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RF\!Подразделения\ФЭБ\ДУЗ\!Внутренние\DUZ\2023\Закупочные процедуры\ЕБПР 2023-24\Онлайн тендер\5. Урал\12638 ФТК\"/>
    </mc:Choice>
  </mc:AlternateContent>
  <bookViews>
    <workbookView xWindow="0" yWindow="0" windowWidth="28800" windowHeight="10200"/>
  </bookViews>
  <sheets>
    <sheet name="НМЦ" sheetId="2" r:id="rId1"/>
  </sheets>
  <definedNames>
    <definedName name="_xlnm._FilterDatabase" localSheetId="0" hidden="1">НМЦ!$A$8:$R$651</definedName>
    <definedName name="_xlnm.Print_Area" localSheetId="0">НМЦ!$A$1:$R$664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255" i="2" l="1"/>
  <c r="O257" i="2"/>
  <c r="P257" i="2" s="1"/>
  <c r="M260" i="2"/>
  <c r="O263" i="2"/>
  <c r="P263" i="2" s="1"/>
  <c r="M266" i="2"/>
  <c r="M267" i="2"/>
  <c r="M269" i="2"/>
  <c r="O274" i="2"/>
  <c r="P274" i="2" s="1"/>
  <c r="O275" i="2"/>
  <c r="P275" i="2" s="1"/>
  <c r="O276" i="2"/>
  <c r="P276" i="2" s="1"/>
  <c r="O277" i="2"/>
  <c r="P277" i="2" s="1"/>
  <c r="M278" i="2"/>
  <c r="M281" i="2"/>
  <c r="O290" i="2"/>
  <c r="P290" i="2" s="1"/>
  <c r="O291" i="2"/>
  <c r="P291" i="2" s="1"/>
  <c r="O292" i="2"/>
  <c r="P292" i="2" s="1"/>
  <c r="O293" i="2"/>
  <c r="P293" i="2" s="1"/>
  <c r="M294" i="2"/>
  <c r="M296" i="2"/>
  <c r="M299" i="2"/>
  <c r="O301" i="2"/>
  <c r="P301" i="2" s="1"/>
  <c r="M303" i="2"/>
  <c r="O305" i="2"/>
  <c r="P305" i="2" s="1"/>
  <c r="M307" i="2"/>
  <c r="M256" i="2"/>
  <c r="O258" i="2"/>
  <c r="P258" i="2" s="1"/>
  <c r="M261" i="2"/>
  <c r="O264" i="2"/>
  <c r="P264" i="2" s="1"/>
  <c r="O266" i="2"/>
  <c r="P266" i="2" s="1"/>
  <c r="O267" i="2"/>
  <c r="P267" i="2" s="1"/>
  <c r="O268" i="2"/>
  <c r="P268" i="2" s="1"/>
  <c r="M270" i="2"/>
  <c r="M271" i="2"/>
  <c r="M273" i="2"/>
  <c r="O278" i="2"/>
  <c r="P278" i="2" s="1"/>
  <c r="O279" i="2"/>
  <c r="P279" i="2" s="1"/>
  <c r="M280" i="2"/>
  <c r="M283" i="2"/>
  <c r="M287" i="2"/>
  <c r="M289" i="2"/>
  <c r="O294" i="2"/>
  <c r="P294" i="2" s="1"/>
  <c r="O295" i="2"/>
  <c r="P295" i="2" s="1"/>
  <c r="O296" i="2"/>
  <c r="P296" i="2" s="1"/>
  <c r="O297" i="2"/>
  <c r="P297" i="2" s="1"/>
  <c r="M300" i="2"/>
  <c r="O302" i="2"/>
  <c r="P302" i="2" s="1"/>
  <c r="M304" i="2"/>
  <c r="O306" i="2"/>
  <c r="P306" i="2" s="1"/>
  <c r="M311" i="2"/>
  <c r="M312" i="2"/>
  <c r="M313" i="2"/>
  <c r="M314" i="2"/>
  <c r="M315" i="2"/>
  <c r="M316" i="2"/>
  <c r="M317" i="2"/>
  <c r="M319" i="2"/>
  <c r="M320" i="2"/>
  <c r="M321" i="2"/>
  <c r="M322" i="2"/>
  <c r="M323" i="2"/>
  <c r="M325" i="2"/>
  <c r="M326" i="2"/>
  <c r="M327" i="2"/>
  <c r="M328" i="2"/>
  <c r="M329" i="2"/>
  <c r="M330" i="2"/>
  <c r="M331" i="2"/>
  <c r="M332" i="2"/>
  <c r="M333" i="2"/>
  <c r="M334" i="2"/>
  <c r="M335" i="2"/>
  <c r="M336" i="2"/>
  <c r="M337" i="2"/>
  <c r="M338" i="2"/>
  <c r="M339" i="2"/>
  <c r="M340" i="2"/>
  <c r="M341" i="2"/>
  <c r="O255" i="2"/>
  <c r="P255" i="2" s="1"/>
  <c r="M257" i="2"/>
  <c r="O260" i="2"/>
  <c r="P260" i="2" s="1"/>
  <c r="M263" i="2"/>
  <c r="O269" i="2"/>
  <c r="P269" i="2" s="1"/>
  <c r="M272" i="2"/>
  <c r="M275" i="2"/>
  <c r="M277" i="2"/>
  <c r="O280" i="2"/>
  <c r="P280" i="2" s="1"/>
  <c r="O281" i="2"/>
  <c r="P281" i="2" s="1"/>
  <c r="M282" i="2"/>
  <c r="M284" i="2"/>
  <c r="M286" i="2"/>
  <c r="M288" i="2"/>
  <c r="M291" i="2"/>
  <c r="M293" i="2"/>
  <c r="O299" i="2"/>
  <c r="P299" i="2" s="1"/>
  <c r="M301" i="2"/>
  <c r="O303" i="2"/>
  <c r="P303" i="2" s="1"/>
  <c r="M305" i="2"/>
  <c r="O307" i="2"/>
  <c r="P307" i="2" s="1"/>
  <c r="O312" i="2"/>
  <c r="P312" i="2" s="1"/>
  <c r="O314" i="2"/>
  <c r="P314" i="2" s="1"/>
  <c r="O316" i="2"/>
  <c r="P316" i="2" s="1"/>
  <c r="O320" i="2"/>
  <c r="P320" i="2" s="1"/>
  <c r="O321" i="2"/>
  <c r="P321" i="2" s="1"/>
  <c r="O322" i="2"/>
  <c r="P322" i="2" s="1"/>
  <c r="O323" i="2"/>
  <c r="P323" i="2" s="1"/>
  <c r="O325" i="2"/>
  <c r="P325" i="2" s="1"/>
  <c r="O326" i="2"/>
  <c r="P326" i="2" s="1"/>
  <c r="O327" i="2"/>
  <c r="P327" i="2" s="1"/>
  <c r="O328" i="2"/>
  <c r="P328" i="2" s="1"/>
  <c r="O329" i="2"/>
  <c r="P329" i="2" s="1"/>
  <c r="O330" i="2"/>
  <c r="P330" i="2" s="1"/>
  <c r="O331" i="2"/>
  <c r="P331" i="2" s="1"/>
  <c r="O332" i="2"/>
  <c r="P332" i="2" s="1"/>
  <c r="O333" i="2"/>
  <c r="P333" i="2" s="1"/>
  <c r="O334" i="2"/>
  <c r="P334" i="2" s="1"/>
  <c r="O335" i="2"/>
  <c r="P335" i="2" s="1"/>
  <c r="O336" i="2"/>
  <c r="P336" i="2" s="1"/>
  <c r="O337" i="2"/>
  <c r="P337" i="2" s="1"/>
  <c r="O338" i="2"/>
  <c r="P338" i="2" s="1"/>
  <c r="O339" i="2"/>
  <c r="P339" i="2" s="1"/>
  <c r="O340" i="2"/>
  <c r="P340" i="2" s="1"/>
  <c r="M264" i="2"/>
  <c r="O272" i="2"/>
  <c r="P272" i="2" s="1"/>
  <c r="M276" i="2"/>
  <c r="O283" i="2"/>
  <c r="P283" i="2" s="1"/>
  <c r="O288" i="2"/>
  <c r="P288" i="2" s="1"/>
  <c r="M292" i="2"/>
  <c r="O300" i="2"/>
  <c r="P300" i="2" s="1"/>
  <c r="O313" i="2"/>
  <c r="P313" i="2" s="1"/>
  <c r="O317" i="2"/>
  <c r="P317" i="2" s="1"/>
  <c r="M342" i="2"/>
  <c r="O343" i="2"/>
  <c r="P343" i="2" s="1"/>
  <c r="O344" i="2"/>
  <c r="P344" i="2" s="1"/>
  <c r="O345" i="2"/>
  <c r="P345" i="2" s="1"/>
  <c r="O346" i="2"/>
  <c r="P346" i="2" s="1"/>
  <c r="O347" i="2"/>
  <c r="P347" i="2" s="1"/>
  <c r="O348" i="2"/>
  <c r="P348" i="2" s="1"/>
  <c r="O349" i="2"/>
  <c r="P349" i="2" s="1"/>
  <c r="O350" i="2"/>
  <c r="P350" i="2" s="1"/>
  <c r="O351" i="2"/>
  <c r="P351" i="2" s="1"/>
  <c r="O352" i="2"/>
  <c r="P352" i="2" s="1"/>
  <c r="O355" i="2"/>
  <c r="P355" i="2" s="1"/>
  <c r="O356" i="2"/>
  <c r="P356" i="2" s="1"/>
  <c r="O357" i="2"/>
  <c r="P357" i="2" s="1"/>
  <c r="O358" i="2"/>
  <c r="P358" i="2" s="1"/>
  <c r="O359" i="2"/>
  <c r="P359" i="2" s="1"/>
  <c r="O360" i="2"/>
  <c r="P360" i="2" s="1"/>
  <c r="O361" i="2"/>
  <c r="P361" i="2" s="1"/>
  <c r="O363" i="2"/>
  <c r="P363" i="2" s="1"/>
  <c r="O364" i="2"/>
  <c r="P364" i="2" s="1"/>
  <c r="O365" i="2"/>
  <c r="P365" i="2" s="1"/>
  <c r="O366" i="2"/>
  <c r="P366" i="2" s="1"/>
  <c r="O367" i="2"/>
  <c r="P367" i="2" s="1"/>
  <c r="O368" i="2"/>
  <c r="P368" i="2" s="1"/>
  <c r="O369" i="2"/>
  <c r="P369" i="2" s="1"/>
  <c r="O370" i="2"/>
  <c r="P370" i="2" s="1"/>
  <c r="O371" i="2"/>
  <c r="P371" i="2" s="1"/>
  <c r="O372" i="2"/>
  <c r="P372" i="2" s="1"/>
  <c r="O374" i="2"/>
  <c r="P374" i="2" s="1"/>
  <c r="O375" i="2"/>
  <c r="P375" i="2" s="1"/>
  <c r="O376" i="2"/>
  <c r="P376" i="2" s="1"/>
  <c r="O377" i="2"/>
  <c r="P377" i="2" s="1"/>
  <c r="O378" i="2"/>
  <c r="P378" i="2" s="1"/>
  <c r="O379" i="2"/>
  <c r="P379" i="2" s="1"/>
  <c r="M383"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3" i="2"/>
  <c r="O256" i="2"/>
  <c r="P256" i="2" s="1"/>
  <c r="O273" i="2"/>
  <c r="P273" i="2" s="1"/>
  <c r="O284" i="2"/>
  <c r="P284" i="2" s="1"/>
  <c r="O289" i="2"/>
  <c r="P289" i="2" s="1"/>
  <c r="M297" i="2"/>
  <c r="O304" i="2"/>
  <c r="P304" i="2" s="1"/>
  <c r="O319" i="2"/>
  <c r="P319" i="2" s="1"/>
  <c r="O342" i="2"/>
  <c r="P342" i="2" s="1"/>
  <c r="M381" i="2"/>
  <c r="M382" i="2"/>
  <c r="O383" i="2"/>
  <c r="P383" i="2" s="1"/>
  <c r="O385" i="2"/>
  <c r="P385" i="2" s="1"/>
  <c r="O386" i="2"/>
  <c r="P386" i="2" s="1"/>
  <c r="O387" i="2"/>
  <c r="P387" i="2" s="1"/>
  <c r="O388" i="2"/>
  <c r="P388" i="2" s="1"/>
  <c r="O389" i="2"/>
  <c r="P389" i="2" s="1"/>
  <c r="O390" i="2"/>
  <c r="P390" i="2" s="1"/>
  <c r="O391" i="2"/>
  <c r="P391" i="2" s="1"/>
  <c r="O392" i="2"/>
  <c r="P392" i="2" s="1"/>
  <c r="O393" i="2"/>
  <c r="P393" i="2" s="1"/>
  <c r="O394" i="2"/>
  <c r="P394" i="2" s="1"/>
  <c r="O395" i="2"/>
  <c r="P395" i="2" s="1"/>
  <c r="O396" i="2"/>
  <c r="P396" i="2" s="1"/>
  <c r="O397" i="2"/>
  <c r="P397" i="2" s="1"/>
  <c r="O398" i="2"/>
  <c r="P398" i="2" s="1"/>
  <c r="O399" i="2"/>
  <c r="P399" i="2" s="1"/>
  <c r="O400" i="2"/>
  <c r="P400" i="2" s="1"/>
  <c r="O401" i="2"/>
  <c r="P401" i="2" s="1"/>
  <c r="O402" i="2"/>
  <c r="P402" i="2" s="1"/>
  <c r="O403" i="2"/>
  <c r="P403" i="2" s="1"/>
  <c r="O404" i="2"/>
  <c r="P404" i="2" s="1"/>
  <c r="O405" i="2"/>
  <c r="P405" i="2" s="1"/>
  <c r="O406" i="2"/>
  <c r="P406" i="2" s="1"/>
  <c r="O407" i="2"/>
  <c r="P407" i="2" s="1"/>
  <c r="O408" i="2"/>
  <c r="P408" i="2" s="1"/>
  <c r="O409" i="2"/>
  <c r="P409" i="2" s="1"/>
  <c r="O410" i="2"/>
  <c r="P410" i="2" s="1"/>
  <c r="O413" i="2"/>
  <c r="P413" i="2" s="1"/>
  <c r="O261" i="2"/>
  <c r="P261" i="2" s="1"/>
  <c r="O270" i="2"/>
  <c r="P270" i="2" s="1"/>
  <c r="M274" i="2"/>
  <c r="O286" i="2"/>
  <c r="P286" i="2" s="1"/>
  <c r="M290" i="2"/>
  <c r="M302" i="2"/>
  <c r="O311" i="2"/>
  <c r="P311" i="2" s="1"/>
  <c r="O315" i="2"/>
  <c r="P315" i="2" s="1"/>
  <c r="O341" i="2"/>
  <c r="P341" i="2" s="1"/>
  <c r="M380" i="2"/>
  <c r="O381" i="2"/>
  <c r="P381" i="2" s="1"/>
  <c r="O382" i="2"/>
  <c r="P382" i="2" s="1"/>
  <c r="M258" i="2"/>
  <c r="M306" i="2"/>
  <c r="M346" i="2"/>
  <c r="M350" i="2"/>
  <c r="M356" i="2"/>
  <c r="M360" i="2"/>
  <c r="M365" i="2"/>
  <c r="M369" i="2"/>
  <c r="M374" i="2"/>
  <c r="M378" i="2"/>
  <c r="M279" i="2"/>
  <c r="M295" i="2"/>
  <c r="M343" i="2"/>
  <c r="M347" i="2"/>
  <c r="M351" i="2"/>
  <c r="M357" i="2"/>
  <c r="M361" i="2"/>
  <c r="M366" i="2"/>
  <c r="M370" i="2"/>
  <c r="M375" i="2"/>
  <c r="M379" i="2"/>
  <c r="M414" i="2"/>
  <c r="M415" i="2"/>
  <c r="M416" i="2"/>
  <c r="M417" i="2"/>
  <c r="M418" i="2"/>
  <c r="M419" i="2"/>
  <c r="M420" i="2"/>
  <c r="M421" i="2"/>
  <c r="M422" i="2"/>
  <c r="N422" i="2" s="1"/>
  <c r="O423" i="2"/>
  <c r="M424" i="2"/>
  <c r="N424" i="2" s="1"/>
  <c r="O425" i="2"/>
  <c r="M426" i="2"/>
  <c r="N426" i="2" s="1"/>
  <c r="O428" i="2"/>
  <c r="M429" i="2"/>
  <c r="N429" i="2" s="1"/>
  <c r="O430" i="2"/>
  <c r="M431" i="2"/>
  <c r="N431" i="2" s="1"/>
  <c r="O432" i="2"/>
  <c r="M433" i="2"/>
  <c r="N433" i="2" s="1"/>
  <c r="O434" i="2"/>
  <c r="M435" i="2"/>
  <c r="N435" i="2" s="1"/>
  <c r="O436" i="2"/>
  <c r="M437" i="2"/>
  <c r="N437" i="2" s="1"/>
  <c r="O438" i="2"/>
  <c r="M439" i="2"/>
  <c r="N439" i="2" s="1"/>
  <c r="O440" i="2"/>
  <c r="M442" i="2"/>
  <c r="N442" i="2" s="1"/>
  <c r="O444" i="2"/>
  <c r="M446" i="2"/>
  <c r="N446" i="2" s="1"/>
  <c r="O448" i="2"/>
  <c r="M450" i="2"/>
  <c r="N450" i="2" s="1"/>
  <c r="O452" i="2"/>
  <c r="M454" i="2"/>
  <c r="N454" i="2" s="1"/>
  <c r="O457" i="2"/>
  <c r="M459" i="2"/>
  <c r="N459" i="2" s="1"/>
  <c r="O461" i="2"/>
  <c r="M463" i="2"/>
  <c r="M268" i="2"/>
  <c r="O282" i="2"/>
  <c r="P282" i="2" s="1"/>
  <c r="M344" i="2"/>
  <c r="M348" i="2"/>
  <c r="M352" i="2"/>
  <c r="M358" i="2"/>
  <c r="M363" i="2"/>
  <c r="M367" i="2"/>
  <c r="M371" i="2"/>
  <c r="M376" i="2"/>
  <c r="O380" i="2"/>
  <c r="P380" i="2" s="1"/>
  <c r="O414" i="2"/>
  <c r="P414" i="2" s="1"/>
  <c r="O415" i="2"/>
  <c r="P415" i="2" s="1"/>
  <c r="O416" i="2"/>
  <c r="P416" i="2" s="1"/>
  <c r="O417" i="2"/>
  <c r="P417" i="2" s="1"/>
  <c r="O418" i="2"/>
  <c r="P418" i="2" s="1"/>
  <c r="O419" i="2"/>
  <c r="P419" i="2" s="1"/>
  <c r="O420" i="2"/>
  <c r="P420" i="2" s="1"/>
  <c r="O421" i="2"/>
  <c r="P421" i="2" s="1"/>
  <c r="O441" i="2"/>
  <c r="M443" i="2"/>
  <c r="N443" i="2" s="1"/>
  <c r="O445" i="2"/>
  <c r="M447" i="2"/>
  <c r="N447" i="2" s="1"/>
  <c r="O449" i="2"/>
  <c r="M451" i="2"/>
  <c r="N451" i="2" s="1"/>
  <c r="O453" i="2"/>
  <c r="M455" i="2"/>
  <c r="N455" i="2" s="1"/>
  <c r="O458" i="2"/>
  <c r="M460" i="2"/>
  <c r="N460" i="2" s="1"/>
  <c r="O462" i="2"/>
  <c r="P462" i="2" s="1"/>
  <c r="M464" i="2"/>
  <c r="O271" i="2"/>
  <c r="P271" i="2" s="1"/>
  <c r="M359" i="2"/>
  <c r="M377" i="2"/>
  <c r="O424" i="2"/>
  <c r="M428" i="2"/>
  <c r="N428" i="2" s="1"/>
  <c r="O433" i="2"/>
  <c r="O435" i="2"/>
  <c r="M438" i="2"/>
  <c r="N438" i="2" s="1"/>
  <c r="O439" i="2"/>
  <c r="O442" i="2"/>
  <c r="M444" i="2"/>
  <c r="N444" i="2" s="1"/>
  <c r="O450" i="2"/>
  <c r="M452" i="2"/>
  <c r="N452" i="2" s="1"/>
  <c r="O459" i="2"/>
  <c r="M461" i="2"/>
  <c r="N461" i="2" s="1"/>
  <c r="O465" i="2"/>
  <c r="P465" i="2" s="1"/>
  <c r="O466" i="2"/>
  <c r="P466" i="2" s="1"/>
  <c r="M467" i="2"/>
  <c r="O468" i="2"/>
  <c r="P468" i="2" s="1"/>
  <c r="M469" i="2"/>
  <c r="O471" i="2"/>
  <c r="P471" i="2" s="1"/>
  <c r="M472" i="2"/>
  <c r="O473" i="2"/>
  <c r="P473" i="2" s="1"/>
  <c r="M474" i="2"/>
  <c r="O475" i="2"/>
  <c r="P475" i="2" s="1"/>
  <c r="M476" i="2"/>
  <c r="O477" i="2"/>
  <c r="P477" i="2" s="1"/>
  <c r="M478" i="2"/>
  <c r="O479" i="2"/>
  <c r="P479" i="2" s="1"/>
  <c r="M480" i="2"/>
  <c r="O481" i="2"/>
  <c r="P481" i="2" s="1"/>
  <c r="M482" i="2"/>
  <c r="O483" i="2"/>
  <c r="P483" i="2" s="1"/>
  <c r="M484" i="2"/>
  <c r="O485" i="2"/>
  <c r="P485" i="2" s="1"/>
  <c r="M486" i="2"/>
  <c r="O487" i="2"/>
  <c r="P487" i="2" s="1"/>
  <c r="M488" i="2"/>
  <c r="O489" i="2"/>
  <c r="P489" i="2" s="1"/>
  <c r="M490" i="2"/>
  <c r="O491" i="2"/>
  <c r="P491" i="2" s="1"/>
  <c r="M492" i="2"/>
  <c r="O493" i="2"/>
  <c r="P493" i="2" s="1"/>
  <c r="M494" i="2"/>
  <c r="O495" i="2"/>
  <c r="P495" i="2" s="1"/>
  <c r="M496" i="2"/>
  <c r="O497" i="2"/>
  <c r="P497" i="2" s="1"/>
  <c r="M498" i="2"/>
  <c r="O499" i="2"/>
  <c r="P499" i="2" s="1"/>
  <c r="M505" i="2"/>
  <c r="O506" i="2"/>
  <c r="P506" i="2" s="1"/>
  <c r="M508" i="2"/>
  <c r="O509" i="2"/>
  <c r="P509" i="2" s="1"/>
  <c r="M510" i="2"/>
  <c r="O511" i="2"/>
  <c r="P511" i="2" s="1"/>
  <c r="M512" i="2"/>
  <c r="O513" i="2"/>
  <c r="P513" i="2" s="1"/>
  <c r="M514" i="2"/>
  <c r="O515" i="2"/>
  <c r="P515" i="2" s="1"/>
  <c r="M516" i="2"/>
  <c r="O517" i="2"/>
  <c r="P517" i="2" s="1"/>
  <c r="M518" i="2"/>
  <c r="O519" i="2"/>
  <c r="P519" i="2" s="1"/>
  <c r="O520" i="2"/>
  <c r="P520" i="2" s="1"/>
  <c r="O521" i="2"/>
  <c r="P521" i="2" s="1"/>
  <c r="O522" i="2"/>
  <c r="P522" i="2" s="1"/>
  <c r="O523" i="2"/>
  <c r="P523" i="2" s="1"/>
  <c r="O524" i="2"/>
  <c r="P524" i="2" s="1"/>
  <c r="O525" i="2"/>
  <c r="P525" i="2" s="1"/>
  <c r="O526" i="2"/>
  <c r="P526" i="2" s="1"/>
  <c r="O529" i="2"/>
  <c r="P529" i="2" s="1"/>
  <c r="O530" i="2"/>
  <c r="P530" i="2" s="1"/>
  <c r="O531" i="2"/>
  <c r="P531" i="2" s="1"/>
  <c r="O532" i="2"/>
  <c r="P532" i="2" s="1"/>
  <c r="O533" i="2"/>
  <c r="P533" i="2" s="1"/>
  <c r="O534" i="2"/>
  <c r="P534" i="2" s="1"/>
  <c r="O287" i="2"/>
  <c r="P287" i="2" s="1"/>
  <c r="M345" i="2"/>
  <c r="M364" i="2"/>
  <c r="O422" i="2"/>
  <c r="M425" i="2"/>
  <c r="N425" i="2" s="1"/>
  <c r="O431" i="2"/>
  <c r="M434" i="2"/>
  <c r="N434" i="2" s="1"/>
  <c r="M441" i="2"/>
  <c r="N441" i="2" s="1"/>
  <c r="O447" i="2"/>
  <c r="M449" i="2"/>
  <c r="N449" i="2" s="1"/>
  <c r="O455" i="2"/>
  <c r="M458" i="2"/>
  <c r="N458" i="2" s="1"/>
  <c r="O464" i="2"/>
  <c r="P464" i="2" s="1"/>
  <c r="O542" i="2"/>
  <c r="P542" i="2" s="1"/>
  <c r="O545" i="2"/>
  <c r="P545" i="2" s="1"/>
  <c r="O546" i="2"/>
  <c r="P546" i="2" s="1"/>
  <c r="O549" i="2"/>
  <c r="P549" i="2" s="1"/>
  <c r="M550" i="2"/>
  <c r="O551" i="2"/>
  <c r="P551" i="2" s="1"/>
  <c r="M554" i="2"/>
  <c r="O555" i="2"/>
  <c r="P555" i="2" s="1"/>
  <c r="M556" i="2"/>
  <c r="O557" i="2"/>
  <c r="P557" i="2" s="1"/>
  <c r="M561" i="2"/>
  <c r="O562" i="2"/>
  <c r="P562" i="2" s="1"/>
  <c r="M563" i="2"/>
  <c r="O564" i="2"/>
  <c r="P564" i="2" s="1"/>
  <c r="M567" i="2"/>
  <c r="O568" i="2"/>
  <c r="P568" i="2" s="1"/>
  <c r="M570" i="2"/>
  <c r="O571" i="2"/>
  <c r="P571" i="2" s="1"/>
  <c r="M572" i="2"/>
  <c r="O573" i="2"/>
  <c r="P573" i="2" s="1"/>
  <c r="M574" i="2"/>
  <c r="O575" i="2"/>
  <c r="P575" i="2" s="1"/>
  <c r="M576" i="2"/>
  <c r="O577" i="2"/>
  <c r="P577" i="2" s="1"/>
  <c r="M578" i="2"/>
  <c r="O580" i="2"/>
  <c r="P580" i="2" s="1"/>
  <c r="M581" i="2"/>
  <c r="O582" i="2"/>
  <c r="P582" i="2" s="1"/>
  <c r="M583" i="2"/>
  <c r="O584" i="2"/>
  <c r="P584" i="2" s="1"/>
  <c r="M349" i="2"/>
  <c r="M368" i="2"/>
  <c r="M423" i="2"/>
  <c r="N423" i="2" s="1"/>
  <c r="O429" i="2"/>
  <c r="M432" i="2"/>
  <c r="N432" i="2" s="1"/>
  <c r="M436" i="2"/>
  <c r="N436" i="2" s="1"/>
  <c r="O437" i="2"/>
  <c r="M440" i="2"/>
  <c r="N440" i="2" s="1"/>
  <c r="O446" i="2"/>
  <c r="M448" i="2"/>
  <c r="N448" i="2" s="1"/>
  <c r="O454" i="2"/>
  <c r="M457" i="2"/>
  <c r="N457" i="2" s="1"/>
  <c r="O463" i="2"/>
  <c r="P463" i="2" s="1"/>
  <c r="M465" i="2"/>
  <c r="M466" i="2"/>
  <c r="O467" i="2"/>
  <c r="P467" i="2" s="1"/>
  <c r="M468" i="2"/>
  <c r="O469" i="2"/>
  <c r="P469" i="2" s="1"/>
  <c r="M471" i="2"/>
  <c r="O472" i="2"/>
  <c r="P472" i="2" s="1"/>
  <c r="M473" i="2"/>
  <c r="O474" i="2"/>
  <c r="P474" i="2" s="1"/>
  <c r="M475" i="2"/>
  <c r="O476" i="2"/>
  <c r="P476" i="2" s="1"/>
  <c r="M477" i="2"/>
  <c r="O478" i="2"/>
  <c r="P478" i="2" s="1"/>
  <c r="M479" i="2"/>
  <c r="O480" i="2"/>
  <c r="P480" i="2" s="1"/>
  <c r="M481" i="2"/>
  <c r="O482" i="2"/>
  <c r="P482" i="2" s="1"/>
  <c r="M483" i="2"/>
  <c r="O484" i="2"/>
  <c r="P484" i="2" s="1"/>
  <c r="M485" i="2"/>
  <c r="O486" i="2"/>
  <c r="P486" i="2" s="1"/>
  <c r="M487" i="2"/>
  <c r="O488" i="2"/>
  <c r="P488" i="2" s="1"/>
  <c r="M489" i="2"/>
  <c r="O490" i="2"/>
  <c r="P490" i="2" s="1"/>
  <c r="M491" i="2"/>
  <c r="O492" i="2"/>
  <c r="P492" i="2" s="1"/>
  <c r="M493" i="2"/>
  <c r="O494" i="2"/>
  <c r="P494" i="2" s="1"/>
  <c r="M495" i="2"/>
  <c r="O496" i="2"/>
  <c r="P496" i="2" s="1"/>
  <c r="M497" i="2"/>
  <c r="O498" i="2"/>
  <c r="P498" i="2" s="1"/>
  <c r="M499" i="2"/>
  <c r="O505" i="2"/>
  <c r="P505" i="2" s="1"/>
  <c r="M506" i="2"/>
  <c r="O508" i="2"/>
  <c r="P508" i="2" s="1"/>
  <c r="M509" i="2"/>
  <c r="O510" i="2"/>
  <c r="P510" i="2" s="1"/>
  <c r="M511" i="2"/>
  <c r="O512" i="2"/>
  <c r="P512" i="2" s="1"/>
  <c r="M513" i="2"/>
  <c r="O514" i="2"/>
  <c r="P514" i="2" s="1"/>
  <c r="M515" i="2"/>
  <c r="O516" i="2"/>
  <c r="P516" i="2" s="1"/>
  <c r="M517" i="2"/>
  <c r="O518" i="2"/>
  <c r="P518" i="2" s="1"/>
  <c r="M519" i="2"/>
  <c r="O426" i="2"/>
  <c r="M462" i="2"/>
  <c r="M523" i="2"/>
  <c r="M529" i="2"/>
  <c r="M533" i="2"/>
  <c r="M536" i="2"/>
  <c r="M540" i="2"/>
  <c r="M542" i="2"/>
  <c r="M545" i="2"/>
  <c r="N545" i="2" s="1"/>
  <c r="M549" i="2"/>
  <c r="O550" i="2"/>
  <c r="P550" i="2" s="1"/>
  <c r="M555" i="2"/>
  <c r="O556" i="2"/>
  <c r="P556" i="2" s="1"/>
  <c r="M562" i="2"/>
  <c r="O563" i="2"/>
  <c r="P563" i="2" s="1"/>
  <c r="M568" i="2"/>
  <c r="O570" i="2"/>
  <c r="P570" i="2" s="1"/>
  <c r="M573" i="2"/>
  <c r="O574" i="2"/>
  <c r="P574" i="2" s="1"/>
  <c r="M577" i="2"/>
  <c r="O578" i="2"/>
  <c r="P578" i="2" s="1"/>
  <c r="M582" i="2"/>
  <c r="O583" i="2"/>
  <c r="P583" i="2" s="1"/>
  <c r="O586" i="2"/>
  <c r="P586" i="2" s="1"/>
  <c r="O587" i="2"/>
  <c r="P587" i="2" s="1"/>
  <c r="M589" i="2"/>
  <c r="O590" i="2"/>
  <c r="P590" i="2" s="1"/>
  <c r="M591" i="2"/>
  <c r="O592" i="2"/>
  <c r="P592" i="2" s="1"/>
  <c r="M593" i="2"/>
  <c r="N593" i="2" s="1"/>
  <c r="O596" i="2"/>
  <c r="M598" i="2"/>
  <c r="N598" i="2" s="1"/>
  <c r="O600" i="2"/>
  <c r="M603" i="2"/>
  <c r="N603" i="2" s="1"/>
  <c r="O605" i="2"/>
  <c r="M607" i="2"/>
  <c r="N607" i="2" s="1"/>
  <c r="O609" i="2"/>
  <c r="M611" i="2"/>
  <c r="N611" i="2" s="1"/>
  <c r="O613" i="2"/>
  <c r="M615" i="2"/>
  <c r="N615" i="2" s="1"/>
  <c r="O618" i="2"/>
  <c r="M620" i="2"/>
  <c r="N620" i="2" s="1"/>
  <c r="O622" i="2"/>
  <c r="M625" i="2"/>
  <c r="N625" i="2" s="1"/>
  <c r="O628" i="2"/>
  <c r="P628" i="2" s="1"/>
  <c r="M630" i="2"/>
  <c r="O632" i="2"/>
  <c r="P632" i="2" s="1"/>
  <c r="M634" i="2"/>
  <c r="O636" i="2"/>
  <c r="P636" i="2" s="1"/>
  <c r="M638" i="2"/>
  <c r="O640" i="2"/>
  <c r="P640" i="2" s="1"/>
  <c r="M645" i="2"/>
  <c r="O647" i="2"/>
  <c r="P647" i="2" s="1"/>
  <c r="M649" i="2"/>
  <c r="O651" i="2"/>
  <c r="M103" i="2"/>
  <c r="O105" i="2"/>
  <c r="P105" i="2" s="1"/>
  <c r="M107" i="2"/>
  <c r="O109" i="2"/>
  <c r="P109" i="2" s="1"/>
  <c r="M111" i="2"/>
  <c r="O121" i="2"/>
  <c r="P121" i="2" s="1"/>
  <c r="O122" i="2"/>
  <c r="P122" i="2" s="1"/>
  <c r="M123" i="2"/>
  <c r="O125" i="2"/>
  <c r="P125" i="2" s="1"/>
  <c r="O126" i="2"/>
  <c r="P126" i="2" s="1"/>
  <c r="O127" i="2"/>
  <c r="P127" i="2" s="1"/>
  <c r="O128" i="2"/>
  <c r="P128" i="2" s="1"/>
  <c r="M129" i="2"/>
  <c r="M132" i="2"/>
  <c r="O137" i="2"/>
  <c r="P137" i="2" s="1"/>
  <c r="O138" i="2"/>
  <c r="P138" i="2" s="1"/>
  <c r="M139" i="2"/>
  <c r="M355" i="2"/>
  <c r="M430" i="2"/>
  <c r="N430" i="2" s="1"/>
  <c r="O443" i="2"/>
  <c r="M520" i="2"/>
  <c r="M524" i="2"/>
  <c r="M530" i="2"/>
  <c r="M534" i="2"/>
  <c r="O536" i="2"/>
  <c r="P536" i="2" s="1"/>
  <c r="O540" i="2"/>
  <c r="P540" i="2" s="1"/>
  <c r="O588" i="2"/>
  <c r="P588" i="2" s="1"/>
  <c r="M595" i="2"/>
  <c r="N595" i="2" s="1"/>
  <c r="O597" i="2"/>
  <c r="M599" i="2"/>
  <c r="N599" i="2" s="1"/>
  <c r="O602" i="2"/>
  <c r="M604" i="2"/>
  <c r="N604" i="2" s="1"/>
  <c r="O606" i="2"/>
  <c r="M608" i="2"/>
  <c r="N608" i="2" s="1"/>
  <c r="O610" i="2"/>
  <c r="M612" i="2"/>
  <c r="N612" i="2" s="1"/>
  <c r="O614" i="2"/>
  <c r="M617" i="2"/>
  <c r="N617" i="2" s="1"/>
  <c r="O619" i="2"/>
  <c r="M621" i="2"/>
  <c r="N621" i="2" s="1"/>
  <c r="O623" i="2"/>
  <c r="M626" i="2"/>
  <c r="O629" i="2"/>
  <c r="P629" i="2" s="1"/>
  <c r="M631" i="2"/>
  <c r="O633" i="2"/>
  <c r="P633" i="2" s="1"/>
  <c r="M635" i="2"/>
  <c r="O637" i="2"/>
  <c r="P637" i="2" s="1"/>
  <c r="M639" i="2"/>
  <c r="O644" i="2"/>
  <c r="P644" i="2" s="1"/>
  <c r="M646" i="2"/>
  <c r="O648" i="2"/>
  <c r="P648" i="2" s="1"/>
  <c r="M650" i="2"/>
  <c r="N650" i="2" s="1"/>
  <c r="O102" i="2"/>
  <c r="P102" i="2" s="1"/>
  <c r="M104" i="2"/>
  <c r="O106" i="2"/>
  <c r="P106" i="2" s="1"/>
  <c r="M108" i="2"/>
  <c r="O110" i="2"/>
  <c r="P110" i="2" s="1"/>
  <c r="M113" i="2"/>
  <c r="M115" i="2"/>
  <c r="M116" i="2"/>
  <c r="M118" i="2"/>
  <c r="M120" i="2"/>
  <c r="O123" i="2"/>
  <c r="P123" i="2" s="1"/>
  <c r="O129" i="2"/>
  <c r="P129" i="2" s="1"/>
  <c r="O130" i="2"/>
  <c r="P130" i="2" s="1"/>
  <c r="M131" i="2"/>
  <c r="M134" i="2"/>
  <c r="M136" i="2"/>
  <c r="O139" i="2"/>
  <c r="P139" i="2" s="1"/>
  <c r="O140" i="2"/>
  <c r="P140" i="2" s="1"/>
  <c r="M143" i="2"/>
  <c r="M372" i="2"/>
  <c r="M445" i="2"/>
  <c r="N445" i="2" s="1"/>
  <c r="O451" i="2"/>
  <c r="M521" i="2"/>
  <c r="M525" i="2"/>
  <c r="M531" i="2"/>
  <c r="M535" i="2"/>
  <c r="M539" i="2"/>
  <c r="M541" i="2"/>
  <c r="M543" i="2"/>
  <c r="M546" i="2"/>
  <c r="M551" i="2"/>
  <c r="O554" i="2"/>
  <c r="P554" i="2" s="1"/>
  <c r="M557" i="2"/>
  <c r="O561" i="2"/>
  <c r="P561" i="2" s="1"/>
  <c r="M564" i="2"/>
  <c r="O567" i="2"/>
  <c r="P567" i="2" s="1"/>
  <c r="M571" i="2"/>
  <c r="O572" i="2"/>
  <c r="P572" i="2" s="1"/>
  <c r="M575" i="2"/>
  <c r="O576" i="2"/>
  <c r="P576" i="2" s="1"/>
  <c r="M580" i="2"/>
  <c r="O581" i="2"/>
  <c r="P581" i="2" s="1"/>
  <c r="M584" i="2"/>
  <c r="M585" i="2"/>
  <c r="M586" i="2"/>
  <c r="O589" i="2"/>
  <c r="P589" i="2" s="1"/>
  <c r="M590" i="2"/>
  <c r="O591" i="2"/>
  <c r="P591" i="2" s="1"/>
  <c r="M592" i="2"/>
  <c r="O593" i="2"/>
  <c r="M596" i="2"/>
  <c r="N596" i="2" s="1"/>
  <c r="O598" i="2"/>
  <c r="M600" i="2"/>
  <c r="N600" i="2" s="1"/>
  <c r="O603" i="2"/>
  <c r="M605" i="2"/>
  <c r="N605" i="2" s="1"/>
  <c r="O607" i="2"/>
  <c r="M609" i="2"/>
  <c r="N609" i="2" s="1"/>
  <c r="O611" i="2"/>
  <c r="M613" i="2"/>
  <c r="N613" i="2" s="1"/>
  <c r="O615" i="2"/>
  <c r="M618" i="2"/>
  <c r="N618" i="2" s="1"/>
  <c r="O620" i="2"/>
  <c r="M622" i="2"/>
  <c r="N622" i="2" s="1"/>
  <c r="O625" i="2"/>
  <c r="M628" i="2"/>
  <c r="O630" i="2"/>
  <c r="P630" i="2" s="1"/>
  <c r="M632" i="2"/>
  <c r="O634" i="2"/>
  <c r="P634" i="2" s="1"/>
  <c r="M636" i="2"/>
  <c r="O638" i="2"/>
  <c r="P638" i="2" s="1"/>
  <c r="M640" i="2"/>
  <c r="O645" i="2"/>
  <c r="P645" i="2" s="1"/>
  <c r="M647" i="2"/>
  <c r="O649" i="2"/>
  <c r="P649" i="2" s="1"/>
  <c r="M651" i="2"/>
  <c r="N651" i="2" s="1"/>
  <c r="O103" i="2"/>
  <c r="P103" i="2" s="1"/>
  <c r="M105" i="2"/>
  <c r="O107" i="2"/>
  <c r="P107" i="2" s="1"/>
  <c r="M109" i="2"/>
  <c r="O111" i="2"/>
  <c r="P111" i="2" s="1"/>
  <c r="M114" i="2"/>
  <c r="M117" i="2"/>
  <c r="M119" i="2"/>
  <c r="M122" i="2"/>
  <c r="M126" i="2"/>
  <c r="M128" i="2"/>
  <c r="O131" i="2"/>
  <c r="P131" i="2" s="1"/>
  <c r="O132" i="2"/>
  <c r="P132" i="2" s="1"/>
  <c r="M135" i="2"/>
  <c r="M138" i="2"/>
  <c r="O142" i="2"/>
  <c r="P142" i="2" s="1"/>
  <c r="O143" i="2"/>
  <c r="P143" i="2" s="1"/>
  <c r="O535" i="2"/>
  <c r="P535" i="2" s="1"/>
  <c r="M588" i="2"/>
  <c r="M602" i="2"/>
  <c r="N602" i="2" s="1"/>
  <c r="O608" i="2"/>
  <c r="M619" i="2"/>
  <c r="N619" i="2" s="1"/>
  <c r="O626" i="2"/>
  <c r="P626" i="2" s="1"/>
  <c r="M637" i="2"/>
  <c r="O646" i="2"/>
  <c r="P646" i="2" s="1"/>
  <c r="M106" i="2"/>
  <c r="O113" i="2"/>
  <c r="P113" i="2" s="1"/>
  <c r="O117" i="2"/>
  <c r="P117" i="2" s="1"/>
  <c r="M121" i="2"/>
  <c r="M130" i="2"/>
  <c r="O134" i="2"/>
  <c r="P134" i="2" s="1"/>
  <c r="M142" i="2"/>
  <c r="M144" i="2"/>
  <c r="O146" i="2"/>
  <c r="M149" i="2"/>
  <c r="O151" i="2"/>
  <c r="P151" i="2" s="1"/>
  <c r="M153" i="2"/>
  <c r="O156" i="2"/>
  <c r="P156" i="2" s="1"/>
  <c r="M158" i="2"/>
  <c r="M215" i="2"/>
  <c r="O216" i="2"/>
  <c r="P216" i="2" s="1"/>
  <c r="M218" i="2"/>
  <c r="O221" i="2"/>
  <c r="P221" i="2" s="1"/>
  <c r="M223" i="2"/>
  <c r="O224" i="2"/>
  <c r="P224" i="2" s="1"/>
  <c r="M226" i="2"/>
  <c r="M229" i="2"/>
  <c r="M245" i="2"/>
  <c r="O247" i="2"/>
  <c r="P247" i="2" s="1"/>
  <c r="M250" i="2"/>
  <c r="O254" i="2"/>
  <c r="P254" i="2" s="1"/>
  <c r="M101" i="2"/>
  <c r="N101" i="2" s="1"/>
  <c r="O90" i="2"/>
  <c r="P90" i="2" s="1"/>
  <c r="M92" i="2"/>
  <c r="M88" i="2"/>
  <c r="O13" i="2"/>
  <c r="P13" i="2" s="1"/>
  <c r="M22" i="2"/>
  <c r="M453" i="2"/>
  <c r="N453" i="2" s="1"/>
  <c r="M522" i="2"/>
  <c r="O539" i="2"/>
  <c r="P539" i="2" s="1"/>
  <c r="O585" i="2"/>
  <c r="P585" i="2" s="1"/>
  <c r="O595" i="2"/>
  <c r="M606" i="2"/>
  <c r="N606" i="2" s="1"/>
  <c r="O612" i="2"/>
  <c r="M623" i="2"/>
  <c r="N623" i="2" s="1"/>
  <c r="O631" i="2"/>
  <c r="P631" i="2" s="1"/>
  <c r="M644" i="2"/>
  <c r="O650" i="2"/>
  <c r="M110" i="2"/>
  <c r="O114" i="2"/>
  <c r="P114" i="2" s="1"/>
  <c r="O118" i="2"/>
  <c r="P118" i="2" s="1"/>
  <c r="M127" i="2"/>
  <c r="O135" i="2"/>
  <c r="P135" i="2" s="1"/>
  <c r="M145" i="2"/>
  <c r="N145" i="2" s="1"/>
  <c r="O147" i="2"/>
  <c r="P147" i="2" s="1"/>
  <c r="M150" i="2"/>
  <c r="O152" i="2"/>
  <c r="P152" i="2" s="1"/>
  <c r="M155" i="2"/>
  <c r="O157" i="2"/>
  <c r="P157" i="2" s="1"/>
  <c r="M159" i="2"/>
  <c r="M160" i="2"/>
  <c r="M161" i="2"/>
  <c r="M162" i="2"/>
  <c r="M163" i="2"/>
  <c r="M164" i="2"/>
  <c r="M165" i="2"/>
  <c r="M166" i="2"/>
  <c r="M167" i="2"/>
  <c r="M168" i="2"/>
  <c r="M169" i="2"/>
  <c r="M170" i="2"/>
  <c r="M171" i="2"/>
  <c r="M172" i="2"/>
  <c r="M173" i="2"/>
  <c r="M174" i="2"/>
  <c r="M175" i="2"/>
  <c r="M177" i="2"/>
  <c r="M178" i="2"/>
  <c r="M179" i="2"/>
  <c r="M180" i="2"/>
  <c r="M181" i="2"/>
  <c r="M182" i="2"/>
  <c r="M183" i="2"/>
  <c r="M184" i="2"/>
  <c r="M185" i="2"/>
  <c r="M186" i="2"/>
  <c r="M187" i="2"/>
  <c r="M188" i="2"/>
  <c r="M189" i="2"/>
  <c r="M190" i="2"/>
  <c r="M191" i="2"/>
  <c r="M192" i="2"/>
  <c r="M193" i="2"/>
  <c r="M194" i="2"/>
  <c r="M195" i="2"/>
  <c r="M196" i="2"/>
  <c r="M197" i="2"/>
  <c r="M199" i="2"/>
  <c r="M200" i="2"/>
  <c r="M201" i="2"/>
  <c r="M202" i="2"/>
  <c r="M203" i="2"/>
  <c r="M204" i="2"/>
  <c r="M205" i="2"/>
  <c r="M206" i="2"/>
  <c r="M207" i="2"/>
  <c r="M208" i="2"/>
  <c r="M209" i="2"/>
  <c r="M210" i="2"/>
  <c r="M211" i="2"/>
  <c r="M212" i="2"/>
  <c r="M213" i="2"/>
  <c r="M214" i="2"/>
  <c r="N214" i="2" s="1"/>
  <c r="M217" i="2"/>
  <c r="O219" i="2"/>
  <c r="P219" i="2" s="1"/>
  <c r="M222" i="2"/>
  <c r="M225" i="2"/>
  <c r="O227" i="2"/>
  <c r="P227" i="2" s="1"/>
  <c r="M228" i="2"/>
  <c r="M230" i="2"/>
  <c r="M231" i="2"/>
  <c r="M232" i="2"/>
  <c r="M233" i="2"/>
  <c r="M235" i="2"/>
  <c r="M236" i="2"/>
  <c r="M237" i="2"/>
  <c r="M239" i="2"/>
  <c r="M240" i="2"/>
  <c r="M241" i="2"/>
  <c r="M243" i="2"/>
  <c r="M244" i="2"/>
  <c r="O245" i="2"/>
  <c r="P245" i="2" s="1"/>
  <c r="M249" i="2"/>
  <c r="O250" i="2"/>
  <c r="P250" i="2" s="1"/>
  <c r="M89" i="2"/>
  <c r="O91" i="2"/>
  <c r="P91" i="2" s="1"/>
  <c r="M93" i="2"/>
  <c r="O19" i="2"/>
  <c r="P19" i="2" s="1"/>
  <c r="M23" i="2"/>
  <c r="O460" i="2"/>
  <c r="M526" i="2"/>
  <c r="O541" i="2"/>
  <c r="P541" i="2" s="1"/>
  <c r="O599" i="2"/>
  <c r="M610" i="2"/>
  <c r="N610" i="2" s="1"/>
  <c r="O617" i="2"/>
  <c r="M629" i="2"/>
  <c r="O635" i="2"/>
  <c r="P635" i="2" s="1"/>
  <c r="M648" i="2"/>
  <c r="O104" i="2"/>
  <c r="P104" i="2" s="1"/>
  <c r="O115" i="2"/>
  <c r="P115" i="2" s="1"/>
  <c r="O119" i="2"/>
  <c r="P119" i="2" s="1"/>
  <c r="O136" i="2"/>
  <c r="P136" i="2" s="1"/>
  <c r="M140" i="2"/>
  <c r="O144" i="2"/>
  <c r="P144" i="2" s="1"/>
  <c r="M146" i="2"/>
  <c r="N146" i="2" s="1"/>
  <c r="O149" i="2"/>
  <c r="P149" i="2" s="1"/>
  <c r="M151" i="2"/>
  <c r="O153" i="2"/>
  <c r="P153" i="2" s="1"/>
  <c r="M156" i="2"/>
  <c r="O158" i="2"/>
  <c r="P158" i="2" s="1"/>
  <c r="O160" i="2"/>
  <c r="P160" i="2" s="1"/>
  <c r="O162" i="2"/>
  <c r="P162" i="2" s="1"/>
  <c r="O163" i="2"/>
  <c r="P163" i="2" s="1"/>
  <c r="O164" i="2"/>
  <c r="P164" i="2" s="1"/>
  <c r="O165" i="2"/>
  <c r="P165" i="2" s="1"/>
  <c r="O166" i="2"/>
  <c r="P166" i="2" s="1"/>
  <c r="O167" i="2"/>
  <c r="P167" i="2" s="1"/>
  <c r="O168" i="2"/>
  <c r="P168" i="2" s="1"/>
  <c r="O169" i="2"/>
  <c r="P169" i="2" s="1"/>
  <c r="O170" i="2"/>
  <c r="P170" i="2" s="1"/>
  <c r="O171" i="2"/>
  <c r="P171" i="2" s="1"/>
  <c r="O172" i="2"/>
  <c r="P172" i="2" s="1"/>
  <c r="O173" i="2"/>
  <c r="P173" i="2" s="1"/>
  <c r="O174" i="2"/>
  <c r="P174" i="2" s="1"/>
  <c r="O175" i="2"/>
  <c r="P175" i="2" s="1"/>
  <c r="O177" i="2"/>
  <c r="P177" i="2" s="1"/>
  <c r="O178" i="2"/>
  <c r="P178" i="2" s="1"/>
  <c r="O179" i="2"/>
  <c r="P179" i="2" s="1"/>
  <c r="O180" i="2"/>
  <c r="P180" i="2" s="1"/>
  <c r="O181" i="2"/>
  <c r="P181" i="2" s="1"/>
  <c r="O182" i="2"/>
  <c r="P182" i="2" s="1"/>
  <c r="O183" i="2"/>
  <c r="P183" i="2" s="1"/>
  <c r="O184" i="2"/>
  <c r="P184" i="2" s="1"/>
  <c r="O185" i="2"/>
  <c r="P185" i="2" s="1"/>
  <c r="O186" i="2"/>
  <c r="P186" i="2" s="1"/>
  <c r="O187" i="2"/>
  <c r="P187" i="2" s="1"/>
  <c r="O188" i="2"/>
  <c r="P188" i="2" s="1"/>
  <c r="O189" i="2"/>
  <c r="P189" i="2" s="1"/>
  <c r="O190" i="2"/>
  <c r="P190" i="2" s="1"/>
  <c r="O191" i="2"/>
  <c r="P191" i="2" s="1"/>
  <c r="O192" i="2"/>
  <c r="P192" i="2" s="1"/>
  <c r="O193" i="2"/>
  <c r="P193" i="2" s="1"/>
  <c r="O194" i="2"/>
  <c r="P194" i="2" s="1"/>
  <c r="O195" i="2"/>
  <c r="P195" i="2" s="1"/>
  <c r="O196" i="2"/>
  <c r="P196" i="2" s="1"/>
  <c r="O197" i="2"/>
  <c r="P197" i="2" s="1"/>
  <c r="O199" i="2"/>
  <c r="P199" i="2" s="1"/>
  <c r="O200" i="2"/>
  <c r="P200" i="2" s="1"/>
  <c r="O201" i="2"/>
  <c r="P201" i="2" s="1"/>
  <c r="O202" i="2"/>
  <c r="P202" i="2" s="1"/>
  <c r="O203" i="2"/>
  <c r="P203" i="2" s="1"/>
  <c r="O204" i="2"/>
  <c r="P204" i="2" s="1"/>
  <c r="O205" i="2"/>
  <c r="P205" i="2" s="1"/>
  <c r="O206" i="2"/>
  <c r="P206" i="2" s="1"/>
  <c r="O207" i="2"/>
  <c r="P207" i="2" s="1"/>
  <c r="O208" i="2"/>
  <c r="P208" i="2" s="1"/>
  <c r="O209" i="2"/>
  <c r="P209" i="2" s="1"/>
  <c r="O210" i="2"/>
  <c r="P210" i="2" s="1"/>
  <c r="O211" i="2"/>
  <c r="P211" i="2" s="1"/>
  <c r="O212" i="2"/>
  <c r="P212" i="2" s="1"/>
  <c r="O213" i="2"/>
  <c r="P213" i="2" s="1"/>
  <c r="O215" i="2"/>
  <c r="P215" i="2" s="1"/>
  <c r="M216" i="2"/>
  <c r="O218" i="2"/>
  <c r="P218" i="2" s="1"/>
  <c r="M221" i="2"/>
  <c r="O223" i="2"/>
  <c r="P223" i="2" s="1"/>
  <c r="M224" i="2"/>
  <c r="O226" i="2"/>
  <c r="P226" i="2" s="1"/>
  <c r="O229" i="2"/>
  <c r="P229" i="2" s="1"/>
  <c r="O230" i="2"/>
  <c r="P230" i="2" s="1"/>
  <c r="O231" i="2"/>
  <c r="P231" i="2" s="1"/>
  <c r="O232" i="2"/>
  <c r="P232" i="2" s="1"/>
  <c r="O233" i="2"/>
  <c r="P233" i="2" s="1"/>
  <c r="O235" i="2"/>
  <c r="P235" i="2" s="1"/>
  <c r="O236" i="2"/>
  <c r="P236" i="2" s="1"/>
  <c r="O237" i="2"/>
  <c r="P237" i="2" s="1"/>
  <c r="O239" i="2"/>
  <c r="P239" i="2" s="1"/>
  <c r="O240" i="2"/>
  <c r="P240" i="2" s="1"/>
  <c r="O241" i="2"/>
  <c r="P241" i="2" s="1"/>
  <c r="O243" i="2"/>
  <c r="P243" i="2" s="1"/>
  <c r="O244" i="2"/>
  <c r="P244" i="2" s="1"/>
  <c r="M248" i="2"/>
  <c r="O249" i="2"/>
  <c r="P249" i="2" s="1"/>
  <c r="O97" i="2"/>
  <c r="P97" i="2" s="1"/>
  <c r="M90" i="2"/>
  <c r="O92" i="2"/>
  <c r="P92" i="2" s="1"/>
  <c r="M13" i="2"/>
  <c r="M14" i="2"/>
  <c r="O22" i="2"/>
  <c r="P22" i="2" s="1"/>
  <c r="M597" i="2"/>
  <c r="N597" i="2" s="1"/>
  <c r="O639" i="2"/>
  <c r="P639" i="2" s="1"/>
  <c r="O120" i="2"/>
  <c r="P120" i="2" s="1"/>
  <c r="M137" i="2"/>
  <c r="O145" i="2"/>
  <c r="M157" i="2"/>
  <c r="O214" i="2"/>
  <c r="M219" i="2"/>
  <c r="O222" i="2"/>
  <c r="P222" i="2" s="1"/>
  <c r="M227" i="2"/>
  <c r="M254" i="2"/>
  <c r="O93" i="2"/>
  <c r="P93" i="2" s="1"/>
  <c r="O26" i="2"/>
  <c r="P26" i="2" s="1"/>
  <c r="M28" i="2"/>
  <c r="M33" i="2"/>
  <c r="M34" i="2"/>
  <c r="O37" i="2"/>
  <c r="P37" i="2" s="1"/>
  <c r="O39" i="2"/>
  <c r="P39" i="2" s="1"/>
  <c r="O40" i="2"/>
  <c r="P40" i="2" s="1"/>
  <c r="M43" i="2"/>
  <c r="M45" i="2"/>
  <c r="M46" i="2"/>
  <c r="O49" i="2"/>
  <c r="P49" i="2" s="1"/>
  <c r="O50" i="2"/>
  <c r="P50" i="2" s="1"/>
  <c r="M53" i="2"/>
  <c r="M54" i="2"/>
  <c r="O55" i="2"/>
  <c r="P55" i="2" s="1"/>
  <c r="M56" i="2"/>
  <c r="N56" i="2" s="1"/>
  <c r="O57" i="2"/>
  <c r="M58" i="2"/>
  <c r="N58" i="2" s="1"/>
  <c r="O59" i="2"/>
  <c r="M61" i="2"/>
  <c r="N61" i="2" s="1"/>
  <c r="O62" i="2"/>
  <c r="M63" i="2"/>
  <c r="N63" i="2" s="1"/>
  <c r="O64" i="2"/>
  <c r="M65" i="2"/>
  <c r="N65" i="2" s="1"/>
  <c r="M76" i="2"/>
  <c r="M77" i="2"/>
  <c r="N77" i="2" s="1"/>
  <c r="M78" i="2"/>
  <c r="N78" i="2" s="1"/>
  <c r="M82" i="2"/>
  <c r="N82" i="2" s="1"/>
  <c r="O543" i="2"/>
  <c r="P543" i="2" s="1"/>
  <c r="M152" i="2"/>
  <c r="O14" i="2"/>
  <c r="P14" i="2" s="1"/>
  <c r="O35" i="2"/>
  <c r="P35" i="2" s="1"/>
  <c r="M42" i="2"/>
  <c r="M52" i="2"/>
  <c r="O67" i="2"/>
  <c r="O71" i="2"/>
  <c r="O75" i="2"/>
  <c r="M587" i="2"/>
  <c r="M614" i="2"/>
  <c r="N614" i="2" s="1"/>
  <c r="O108" i="2"/>
  <c r="P108" i="2" s="1"/>
  <c r="M125" i="2"/>
  <c r="O150" i="2"/>
  <c r="P150" i="2" s="1"/>
  <c r="O161" i="2"/>
  <c r="P161" i="2" s="1"/>
  <c r="O217" i="2"/>
  <c r="P217" i="2" s="1"/>
  <c r="O225" i="2"/>
  <c r="P225" i="2" s="1"/>
  <c r="M247" i="2"/>
  <c r="O101" i="2"/>
  <c r="M91" i="2"/>
  <c r="O88" i="2"/>
  <c r="P88" i="2" s="1"/>
  <c r="O27" i="2"/>
  <c r="P27" i="2" s="1"/>
  <c r="O28" i="2"/>
  <c r="P28" i="2" s="1"/>
  <c r="M35" i="2"/>
  <c r="M36" i="2"/>
  <c r="O41" i="2"/>
  <c r="P41" i="2" s="1"/>
  <c r="O42" i="2"/>
  <c r="P42" i="2" s="1"/>
  <c r="M47" i="2"/>
  <c r="M48" i="2"/>
  <c r="O52" i="2"/>
  <c r="P52" i="2" s="1"/>
  <c r="O76" i="2"/>
  <c r="P76" i="2" s="1"/>
  <c r="O77" i="2"/>
  <c r="O78" i="2"/>
  <c r="O82" i="2"/>
  <c r="O621" i="2"/>
  <c r="O116" i="2"/>
  <c r="P116" i="2" s="1"/>
  <c r="O159" i="2"/>
  <c r="P159" i="2" s="1"/>
  <c r="O23" i="2"/>
  <c r="P23" i="2" s="1"/>
  <c r="M41" i="2"/>
  <c r="O47" i="2"/>
  <c r="P47" i="2" s="1"/>
  <c r="O66" i="2"/>
  <c r="O70" i="2"/>
  <c r="O73" i="2"/>
  <c r="M532" i="2"/>
  <c r="O604" i="2"/>
  <c r="M633" i="2"/>
  <c r="M147" i="2"/>
  <c r="O155" i="2"/>
  <c r="P155" i="2" s="1"/>
  <c r="O228" i="2"/>
  <c r="P228" i="2" s="1"/>
  <c r="O248" i="2"/>
  <c r="P248" i="2" s="1"/>
  <c r="M97" i="2"/>
  <c r="M26" i="2"/>
  <c r="O33" i="2"/>
  <c r="P33" i="2" s="1"/>
  <c r="O34" i="2"/>
  <c r="P34" i="2" s="1"/>
  <c r="M37" i="2"/>
  <c r="M39" i="2"/>
  <c r="M40" i="2"/>
  <c r="O43" i="2"/>
  <c r="P43" i="2" s="1"/>
  <c r="O45" i="2"/>
  <c r="P45" i="2" s="1"/>
  <c r="O46" i="2"/>
  <c r="P46" i="2" s="1"/>
  <c r="M49" i="2"/>
  <c r="M50" i="2"/>
  <c r="O53" i="2"/>
  <c r="P53" i="2" s="1"/>
  <c r="O54" i="2"/>
  <c r="P54" i="2" s="1"/>
  <c r="M55" i="2"/>
  <c r="O56" i="2"/>
  <c r="M57" i="2"/>
  <c r="N57" i="2" s="1"/>
  <c r="O58" i="2"/>
  <c r="M59" i="2"/>
  <c r="N59" i="2" s="1"/>
  <c r="O61" i="2"/>
  <c r="M62" i="2"/>
  <c r="N62" i="2" s="1"/>
  <c r="O63" i="2"/>
  <c r="M64" i="2"/>
  <c r="N64" i="2" s="1"/>
  <c r="O65" i="2"/>
  <c r="M66" i="2"/>
  <c r="N66" i="2" s="1"/>
  <c r="M67" i="2"/>
  <c r="N67" i="2" s="1"/>
  <c r="M68" i="2"/>
  <c r="N68" i="2" s="1"/>
  <c r="M70" i="2"/>
  <c r="N70" i="2" s="1"/>
  <c r="M71" i="2"/>
  <c r="N71" i="2" s="1"/>
  <c r="M72" i="2"/>
  <c r="N72" i="2" s="1"/>
  <c r="M73" i="2"/>
  <c r="N73" i="2" s="1"/>
  <c r="M74" i="2"/>
  <c r="N74" i="2" s="1"/>
  <c r="M75" i="2"/>
  <c r="N75" i="2" s="1"/>
  <c r="M102" i="2"/>
  <c r="O89" i="2"/>
  <c r="P89" i="2" s="1"/>
  <c r="M19" i="2"/>
  <c r="M27" i="2"/>
  <c r="O36" i="2"/>
  <c r="P36" i="2" s="1"/>
  <c r="O48" i="2"/>
  <c r="P48" i="2" s="1"/>
  <c r="O68" i="2"/>
  <c r="O72" i="2"/>
  <c r="O74" i="2"/>
  <c r="M12" i="2"/>
  <c r="N12" i="2" s="1"/>
  <c r="Q6" i="2"/>
  <c r="O12" i="2"/>
  <c r="P68" i="2" l="1"/>
  <c r="P56" i="2"/>
  <c r="P73" i="2"/>
  <c r="N91" i="2"/>
  <c r="P71" i="2"/>
  <c r="N137" i="2"/>
  <c r="N248" i="2"/>
  <c r="N648" i="2"/>
  <c r="N93" i="2"/>
  <c r="N236" i="2"/>
  <c r="N225" i="2"/>
  <c r="N210" i="2"/>
  <c r="N197" i="2"/>
  <c r="N185" i="2"/>
  <c r="N172" i="2"/>
  <c r="N160" i="2"/>
  <c r="N158" i="2"/>
  <c r="N138" i="2"/>
  <c r="P603" i="2"/>
  <c r="N535" i="2"/>
  <c r="N131" i="2"/>
  <c r="N104" i="2"/>
  <c r="N635" i="2"/>
  <c r="N524" i="2"/>
  <c r="P618" i="2"/>
  <c r="P426" i="2"/>
  <c r="P447" i="2"/>
  <c r="P439" i="2"/>
  <c r="P458" i="2"/>
  <c r="N367" i="2"/>
  <c r="N418" i="2"/>
  <c r="N347" i="2"/>
  <c r="N306" i="2"/>
  <c r="N407" i="2"/>
  <c r="N395" i="2"/>
  <c r="N276" i="2"/>
  <c r="N282" i="2"/>
  <c r="N340" i="2"/>
  <c r="N328" i="2"/>
  <c r="N323" i="2"/>
  <c r="N307" i="2"/>
  <c r="N299" i="2"/>
  <c r="N55" i="2"/>
  <c r="N49" i="2"/>
  <c r="N40" i="2"/>
  <c r="N633" i="2"/>
  <c r="P70" i="2"/>
  <c r="P82" i="2"/>
  <c r="P101" i="2"/>
  <c r="P67" i="2"/>
  <c r="P64" i="2"/>
  <c r="P59" i="2"/>
  <c r="N33" i="2"/>
  <c r="N254" i="2"/>
  <c r="P214" i="2"/>
  <c r="N90" i="2"/>
  <c r="N221" i="2"/>
  <c r="N156" i="2"/>
  <c r="P599" i="2"/>
  <c r="N23" i="2"/>
  <c r="N240" i="2"/>
  <c r="N235" i="2"/>
  <c r="N230" i="2"/>
  <c r="N222" i="2"/>
  <c r="N213" i="2"/>
  <c r="N209" i="2"/>
  <c r="N205" i="2"/>
  <c r="N201" i="2"/>
  <c r="N196" i="2"/>
  <c r="N192" i="2"/>
  <c r="N188" i="2"/>
  <c r="N184" i="2"/>
  <c r="N180" i="2"/>
  <c r="N175" i="2"/>
  <c r="N171" i="2"/>
  <c r="N167" i="2"/>
  <c r="N163" i="2"/>
  <c r="N159" i="2"/>
  <c r="N150" i="2"/>
  <c r="N127" i="2"/>
  <c r="P650" i="2"/>
  <c r="P612" i="2"/>
  <c r="N92" i="2"/>
  <c r="N250" i="2"/>
  <c r="N226" i="2"/>
  <c r="N218" i="2"/>
  <c r="P146" i="2"/>
  <c r="N130" i="2"/>
  <c r="N106" i="2"/>
  <c r="N135" i="2"/>
  <c r="N126" i="2"/>
  <c r="N114" i="2"/>
  <c r="N105" i="2"/>
  <c r="N647" i="2"/>
  <c r="N636" i="2"/>
  <c r="N628" i="2"/>
  <c r="N592" i="2"/>
  <c r="N586" i="2"/>
  <c r="N580" i="2"/>
  <c r="N571" i="2"/>
  <c r="N557" i="2"/>
  <c r="N543" i="2"/>
  <c r="N531" i="2"/>
  <c r="N118" i="2"/>
  <c r="P623" i="2"/>
  <c r="P614" i="2"/>
  <c r="P606" i="2"/>
  <c r="P597" i="2"/>
  <c r="N520" i="2"/>
  <c r="N139" i="2"/>
  <c r="N129" i="2"/>
  <c r="N111" i="2"/>
  <c r="N103" i="2"/>
  <c r="N645" i="2"/>
  <c r="N634" i="2"/>
  <c r="N591" i="2"/>
  <c r="N577" i="2"/>
  <c r="N568" i="2"/>
  <c r="N555" i="2"/>
  <c r="N542" i="2"/>
  <c r="N529" i="2"/>
  <c r="N519" i="2"/>
  <c r="N515" i="2"/>
  <c r="N511" i="2"/>
  <c r="N506" i="2"/>
  <c r="N497" i="2"/>
  <c r="N493" i="2"/>
  <c r="N489" i="2"/>
  <c r="N485" i="2"/>
  <c r="N481" i="2"/>
  <c r="N477" i="2"/>
  <c r="N473" i="2"/>
  <c r="N468" i="2"/>
  <c r="P446" i="2"/>
  <c r="N349" i="2"/>
  <c r="N581" i="2"/>
  <c r="N576" i="2"/>
  <c r="N572" i="2"/>
  <c r="N567" i="2"/>
  <c r="N561" i="2"/>
  <c r="N554" i="2"/>
  <c r="P422" i="2"/>
  <c r="N516" i="2"/>
  <c r="N512" i="2"/>
  <c r="N508" i="2"/>
  <c r="N498" i="2"/>
  <c r="N494" i="2"/>
  <c r="N490" i="2"/>
  <c r="N486" i="2"/>
  <c r="N482" i="2"/>
  <c r="N478" i="2"/>
  <c r="N474" i="2"/>
  <c r="N469" i="2"/>
  <c r="P450" i="2"/>
  <c r="P424" i="2"/>
  <c r="N464" i="2"/>
  <c r="N363" i="2"/>
  <c r="N344" i="2"/>
  <c r="P461" i="2"/>
  <c r="P452" i="2"/>
  <c r="P444" i="2"/>
  <c r="P438" i="2"/>
  <c r="P434" i="2"/>
  <c r="P430" i="2"/>
  <c r="P425" i="2"/>
  <c r="N421" i="2"/>
  <c r="N417" i="2"/>
  <c r="N379" i="2"/>
  <c r="N361" i="2"/>
  <c r="N343" i="2"/>
  <c r="N374" i="2"/>
  <c r="N356" i="2"/>
  <c r="N258" i="2"/>
  <c r="N290" i="2"/>
  <c r="N410" i="2"/>
  <c r="N406" i="2"/>
  <c r="N402" i="2"/>
  <c r="N398" i="2"/>
  <c r="N394" i="2"/>
  <c r="N390" i="2"/>
  <c r="N386" i="2"/>
  <c r="N342" i="2"/>
  <c r="N292" i="2"/>
  <c r="N301" i="2"/>
  <c r="N288" i="2"/>
  <c r="N272" i="2"/>
  <c r="N257" i="2"/>
  <c r="N339" i="2"/>
  <c r="N335" i="2"/>
  <c r="N331" i="2"/>
  <c r="N327" i="2"/>
  <c r="N322" i="2"/>
  <c r="N317" i="2"/>
  <c r="N313" i="2"/>
  <c r="N304" i="2"/>
  <c r="N287" i="2"/>
  <c r="N261" i="2"/>
  <c r="N296" i="2"/>
  <c r="N269" i="2"/>
  <c r="N260" i="2"/>
  <c r="Q256" i="2"/>
  <c r="R256" i="2" s="1"/>
  <c r="Q261" i="2"/>
  <c r="R261" i="2" s="1"/>
  <c r="Q270" i="2"/>
  <c r="R270" i="2" s="1"/>
  <c r="Q271" i="2"/>
  <c r="R271" i="2" s="1"/>
  <c r="Q272" i="2"/>
  <c r="R272" i="2" s="1"/>
  <c r="Q273" i="2"/>
  <c r="R273" i="2" s="1"/>
  <c r="Q282" i="2"/>
  <c r="R282" i="2" s="1"/>
  <c r="Q283" i="2"/>
  <c r="R283" i="2" s="1"/>
  <c r="Q284" i="2"/>
  <c r="R284" i="2" s="1"/>
  <c r="Q286" i="2"/>
  <c r="R286" i="2" s="1"/>
  <c r="Q287" i="2"/>
  <c r="R287" i="2" s="1"/>
  <c r="Q288" i="2"/>
  <c r="R288" i="2" s="1"/>
  <c r="Q289" i="2"/>
  <c r="R289" i="2" s="1"/>
  <c r="Q300" i="2"/>
  <c r="R300" i="2" s="1"/>
  <c r="Q304" i="2"/>
  <c r="R304" i="2" s="1"/>
  <c r="Q311" i="2"/>
  <c r="R311" i="2" s="1"/>
  <c r="Q313" i="2"/>
  <c r="R313" i="2" s="1"/>
  <c r="Q315" i="2"/>
  <c r="R315" i="2" s="1"/>
  <c r="Q317" i="2"/>
  <c r="R317" i="2" s="1"/>
  <c r="Q319" i="2"/>
  <c r="R319" i="2" s="1"/>
  <c r="Q257" i="2"/>
  <c r="R257" i="2" s="1"/>
  <c r="Q263" i="2"/>
  <c r="R263" i="2" s="1"/>
  <c r="Q274" i="2"/>
  <c r="R274" i="2" s="1"/>
  <c r="Q275" i="2"/>
  <c r="R275" i="2" s="1"/>
  <c r="Q276" i="2"/>
  <c r="R276" i="2" s="1"/>
  <c r="Q277" i="2"/>
  <c r="R277" i="2" s="1"/>
  <c r="Q290" i="2"/>
  <c r="R290" i="2" s="1"/>
  <c r="Q291" i="2"/>
  <c r="R291" i="2" s="1"/>
  <c r="Q292" i="2"/>
  <c r="R292" i="2" s="1"/>
  <c r="Q293" i="2"/>
  <c r="R293" i="2" s="1"/>
  <c r="Q301" i="2"/>
  <c r="R301" i="2" s="1"/>
  <c r="Q305" i="2"/>
  <c r="R305" i="2" s="1"/>
  <c r="Q258" i="2"/>
  <c r="R258" i="2" s="1"/>
  <c r="Q264" i="2"/>
  <c r="R264" i="2" s="1"/>
  <c r="Q266" i="2"/>
  <c r="R266" i="2" s="1"/>
  <c r="Q267" i="2"/>
  <c r="R267" i="2" s="1"/>
  <c r="Q268" i="2"/>
  <c r="R268" i="2" s="1"/>
  <c r="Q278" i="2"/>
  <c r="R278" i="2" s="1"/>
  <c r="Q279" i="2"/>
  <c r="R279" i="2" s="1"/>
  <c r="Q294" i="2"/>
  <c r="R294" i="2" s="1"/>
  <c r="Q295" i="2"/>
  <c r="R295" i="2" s="1"/>
  <c r="Q296" i="2"/>
  <c r="R296" i="2" s="1"/>
  <c r="Q297" i="2"/>
  <c r="R297" i="2" s="1"/>
  <c r="Q302" i="2"/>
  <c r="R302" i="2" s="1"/>
  <c r="Q306" i="2"/>
  <c r="R306" i="2" s="1"/>
  <c r="Q255" i="2"/>
  <c r="R255" i="2" s="1"/>
  <c r="Q303" i="2"/>
  <c r="R303" i="2" s="1"/>
  <c r="Q322" i="2"/>
  <c r="R322" i="2" s="1"/>
  <c r="Q327" i="2"/>
  <c r="R327" i="2" s="1"/>
  <c r="Q331" i="2"/>
  <c r="R331" i="2" s="1"/>
  <c r="Q335" i="2"/>
  <c r="R335" i="2" s="1"/>
  <c r="Q339" i="2"/>
  <c r="R339" i="2" s="1"/>
  <c r="Q380" i="2"/>
  <c r="R380" i="2" s="1"/>
  <c r="Q260" i="2"/>
  <c r="R260" i="2" s="1"/>
  <c r="Q269" i="2"/>
  <c r="R269" i="2" s="1"/>
  <c r="Q280" i="2"/>
  <c r="R280" i="2" s="1"/>
  <c r="Q307" i="2"/>
  <c r="R307" i="2" s="1"/>
  <c r="Q314" i="2"/>
  <c r="R314" i="2" s="1"/>
  <c r="Q323" i="2"/>
  <c r="R323" i="2" s="1"/>
  <c r="Q328" i="2"/>
  <c r="R328" i="2" s="1"/>
  <c r="Q332" i="2"/>
  <c r="R332" i="2" s="1"/>
  <c r="Q336" i="2"/>
  <c r="R336" i="2" s="1"/>
  <c r="Q340" i="2"/>
  <c r="R340" i="2" s="1"/>
  <c r="Q343" i="2"/>
  <c r="R343" i="2" s="1"/>
  <c r="Q344" i="2"/>
  <c r="R344" i="2" s="1"/>
  <c r="Q345" i="2"/>
  <c r="R345" i="2" s="1"/>
  <c r="Q346" i="2"/>
  <c r="R346" i="2" s="1"/>
  <c r="Q347" i="2"/>
  <c r="R347" i="2" s="1"/>
  <c r="Q348" i="2"/>
  <c r="R348" i="2" s="1"/>
  <c r="Q349" i="2"/>
  <c r="R349" i="2" s="1"/>
  <c r="Q350" i="2"/>
  <c r="R350" i="2" s="1"/>
  <c r="Q351" i="2"/>
  <c r="R351" i="2" s="1"/>
  <c r="Q352" i="2"/>
  <c r="R352" i="2" s="1"/>
  <c r="Q355" i="2"/>
  <c r="R355" i="2" s="1"/>
  <c r="Q356" i="2"/>
  <c r="R356" i="2" s="1"/>
  <c r="Q357" i="2"/>
  <c r="R357" i="2" s="1"/>
  <c r="Q358" i="2"/>
  <c r="R358" i="2" s="1"/>
  <c r="Q359" i="2"/>
  <c r="R359" i="2" s="1"/>
  <c r="Q360" i="2"/>
  <c r="R360" i="2" s="1"/>
  <c r="Q361" i="2"/>
  <c r="R361" i="2" s="1"/>
  <c r="Q363" i="2"/>
  <c r="R363" i="2" s="1"/>
  <c r="Q364" i="2"/>
  <c r="R364" i="2" s="1"/>
  <c r="Q365" i="2"/>
  <c r="R365" i="2" s="1"/>
  <c r="Q366" i="2"/>
  <c r="R366" i="2" s="1"/>
  <c r="Q367" i="2"/>
  <c r="R367" i="2" s="1"/>
  <c r="Q368" i="2"/>
  <c r="R368" i="2" s="1"/>
  <c r="Q369" i="2"/>
  <c r="R369" i="2" s="1"/>
  <c r="Q370" i="2"/>
  <c r="R370" i="2" s="1"/>
  <c r="Q371" i="2"/>
  <c r="R371" i="2" s="1"/>
  <c r="Q372" i="2"/>
  <c r="R372" i="2" s="1"/>
  <c r="Q374" i="2"/>
  <c r="R374" i="2" s="1"/>
  <c r="Q375" i="2"/>
  <c r="R375" i="2" s="1"/>
  <c r="Q376" i="2"/>
  <c r="R376" i="2" s="1"/>
  <c r="Q377" i="2"/>
  <c r="R377" i="2" s="1"/>
  <c r="Q378" i="2"/>
  <c r="R378" i="2" s="1"/>
  <c r="Q379" i="2"/>
  <c r="R379" i="2" s="1"/>
  <c r="Q281" i="2"/>
  <c r="R281" i="2" s="1"/>
  <c r="Q320" i="2"/>
  <c r="R320" i="2" s="1"/>
  <c r="Q325" i="2"/>
  <c r="R325" i="2" s="1"/>
  <c r="Q329" i="2"/>
  <c r="R329" i="2" s="1"/>
  <c r="Q333" i="2"/>
  <c r="R333" i="2" s="1"/>
  <c r="Q337" i="2"/>
  <c r="R337" i="2" s="1"/>
  <c r="Q342" i="2"/>
  <c r="R342" i="2" s="1"/>
  <c r="Q383" i="2"/>
  <c r="R383" i="2" s="1"/>
  <c r="Q385" i="2"/>
  <c r="R385" i="2" s="1"/>
  <c r="Q386" i="2"/>
  <c r="R386" i="2" s="1"/>
  <c r="Q387" i="2"/>
  <c r="R387" i="2" s="1"/>
  <c r="Q388" i="2"/>
  <c r="R388" i="2" s="1"/>
  <c r="Q389" i="2"/>
  <c r="R389" i="2" s="1"/>
  <c r="Q390" i="2"/>
  <c r="R390" i="2" s="1"/>
  <c r="Q391" i="2"/>
  <c r="R391" i="2" s="1"/>
  <c r="Q392" i="2"/>
  <c r="R392" i="2" s="1"/>
  <c r="Q393" i="2"/>
  <c r="R393" i="2" s="1"/>
  <c r="Q394" i="2"/>
  <c r="R394" i="2" s="1"/>
  <c r="Q395" i="2"/>
  <c r="R395" i="2" s="1"/>
  <c r="Q396" i="2"/>
  <c r="R396" i="2" s="1"/>
  <c r="Q397" i="2"/>
  <c r="R397" i="2" s="1"/>
  <c r="Q398" i="2"/>
  <c r="R398" i="2" s="1"/>
  <c r="Q399" i="2"/>
  <c r="R399" i="2" s="1"/>
  <c r="Q400" i="2"/>
  <c r="R400" i="2" s="1"/>
  <c r="Q401" i="2"/>
  <c r="R401" i="2" s="1"/>
  <c r="Q402" i="2"/>
  <c r="R402" i="2" s="1"/>
  <c r="Q403" i="2"/>
  <c r="R403" i="2" s="1"/>
  <c r="Q404" i="2"/>
  <c r="R404" i="2" s="1"/>
  <c r="Q405" i="2"/>
  <c r="R405" i="2" s="1"/>
  <c r="Q406" i="2"/>
  <c r="R406" i="2" s="1"/>
  <c r="Q407" i="2"/>
  <c r="R407" i="2" s="1"/>
  <c r="Q408" i="2"/>
  <c r="R408" i="2" s="1"/>
  <c r="Q409" i="2"/>
  <c r="R409" i="2" s="1"/>
  <c r="Q410" i="2"/>
  <c r="R410" i="2" s="1"/>
  <c r="Q413" i="2"/>
  <c r="R413" i="2" s="1"/>
  <c r="Q326" i="2"/>
  <c r="R326" i="2" s="1"/>
  <c r="Q341" i="2"/>
  <c r="R341" i="2" s="1"/>
  <c r="Q382" i="2"/>
  <c r="R382" i="2" s="1"/>
  <c r="Q312" i="2"/>
  <c r="R312" i="2" s="1"/>
  <c r="Q330" i="2"/>
  <c r="R330" i="2" s="1"/>
  <c r="Q422" i="2"/>
  <c r="R422" i="2" s="1"/>
  <c r="Q424" i="2"/>
  <c r="R424" i="2" s="1"/>
  <c r="Q426" i="2"/>
  <c r="R426" i="2" s="1"/>
  <c r="Q429" i="2"/>
  <c r="R429" i="2" s="1"/>
  <c r="Q431" i="2"/>
  <c r="R431" i="2" s="1"/>
  <c r="Q433" i="2"/>
  <c r="R433" i="2" s="1"/>
  <c r="Q435" i="2"/>
  <c r="R435" i="2" s="1"/>
  <c r="Q437" i="2"/>
  <c r="R437" i="2" s="1"/>
  <c r="Q439" i="2"/>
  <c r="R439" i="2" s="1"/>
  <c r="Q443" i="2"/>
  <c r="R443" i="2" s="1"/>
  <c r="Q447" i="2"/>
  <c r="R447" i="2" s="1"/>
  <c r="Q451" i="2"/>
  <c r="R451" i="2" s="1"/>
  <c r="Q455" i="2"/>
  <c r="R455" i="2" s="1"/>
  <c r="Q460" i="2"/>
  <c r="R460" i="2" s="1"/>
  <c r="Q464" i="2"/>
  <c r="R464" i="2" s="1"/>
  <c r="Q299" i="2"/>
  <c r="R299" i="2" s="1"/>
  <c r="Q316" i="2"/>
  <c r="R316" i="2" s="1"/>
  <c r="Q334" i="2"/>
  <c r="R334" i="2" s="1"/>
  <c r="Q440" i="2"/>
  <c r="R440" i="2" s="1"/>
  <c r="Q444" i="2"/>
  <c r="R444" i="2" s="1"/>
  <c r="Q448" i="2"/>
  <c r="R448" i="2" s="1"/>
  <c r="Q452" i="2"/>
  <c r="R452" i="2" s="1"/>
  <c r="Q457" i="2"/>
  <c r="R457" i="2" s="1"/>
  <c r="Q461" i="2"/>
  <c r="R461" i="2" s="1"/>
  <c r="Q465" i="2"/>
  <c r="R465" i="2" s="1"/>
  <c r="Q338" i="2"/>
  <c r="R338" i="2" s="1"/>
  <c r="Q417" i="2"/>
  <c r="R417" i="2" s="1"/>
  <c r="Q421" i="2"/>
  <c r="R421" i="2" s="1"/>
  <c r="Q430" i="2"/>
  <c r="R430" i="2" s="1"/>
  <c r="Q436" i="2"/>
  <c r="R436" i="2" s="1"/>
  <c r="Q445" i="2"/>
  <c r="R445" i="2" s="1"/>
  <c r="Q453" i="2"/>
  <c r="R453" i="2" s="1"/>
  <c r="Q462" i="2"/>
  <c r="R462" i="2" s="1"/>
  <c r="Q467" i="2"/>
  <c r="R467" i="2" s="1"/>
  <c r="Q469" i="2"/>
  <c r="R469" i="2" s="1"/>
  <c r="Q472" i="2"/>
  <c r="R472" i="2" s="1"/>
  <c r="Q474" i="2"/>
  <c r="R474" i="2" s="1"/>
  <c r="Q476" i="2"/>
  <c r="R476" i="2" s="1"/>
  <c r="Q478" i="2"/>
  <c r="R478" i="2" s="1"/>
  <c r="Q480" i="2"/>
  <c r="R480" i="2" s="1"/>
  <c r="Q482" i="2"/>
  <c r="R482" i="2" s="1"/>
  <c r="Q484" i="2"/>
  <c r="R484" i="2" s="1"/>
  <c r="Q486" i="2"/>
  <c r="R486" i="2" s="1"/>
  <c r="Q488" i="2"/>
  <c r="R488" i="2" s="1"/>
  <c r="Q490" i="2"/>
  <c r="R490" i="2" s="1"/>
  <c r="Q492" i="2"/>
  <c r="R492" i="2" s="1"/>
  <c r="Q494" i="2"/>
  <c r="R494" i="2" s="1"/>
  <c r="Q496" i="2"/>
  <c r="R496" i="2" s="1"/>
  <c r="Q498" i="2"/>
  <c r="R498" i="2" s="1"/>
  <c r="Q505" i="2"/>
  <c r="R505" i="2" s="1"/>
  <c r="Q508" i="2"/>
  <c r="R508" i="2" s="1"/>
  <c r="Q510" i="2"/>
  <c r="R510" i="2" s="1"/>
  <c r="Q512" i="2"/>
  <c r="R512" i="2" s="1"/>
  <c r="Q514" i="2"/>
  <c r="R514" i="2" s="1"/>
  <c r="Q516" i="2"/>
  <c r="R516" i="2" s="1"/>
  <c r="Q518" i="2"/>
  <c r="R518" i="2" s="1"/>
  <c r="Q381" i="2"/>
  <c r="R381" i="2" s="1"/>
  <c r="Q414" i="2"/>
  <c r="R414" i="2" s="1"/>
  <c r="Q418" i="2"/>
  <c r="R418" i="2" s="1"/>
  <c r="Q428" i="2"/>
  <c r="R428" i="2" s="1"/>
  <c r="Q442" i="2"/>
  <c r="R442" i="2" s="1"/>
  <c r="Q450" i="2"/>
  <c r="R450" i="2" s="1"/>
  <c r="Q459" i="2"/>
  <c r="R459" i="2" s="1"/>
  <c r="Q541" i="2"/>
  <c r="R541" i="2" s="1"/>
  <c r="Q543" i="2"/>
  <c r="R543" i="2" s="1"/>
  <c r="Q550" i="2"/>
  <c r="R550" i="2" s="1"/>
  <c r="Q554" i="2"/>
  <c r="R554" i="2" s="1"/>
  <c r="Q556" i="2"/>
  <c r="R556" i="2" s="1"/>
  <c r="Q561" i="2"/>
  <c r="R561" i="2" s="1"/>
  <c r="Q563" i="2"/>
  <c r="R563" i="2" s="1"/>
  <c r="Q567" i="2"/>
  <c r="R567" i="2" s="1"/>
  <c r="Q570" i="2"/>
  <c r="R570" i="2" s="1"/>
  <c r="Q572" i="2"/>
  <c r="R572" i="2" s="1"/>
  <c r="Q574" i="2"/>
  <c r="R574" i="2" s="1"/>
  <c r="Q576" i="2"/>
  <c r="R576" i="2" s="1"/>
  <c r="Q578" i="2"/>
  <c r="R578" i="2" s="1"/>
  <c r="Q581" i="2"/>
  <c r="R581" i="2" s="1"/>
  <c r="Q583" i="2"/>
  <c r="R583" i="2" s="1"/>
  <c r="Q415" i="2"/>
  <c r="R415" i="2" s="1"/>
  <c r="Q419" i="2"/>
  <c r="R419" i="2" s="1"/>
  <c r="Q425" i="2"/>
  <c r="R425" i="2" s="1"/>
  <c r="Q434" i="2"/>
  <c r="R434" i="2" s="1"/>
  <c r="Q438" i="2"/>
  <c r="R438" i="2" s="1"/>
  <c r="Q441" i="2"/>
  <c r="R441" i="2" s="1"/>
  <c r="Q449" i="2"/>
  <c r="R449" i="2" s="1"/>
  <c r="Q458" i="2"/>
  <c r="R458" i="2" s="1"/>
  <c r="Q466" i="2"/>
  <c r="R466" i="2" s="1"/>
  <c r="Q468" i="2"/>
  <c r="R468" i="2" s="1"/>
  <c r="Q471" i="2"/>
  <c r="R471" i="2" s="1"/>
  <c r="Q473" i="2"/>
  <c r="R473" i="2" s="1"/>
  <c r="Q475" i="2"/>
  <c r="R475" i="2" s="1"/>
  <c r="Q477" i="2"/>
  <c r="R477" i="2" s="1"/>
  <c r="Q479" i="2"/>
  <c r="R479" i="2" s="1"/>
  <c r="Q481" i="2"/>
  <c r="R481" i="2" s="1"/>
  <c r="Q483" i="2"/>
  <c r="R483" i="2" s="1"/>
  <c r="Q485" i="2"/>
  <c r="R485" i="2" s="1"/>
  <c r="Q487" i="2"/>
  <c r="R487" i="2" s="1"/>
  <c r="Q489" i="2"/>
  <c r="R489" i="2" s="1"/>
  <c r="Q491" i="2"/>
  <c r="R491" i="2" s="1"/>
  <c r="Q493" i="2"/>
  <c r="R493" i="2" s="1"/>
  <c r="Q495" i="2"/>
  <c r="R495" i="2" s="1"/>
  <c r="Q497" i="2"/>
  <c r="R497" i="2" s="1"/>
  <c r="Q499" i="2"/>
  <c r="R499" i="2" s="1"/>
  <c r="Q506" i="2"/>
  <c r="R506" i="2" s="1"/>
  <c r="Q509" i="2"/>
  <c r="R509" i="2" s="1"/>
  <c r="Q511" i="2"/>
  <c r="R511" i="2" s="1"/>
  <c r="Q513" i="2"/>
  <c r="R513" i="2" s="1"/>
  <c r="Q515" i="2"/>
  <c r="R515" i="2" s="1"/>
  <c r="Q517" i="2"/>
  <c r="R517" i="2" s="1"/>
  <c r="Q519" i="2"/>
  <c r="R519" i="2" s="1"/>
  <c r="Q520" i="2"/>
  <c r="R520" i="2" s="1"/>
  <c r="Q521" i="2"/>
  <c r="R521" i="2" s="1"/>
  <c r="Q522" i="2"/>
  <c r="R522" i="2" s="1"/>
  <c r="Q523" i="2"/>
  <c r="R523" i="2" s="1"/>
  <c r="Q524" i="2"/>
  <c r="R524" i="2" s="1"/>
  <c r="Q525" i="2"/>
  <c r="R525" i="2" s="1"/>
  <c r="Q526" i="2"/>
  <c r="R526" i="2" s="1"/>
  <c r="Q529" i="2"/>
  <c r="R529" i="2" s="1"/>
  <c r="Q530" i="2"/>
  <c r="R530" i="2" s="1"/>
  <c r="Q531" i="2"/>
  <c r="R531" i="2" s="1"/>
  <c r="Q532" i="2"/>
  <c r="R532" i="2" s="1"/>
  <c r="Q533" i="2"/>
  <c r="R533" i="2" s="1"/>
  <c r="Q534" i="2"/>
  <c r="R534" i="2" s="1"/>
  <c r="Q535" i="2"/>
  <c r="R535" i="2" s="1"/>
  <c r="Q536" i="2"/>
  <c r="R536" i="2" s="1"/>
  <c r="Q539" i="2"/>
  <c r="R539" i="2" s="1"/>
  <c r="Q540" i="2"/>
  <c r="R540" i="2" s="1"/>
  <c r="Q542" i="2"/>
  <c r="R542" i="2" s="1"/>
  <c r="Q545" i="2"/>
  <c r="Q546" i="2"/>
  <c r="R546" i="2" s="1"/>
  <c r="Q321" i="2"/>
  <c r="R321" i="2" s="1"/>
  <c r="Q454" i="2"/>
  <c r="R454" i="2" s="1"/>
  <c r="Q551" i="2"/>
  <c r="R551" i="2" s="1"/>
  <c r="Q557" i="2"/>
  <c r="R557" i="2" s="1"/>
  <c r="Q564" i="2"/>
  <c r="R564" i="2" s="1"/>
  <c r="Q571" i="2"/>
  <c r="R571" i="2" s="1"/>
  <c r="Q575" i="2"/>
  <c r="R575" i="2" s="1"/>
  <c r="Q580" i="2"/>
  <c r="R580" i="2" s="1"/>
  <c r="Q584" i="2"/>
  <c r="R584" i="2" s="1"/>
  <c r="Q589" i="2"/>
  <c r="R589" i="2" s="1"/>
  <c r="Q591" i="2"/>
  <c r="R591" i="2" s="1"/>
  <c r="Q595" i="2"/>
  <c r="R595" i="2" s="1"/>
  <c r="Q599" i="2"/>
  <c r="R599" i="2" s="1"/>
  <c r="Q604" i="2"/>
  <c r="R604" i="2" s="1"/>
  <c r="Q608" i="2"/>
  <c r="R608" i="2" s="1"/>
  <c r="Q612" i="2"/>
  <c r="R612" i="2" s="1"/>
  <c r="Q617" i="2"/>
  <c r="R617" i="2" s="1"/>
  <c r="Q621" i="2"/>
  <c r="R621" i="2" s="1"/>
  <c r="Q626" i="2"/>
  <c r="R626" i="2" s="1"/>
  <c r="Q631" i="2"/>
  <c r="R631" i="2" s="1"/>
  <c r="Q635" i="2"/>
  <c r="R635" i="2" s="1"/>
  <c r="Q639" i="2"/>
  <c r="R639" i="2" s="1"/>
  <c r="Q646" i="2"/>
  <c r="R646" i="2" s="1"/>
  <c r="Q650" i="2"/>
  <c r="R650" i="2" s="1"/>
  <c r="Q104" i="2"/>
  <c r="R104" i="2" s="1"/>
  <c r="Q108" i="2"/>
  <c r="R108" i="2" s="1"/>
  <c r="Q113" i="2"/>
  <c r="R113" i="2" s="1"/>
  <c r="Q114" i="2"/>
  <c r="R114" i="2" s="1"/>
  <c r="Q115" i="2"/>
  <c r="R115" i="2" s="1"/>
  <c r="Q116" i="2"/>
  <c r="R116" i="2" s="1"/>
  <c r="Q117" i="2"/>
  <c r="R117" i="2" s="1"/>
  <c r="Q118" i="2"/>
  <c r="R118" i="2" s="1"/>
  <c r="Q119" i="2"/>
  <c r="R119" i="2" s="1"/>
  <c r="Q120" i="2"/>
  <c r="R120" i="2" s="1"/>
  <c r="Q134" i="2"/>
  <c r="R134" i="2" s="1"/>
  <c r="Q135" i="2"/>
  <c r="R135" i="2" s="1"/>
  <c r="Q136" i="2"/>
  <c r="R136" i="2" s="1"/>
  <c r="Q416" i="2"/>
  <c r="R416" i="2" s="1"/>
  <c r="Q463" i="2"/>
  <c r="R463" i="2" s="1"/>
  <c r="Q585" i="2"/>
  <c r="R585" i="2" s="1"/>
  <c r="Q586" i="2"/>
  <c r="R586" i="2" s="1"/>
  <c r="Q596" i="2"/>
  <c r="R596" i="2" s="1"/>
  <c r="Q600" i="2"/>
  <c r="R600" i="2" s="1"/>
  <c r="Q605" i="2"/>
  <c r="R605" i="2" s="1"/>
  <c r="Q609" i="2"/>
  <c r="R609" i="2" s="1"/>
  <c r="Q613" i="2"/>
  <c r="R613" i="2" s="1"/>
  <c r="Q618" i="2"/>
  <c r="R618" i="2" s="1"/>
  <c r="Q622" i="2"/>
  <c r="R622" i="2" s="1"/>
  <c r="Q628" i="2"/>
  <c r="R628" i="2" s="1"/>
  <c r="Q632" i="2"/>
  <c r="R632" i="2" s="1"/>
  <c r="Q636" i="2"/>
  <c r="R636" i="2" s="1"/>
  <c r="Q640" i="2"/>
  <c r="R640" i="2" s="1"/>
  <c r="Q647" i="2"/>
  <c r="R647" i="2" s="1"/>
  <c r="Q651" i="2"/>
  <c r="R651" i="2" s="1"/>
  <c r="Q105" i="2"/>
  <c r="R105" i="2" s="1"/>
  <c r="Q109" i="2"/>
  <c r="R109" i="2" s="1"/>
  <c r="Q121" i="2"/>
  <c r="R121" i="2" s="1"/>
  <c r="Q122" i="2"/>
  <c r="R122" i="2" s="1"/>
  <c r="Q125" i="2"/>
  <c r="R125" i="2" s="1"/>
  <c r="Q126" i="2"/>
  <c r="R126" i="2" s="1"/>
  <c r="Q127" i="2"/>
  <c r="R127" i="2" s="1"/>
  <c r="Q128" i="2"/>
  <c r="R128" i="2" s="1"/>
  <c r="Q137" i="2"/>
  <c r="R137" i="2" s="1"/>
  <c r="Q138" i="2"/>
  <c r="R138" i="2" s="1"/>
  <c r="Q420" i="2"/>
  <c r="R420" i="2" s="1"/>
  <c r="Q432" i="2"/>
  <c r="R432" i="2" s="1"/>
  <c r="Q549" i="2"/>
  <c r="R549" i="2" s="1"/>
  <c r="Q555" i="2"/>
  <c r="R555" i="2" s="1"/>
  <c r="Q562" i="2"/>
  <c r="R562" i="2" s="1"/>
  <c r="Q568" i="2"/>
  <c r="R568" i="2" s="1"/>
  <c r="Q573" i="2"/>
  <c r="R573" i="2" s="1"/>
  <c r="Q577" i="2"/>
  <c r="R577" i="2" s="1"/>
  <c r="Q582" i="2"/>
  <c r="R582" i="2" s="1"/>
  <c r="Q587" i="2"/>
  <c r="R587" i="2" s="1"/>
  <c r="Q588" i="2"/>
  <c r="R588" i="2" s="1"/>
  <c r="Q590" i="2"/>
  <c r="R590" i="2" s="1"/>
  <c r="Q592" i="2"/>
  <c r="R592" i="2" s="1"/>
  <c r="Q597" i="2"/>
  <c r="R597" i="2" s="1"/>
  <c r="Q602" i="2"/>
  <c r="R602" i="2" s="1"/>
  <c r="Q606" i="2"/>
  <c r="R606" i="2" s="1"/>
  <c r="Q610" i="2"/>
  <c r="R610" i="2" s="1"/>
  <c r="Q614" i="2"/>
  <c r="R614" i="2" s="1"/>
  <c r="Q619" i="2"/>
  <c r="R619" i="2" s="1"/>
  <c r="Q623" i="2"/>
  <c r="R623" i="2" s="1"/>
  <c r="Q629" i="2"/>
  <c r="R629" i="2" s="1"/>
  <c r="Q633" i="2"/>
  <c r="R633" i="2" s="1"/>
  <c r="Q637" i="2"/>
  <c r="R637" i="2" s="1"/>
  <c r="Q644" i="2"/>
  <c r="R644" i="2" s="1"/>
  <c r="Q648" i="2"/>
  <c r="R648" i="2" s="1"/>
  <c r="Q102" i="2"/>
  <c r="R102" i="2" s="1"/>
  <c r="Q106" i="2"/>
  <c r="R106" i="2" s="1"/>
  <c r="Q110" i="2"/>
  <c r="R110" i="2" s="1"/>
  <c r="Q123" i="2"/>
  <c r="R123" i="2" s="1"/>
  <c r="Q129" i="2"/>
  <c r="R129" i="2" s="1"/>
  <c r="Q130" i="2"/>
  <c r="R130" i="2" s="1"/>
  <c r="Q139" i="2"/>
  <c r="R139" i="2" s="1"/>
  <c r="Q140" i="2"/>
  <c r="R140" i="2" s="1"/>
  <c r="Q446" i="2"/>
  <c r="R446" i="2" s="1"/>
  <c r="Q593" i="2"/>
  <c r="R593" i="2" s="1"/>
  <c r="Q611" i="2"/>
  <c r="R611" i="2" s="1"/>
  <c r="Q630" i="2"/>
  <c r="R630" i="2" s="1"/>
  <c r="Q649" i="2"/>
  <c r="R649" i="2" s="1"/>
  <c r="Q145" i="2"/>
  <c r="R145" i="2" s="1"/>
  <c r="Q150" i="2"/>
  <c r="R150" i="2" s="1"/>
  <c r="Q155" i="2"/>
  <c r="R155" i="2" s="1"/>
  <c r="Q159" i="2"/>
  <c r="R159" i="2" s="1"/>
  <c r="Q161" i="2"/>
  <c r="R161" i="2" s="1"/>
  <c r="Q215" i="2"/>
  <c r="R215" i="2" s="1"/>
  <c r="Q218" i="2"/>
  <c r="R218" i="2" s="1"/>
  <c r="Q223" i="2"/>
  <c r="R223" i="2" s="1"/>
  <c r="Q226" i="2"/>
  <c r="R226" i="2" s="1"/>
  <c r="Q229" i="2"/>
  <c r="R229" i="2" s="1"/>
  <c r="Q230" i="2"/>
  <c r="R230" i="2" s="1"/>
  <c r="Q231" i="2"/>
  <c r="R231" i="2" s="1"/>
  <c r="Q232" i="2"/>
  <c r="R232" i="2" s="1"/>
  <c r="Q233" i="2"/>
  <c r="R233" i="2" s="1"/>
  <c r="Q235" i="2"/>
  <c r="R235" i="2" s="1"/>
  <c r="Q236" i="2"/>
  <c r="R236" i="2" s="1"/>
  <c r="Q237" i="2"/>
  <c r="R237" i="2" s="1"/>
  <c r="Q239" i="2"/>
  <c r="R239" i="2" s="1"/>
  <c r="Q240" i="2"/>
  <c r="R240" i="2" s="1"/>
  <c r="Q241" i="2"/>
  <c r="R241" i="2" s="1"/>
  <c r="Q243" i="2"/>
  <c r="R243" i="2" s="1"/>
  <c r="Q248" i="2"/>
  <c r="R248" i="2" s="1"/>
  <c r="Q89" i="2"/>
  <c r="R89" i="2" s="1"/>
  <c r="Q93" i="2"/>
  <c r="R93" i="2" s="1"/>
  <c r="Q14" i="2"/>
  <c r="R14" i="2" s="1"/>
  <c r="Q423" i="2"/>
  <c r="R423" i="2" s="1"/>
  <c r="Q598" i="2"/>
  <c r="R598" i="2" s="1"/>
  <c r="Q615" i="2"/>
  <c r="R615" i="2" s="1"/>
  <c r="Q634" i="2"/>
  <c r="R634" i="2" s="1"/>
  <c r="Q103" i="2"/>
  <c r="R103" i="2" s="1"/>
  <c r="Q142" i="2"/>
  <c r="R142" i="2" s="1"/>
  <c r="Q146" i="2"/>
  <c r="R146" i="2" s="1"/>
  <c r="Q151" i="2"/>
  <c r="R151" i="2" s="1"/>
  <c r="Q156" i="2"/>
  <c r="R156" i="2" s="1"/>
  <c r="Q214" i="2"/>
  <c r="R214" i="2" s="1"/>
  <c r="Q217" i="2"/>
  <c r="R217" i="2" s="1"/>
  <c r="Q222" i="2"/>
  <c r="R222" i="2" s="1"/>
  <c r="Q225" i="2"/>
  <c r="R225" i="2" s="1"/>
  <c r="Q228" i="2"/>
  <c r="R228" i="2" s="1"/>
  <c r="Q247" i="2"/>
  <c r="R247" i="2" s="1"/>
  <c r="Q254" i="2"/>
  <c r="R254" i="2" s="1"/>
  <c r="Q97" i="2"/>
  <c r="R97" i="2" s="1"/>
  <c r="Q90" i="2"/>
  <c r="R90" i="2" s="1"/>
  <c r="Q13" i="2"/>
  <c r="R13" i="2" s="1"/>
  <c r="Q603" i="2"/>
  <c r="R603" i="2" s="1"/>
  <c r="Q620" i="2"/>
  <c r="R620" i="2" s="1"/>
  <c r="Q638" i="2"/>
  <c r="R638" i="2" s="1"/>
  <c r="Q107" i="2"/>
  <c r="R107" i="2" s="1"/>
  <c r="Q131" i="2"/>
  <c r="R131" i="2" s="1"/>
  <c r="Q147" i="2"/>
  <c r="R147" i="2" s="1"/>
  <c r="Q152" i="2"/>
  <c r="R152" i="2" s="1"/>
  <c r="Q157" i="2"/>
  <c r="R157" i="2" s="1"/>
  <c r="Q216" i="2"/>
  <c r="R216" i="2" s="1"/>
  <c r="Q221" i="2"/>
  <c r="R221" i="2" s="1"/>
  <c r="Q224" i="2"/>
  <c r="R224" i="2" s="1"/>
  <c r="Q245" i="2"/>
  <c r="R245" i="2" s="1"/>
  <c r="Q250" i="2"/>
  <c r="R250" i="2" s="1"/>
  <c r="Q101" i="2"/>
  <c r="R101" i="2" s="1"/>
  <c r="Q91" i="2"/>
  <c r="R91" i="2" s="1"/>
  <c r="Q88" i="2"/>
  <c r="R88" i="2" s="1"/>
  <c r="Q19" i="2"/>
  <c r="R19" i="2" s="1"/>
  <c r="Q625" i="2"/>
  <c r="R625" i="2" s="1"/>
  <c r="Q149" i="2"/>
  <c r="R149" i="2" s="1"/>
  <c r="Q160" i="2"/>
  <c r="R160" i="2" s="1"/>
  <c r="Q164" i="2"/>
  <c r="R164" i="2" s="1"/>
  <c r="Q168" i="2"/>
  <c r="R168" i="2" s="1"/>
  <c r="Q172" i="2"/>
  <c r="R172" i="2" s="1"/>
  <c r="Q177" i="2"/>
  <c r="R177" i="2" s="1"/>
  <c r="Q181" i="2"/>
  <c r="R181" i="2" s="1"/>
  <c r="Q185" i="2"/>
  <c r="R185" i="2" s="1"/>
  <c r="Q189" i="2"/>
  <c r="R189" i="2" s="1"/>
  <c r="Q193" i="2"/>
  <c r="R193" i="2" s="1"/>
  <c r="Q197" i="2"/>
  <c r="R197" i="2" s="1"/>
  <c r="Q202" i="2"/>
  <c r="R202" i="2" s="1"/>
  <c r="Q206" i="2"/>
  <c r="R206" i="2" s="1"/>
  <c r="Q210" i="2"/>
  <c r="R210" i="2" s="1"/>
  <c r="Q244" i="2"/>
  <c r="R244" i="2" s="1"/>
  <c r="Q23" i="2"/>
  <c r="R23" i="2" s="1"/>
  <c r="Q35" i="2"/>
  <c r="R35" i="2" s="1"/>
  <c r="Q36" i="2"/>
  <c r="R36" i="2" s="1"/>
  <c r="Q47" i="2"/>
  <c r="R47" i="2" s="1"/>
  <c r="Q48" i="2"/>
  <c r="R48" i="2" s="1"/>
  <c r="Q56" i="2"/>
  <c r="R56" i="2" s="1"/>
  <c r="Q58" i="2"/>
  <c r="R58" i="2" s="1"/>
  <c r="Q61" i="2"/>
  <c r="R61" i="2" s="1"/>
  <c r="Q63" i="2"/>
  <c r="R63" i="2" s="1"/>
  <c r="Q65" i="2"/>
  <c r="R65" i="2" s="1"/>
  <c r="Q132" i="2"/>
  <c r="R132" i="2" s="1"/>
  <c r="Q167" i="2"/>
  <c r="R167" i="2" s="1"/>
  <c r="Q180" i="2"/>
  <c r="R180" i="2" s="1"/>
  <c r="Q192" i="2"/>
  <c r="R192" i="2" s="1"/>
  <c r="Q205" i="2"/>
  <c r="R205" i="2" s="1"/>
  <c r="Q249" i="2"/>
  <c r="R249" i="2" s="1"/>
  <c r="Q46" i="2"/>
  <c r="R46" i="2" s="1"/>
  <c r="Q77" i="2"/>
  <c r="R77" i="2" s="1"/>
  <c r="Q645" i="2"/>
  <c r="R645" i="2" s="1"/>
  <c r="Q153" i="2"/>
  <c r="R153" i="2" s="1"/>
  <c r="Q165" i="2"/>
  <c r="R165" i="2" s="1"/>
  <c r="Q169" i="2"/>
  <c r="R169" i="2" s="1"/>
  <c r="Q173" i="2"/>
  <c r="R173" i="2" s="1"/>
  <c r="Q178" i="2"/>
  <c r="R178" i="2" s="1"/>
  <c r="Q182" i="2"/>
  <c r="R182" i="2" s="1"/>
  <c r="Q186" i="2"/>
  <c r="R186" i="2" s="1"/>
  <c r="Q190" i="2"/>
  <c r="R190" i="2" s="1"/>
  <c r="Q194" i="2"/>
  <c r="R194" i="2" s="1"/>
  <c r="Q199" i="2"/>
  <c r="R199" i="2" s="1"/>
  <c r="Q203" i="2"/>
  <c r="R203" i="2" s="1"/>
  <c r="Q207" i="2"/>
  <c r="R207" i="2" s="1"/>
  <c r="Q211" i="2"/>
  <c r="R211" i="2" s="1"/>
  <c r="Q219" i="2"/>
  <c r="R219" i="2" s="1"/>
  <c r="Q227" i="2"/>
  <c r="R227" i="2" s="1"/>
  <c r="Q22" i="2"/>
  <c r="R22" i="2" s="1"/>
  <c r="Q26" i="2"/>
  <c r="R26" i="2" s="1"/>
  <c r="Q37" i="2"/>
  <c r="R37" i="2" s="1"/>
  <c r="Q39" i="2"/>
  <c r="R39" i="2" s="1"/>
  <c r="Q40" i="2"/>
  <c r="R40" i="2" s="1"/>
  <c r="Q49" i="2"/>
  <c r="R49" i="2" s="1"/>
  <c r="Q50" i="2"/>
  <c r="R50" i="2" s="1"/>
  <c r="Q66" i="2"/>
  <c r="R66" i="2" s="1"/>
  <c r="Q67" i="2"/>
  <c r="R67" i="2" s="1"/>
  <c r="Q68" i="2"/>
  <c r="R68" i="2" s="1"/>
  <c r="Q70" i="2"/>
  <c r="R70" i="2" s="1"/>
  <c r="Q71" i="2"/>
  <c r="R71" i="2" s="1"/>
  <c r="Q72" i="2"/>
  <c r="R72" i="2" s="1"/>
  <c r="Q73" i="2"/>
  <c r="R73" i="2" s="1"/>
  <c r="Q74" i="2"/>
  <c r="R74" i="2" s="1"/>
  <c r="Q75" i="2"/>
  <c r="R75" i="2" s="1"/>
  <c r="Q171" i="2"/>
  <c r="R171" i="2" s="1"/>
  <c r="Q184" i="2"/>
  <c r="R184" i="2" s="1"/>
  <c r="Q196" i="2"/>
  <c r="R196" i="2" s="1"/>
  <c r="Q209" i="2"/>
  <c r="R209" i="2" s="1"/>
  <c r="Q92" i="2"/>
  <c r="R92" i="2" s="1"/>
  <c r="Q34" i="2"/>
  <c r="R34" i="2" s="1"/>
  <c r="Q43" i="2"/>
  <c r="R43" i="2" s="1"/>
  <c r="Q53" i="2"/>
  <c r="R53" i="2" s="1"/>
  <c r="Q78" i="2"/>
  <c r="R78" i="2" s="1"/>
  <c r="Q111" i="2"/>
  <c r="R111" i="2" s="1"/>
  <c r="Q143" i="2"/>
  <c r="R143" i="2" s="1"/>
  <c r="Q158" i="2"/>
  <c r="R158" i="2" s="1"/>
  <c r="Q162" i="2"/>
  <c r="R162" i="2" s="1"/>
  <c r="Q166" i="2"/>
  <c r="R166" i="2" s="1"/>
  <c r="Q170" i="2"/>
  <c r="R170" i="2" s="1"/>
  <c r="Q174" i="2"/>
  <c r="R174" i="2" s="1"/>
  <c r="Q179" i="2"/>
  <c r="R179" i="2" s="1"/>
  <c r="Q183" i="2"/>
  <c r="R183" i="2" s="1"/>
  <c r="Q187" i="2"/>
  <c r="R187" i="2" s="1"/>
  <c r="Q191" i="2"/>
  <c r="R191" i="2" s="1"/>
  <c r="Q195" i="2"/>
  <c r="R195" i="2" s="1"/>
  <c r="Q200" i="2"/>
  <c r="R200" i="2" s="1"/>
  <c r="Q204" i="2"/>
  <c r="R204" i="2" s="1"/>
  <c r="Q208" i="2"/>
  <c r="R208" i="2" s="1"/>
  <c r="Q212" i="2"/>
  <c r="R212" i="2" s="1"/>
  <c r="Q27" i="2"/>
  <c r="R27" i="2" s="1"/>
  <c r="Q28" i="2"/>
  <c r="R28" i="2" s="1"/>
  <c r="Q41" i="2"/>
  <c r="R41" i="2" s="1"/>
  <c r="Q42" i="2"/>
  <c r="R42" i="2" s="1"/>
  <c r="Q52" i="2"/>
  <c r="R52" i="2" s="1"/>
  <c r="Q55" i="2"/>
  <c r="R55" i="2" s="1"/>
  <c r="Q57" i="2"/>
  <c r="R57" i="2" s="1"/>
  <c r="Q59" i="2"/>
  <c r="R59" i="2" s="1"/>
  <c r="Q62" i="2"/>
  <c r="R62" i="2" s="1"/>
  <c r="Q64" i="2"/>
  <c r="R64" i="2" s="1"/>
  <c r="Q607" i="2"/>
  <c r="R607" i="2" s="1"/>
  <c r="Q144" i="2"/>
  <c r="R144" i="2" s="1"/>
  <c r="Q163" i="2"/>
  <c r="R163" i="2" s="1"/>
  <c r="Q175" i="2"/>
  <c r="R175" i="2" s="1"/>
  <c r="Q188" i="2"/>
  <c r="R188" i="2" s="1"/>
  <c r="Q201" i="2"/>
  <c r="R201" i="2" s="1"/>
  <c r="Q213" i="2"/>
  <c r="R213" i="2" s="1"/>
  <c r="Q33" i="2"/>
  <c r="R33" i="2" s="1"/>
  <c r="Q45" i="2"/>
  <c r="R45" i="2" s="1"/>
  <c r="Q54" i="2"/>
  <c r="R54" i="2" s="1"/>
  <c r="Q76" i="2"/>
  <c r="R76" i="2" s="1"/>
  <c r="Q82" i="2"/>
  <c r="R82" i="2" s="1"/>
  <c r="P61" i="2"/>
  <c r="N50" i="2"/>
  <c r="N97" i="2"/>
  <c r="N41" i="2"/>
  <c r="N34" i="2"/>
  <c r="N249" i="2"/>
  <c r="N231" i="2"/>
  <c r="N206" i="2"/>
  <c r="K189" i="2"/>
  <c r="L189" i="2" s="1"/>
  <c r="N189" i="2"/>
  <c r="N177" i="2"/>
  <c r="N164" i="2"/>
  <c r="N88" i="2"/>
  <c r="N229" i="2"/>
  <c r="N149" i="2"/>
  <c r="N128" i="2"/>
  <c r="P611" i="2"/>
  <c r="N546" i="2"/>
  <c r="N120" i="2"/>
  <c r="K646" i="2"/>
  <c r="L646" i="2" s="1"/>
  <c r="N646" i="2"/>
  <c r="N132" i="2"/>
  <c r="P609" i="2"/>
  <c r="N533" i="2"/>
  <c r="P441" i="2"/>
  <c r="N348" i="2"/>
  <c r="N414" i="2"/>
  <c r="N378" i="2"/>
  <c r="K378" i="2"/>
  <c r="L378" i="2" s="1"/>
  <c r="N380" i="2"/>
  <c r="K380" i="2"/>
  <c r="L380" i="2" s="1"/>
  <c r="N403" i="2"/>
  <c r="N391" i="2"/>
  <c r="N275" i="2"/>
  <c r="N336" i="2"/>
  <c r="N319" i="2"/>
  <c r="N270" i="2"/>
  <c r="P74" i="2"/>
  <c r="N102" i="2"/>
  <c r="P63" i="2"/>
  <c r="P58" i="2"/>
  <c r="N39" i="2"/>
  <c r="N26" i="2"/>
  <c r="P604" i="2"/>
  <c r="P66" i="2"/>
  <c r="P78" i="2"/>
  <c r="N48" i="2"/>
  <c r="N36" i="2"/>
  <c r="N247" i="2"/>
  <c r="N587" i="2"/>
  <c r="N52" i="2"/>
  <c r="N152" i="2"/>
  <c r="N54" i="2"/>
  <c r="N46" i="2"/>
  <c r="N28" i="2"/>
  <c r="N227" i="2"/>
  <c r="N157" i="2"/>
  <c r="N14" i="2"/>
  <c r="N629" i="2"/>
  <c r="N89" i="2"/>
  <c r="N244" i="2"/>
  <c r="N239" i="2"/>
  <c r="N233" i="2"/>
  <c r="N228" i="2"/>
  <c r="N212" i="2"/>
  <c r="N208" i="2"/>
  <c r="N204" i="2"/>
  <c r="N200" i="2"/>
  <c r="N195" i="2"/>
  <c r="N191" i="2"/>
  <c r="N187" i="2"/>
  <c r="N183" i="2"/>
  <c r="N179" i="2"/>
  <c r="N174" i="2"/>
  <c r="N170" i="2"/>
  <c r="N166" i="2"/>
  <c r="N162" i="2"/>
  <c r="N644" i="2"/>
  <c r="N522" i="2"/>
  <c r="K153" i="2"/>
  <c r="L153" i="2" s="1"/>
  <c r="N153" i="2"/>
  <c r="N144" i="2"/>
  <c r="N121" i="2"/>
  <c r="P608" i="2"/>
  <c r="N122" i="2"/>
  <c r="P625" i="2"/>
  <c r="P615" i="2"/>
  <c r="P607" i="2"/>
  <c r="P598" i="2"/>
  <c r="N585" i="2"/>
  <c r="N541" i="2"/>
  <c r="N525" i="2"/>
  <c r="N372" i="2"/>
  <c r="N136" i="2"/>
  <c r="N116" i="2"/>
  <c r="N108" i="2"/>
  <c r="N639" i="2"/>
  <c r="N631" i="2"/>
  <c r="N534" i="2"/>
  <c r="P443" i="2"/>
  <c r="N123" i="2"/>
  <c r="P651" i="2"/>
  <c r="P622" i="2"/>
  <c r="P613" i="2"/>
  <c r="P605" i="2"/>
  <c r="P596" i="2"/>
  <c r="N540" i="2"/>
  <c r="N523" i="2"/>
  <c r="P429" i="2"/>
  <c r="P455" i="2"/>
  <c r="N364" i="2"/>
  <c r="P435" i="2"/>
  <c r="N377" i="2"/>
  <c r="P453" i="2"/>
  <c r="P445" i="2"/>
  <c r="N376" i="2"/>
  <c r="K376" i="2"/>
  <c r="L376" i="2" s="1"/>
  <c r="N358" i="2"/>
  <c r="N420" i="2"/>
  <c r="N416" i="2"/>
  <c r="N375" i="2"/>
  <c r="N357" i="2"/>
  <c r="K295" i="2"/>
  <c r="L295" i="2" s="1"/>
  <c r="N295" i="2"/>
  <c r="N369" i="2"/>
  <c r="N350" i="2"/>
  <c r="N382" i="2"/>
  <c r="N409" i="2"/>
  <c r="K409" i="2"/>
  <c r="L409" i="2" s="1"/>
  <c r="K405" i="2"/>
  <c r="L405" i="2" s="1"/>
  <c r="N405" i="2"/>
  <c r="N401" i="2"/>
  <c r="K401" i="2"/>
  <c r="L401" i="2" s="1"/>
  <c r="K397" i="2"/>
  <c r="L397" i="2" s="1"/>
  <c r="N397" i="2"/>
  <c r="N393" i="2"/>
  <c r="K393" i="2"/>
  <c r="L393" i="2" s="1"/>
  <c r="K389" i="2"/>
  <c r="L389" i="2" s="1"/>
  <c r="N389" i="2"/>
  <c r="N385" i="2"/>
  <c r="K385" i="2"/>
  <c r="L385" i="2" s="1"/>
  <c r="N264" i="2"/>
  <c r="N286" i="2"/>
  <c r="N338" i="2"/>
  <c r="N334" i="2"/>
  <c r="N330" i="2"/>
  <c r="N326" i="2"/>
  <c r="N321" i="2"/>
  <c r="K316" i="2"/>
  <c r="L316" i="2" s="1"/>
  <c r="N316" i="2"/>
  <c r="N312" i="2"/>
  <c r="N283" i="2"/>
  <c r="N273" i="2"/>
  <c r="N303" i="2"/>
  <c r="N294" i="2"/>
  <c r="N267" i="2"/>
  <c r="K19" i="2"/>
  <c r="L19" i="2" s="1"/>
  <c r="N19" i="2"/>
  <c r="P65" i="2"/>
  <c r="N147" i="2"/>
  <c r="P621" i="2"/>
  <c r="N43" i="2"/>
  <c r="N219" i="2"/>
  <c r="P460" i="2"/>
  <c r="N241" i="2"/>
  <c r="N202" i="2"/>
  <c r="N193" i="2"/>
  <c r="K181" i="2"/>
  <c r="L181" i="2" s="1"/>
  <c r="N181" i="2"/>
  <c r="N168" i="2"/>
  <c r="N110" i="2"/>
  <c r="N22" i="2"/>
  <c r="N588" i="2"/>
  <c r="N117" i="2"/>
  <c r="P620" i="2"/>
  <c r="K593" i="2"/>
  <c r="L593" i="2" s="1"/>
  <c r="P593" i="2"/>
  <c r="P451" i="2"/>
  <c r="K113" i="2"/>
  <c r="L113" i="2" s="1"/>
  <c r="N113" i="2"/>
  <c r="N626" i="2"/>
  <c r="N355" i="2"/>
  <c r="K600" i="2"/>
  <c r="L600" i="2" s="1"/>
  <c r="P600" i="2"/>
  <c r="N465" i="2"/>
  <c r="N368" i="2"/>
  <c r="P449" i="2"/>
  <c r="K463" i="2"/>
  <c r="L463" i="2" s="1"/>
  <c r="N463" i="2"/>
  <c r="N366" i="2"/>
  <c r="N360" i="2"/>
  <c r="N302" i="2"/>
  <c r="N413" i="2"/>
  <c r="N399" i="2"/>
  <c r="N387" i="2"/>
  <c r="N291" i="2"/>
  <c r="K332" i="2"/>
  <c r="L332" i="2" s="1"/>
  <c r="N332" i="2"/>
  <c r="N314" i="2"/>
  <c r="N289" i="2"/>
  <c r="N278" i="2"/>
  <c r="P72" i="2"/>
  <c r="K27" i="2"/>
  <c r="L27" i="2" s="1"/>
  <c r="N27" i="2"/>
  <c r="N37" i="2"/>
  <c r="N532" i="2"/>
  <c r="K532" i="2"/>
  <c r="L532" i="2" s="1"/>
  <c r="P77" i="2"/>
  <c r="N47" i="2"/>
  <c r="N35" i="2"/>
  <c r="N125" i="2"/>
  <c r="P75" i="2"/>
  <c r="N42" i="2"/>
  <c r="N76" i="2"/>
  <c r="K62" i="2"/>
  <c r="L62" i="2" s="1"/>
  <c r="P62" i="2"/>
  <c r="P57" i="2"/>
  <c r="N53" i="2"/>
  <c r="N45" i="2"/>
  <c r="K145" i="2"/>
  <c r="L145" i="2" s="1"/>
  <c r="P145" i="2"/>
  <c r="N13" i="2"/>
  <c r="N224" i="2"/>
  <c r="N216" i="2"/>
  <c r="K151" i="2"/>
  <c r="L151" i="2" s="1"/>
  <c r="N151" i="2"/>
  <c r="N140" i="2"/>
  <c r="P617" i="2"/>
  <c r="N526" i="2"/>
  <c r="K243" i="2"/>
  <c r="L243" i="2" s="1"/>
  <c r="N243" i="2"/>
  <c r="N237" i="2"/>
  <c r="K237" i="2"/>
  <c r="L237" i="2" s="1"/>
  <c r="N232" i="2"/>
  <c r="N217" i="2"/>
  <c r="K211" i="2"/>
  <c r="L211" i="2" s="1"/>
  <c r="N211" i="2"/>
  <c r="N207" i="2"/>
  <c r="N203" i="2"/>
  <c r="N199" i="2"/>
  <c r="N194" i="2"/>
  <c r="N190" i="2"/>
  <c r="N186" i="2"/>
  <c r="N182" i="2"/>
  <c r="N178" i="2"/>
  <c r="K178" i="2"/>
  <c r="L178" i="2" s="1"/>
  <c r="N173" i="2"/>
  <c r="N169" i="2"/>
  <c r="N165" i="2"/>
  <c r="N161" i="2"/>
  <c r="N155" i="2"/>
  <c r="P595" i="2"/>
  <c r="N245" i="2"/>
  <c r="N223" i="2"/>
  <c r="N215" i="2"/>
  <c r="N142" i="2"/>
  <c r="K637" i="2"/>
  <c r="L637" i="2" s="1"/>
  <c r="N637" i="2"/>
  <c r="N119" i="2"/>
  <c r="N109" i="2"/>
  <c r="N640" i="2"/>
  <c r="N632" i="2"/>
  <c r="N590" i="2"/>
  <c r="N584" i="2"/>
  <c r="K575" i="2"/>
  <c r="L575" i="2" s="1"/>
  <c r="N575" i="2"/>
  <c r="N564" i="2"/>
  <c r="K551" i="2"/>
  <c r="L551" i="2" s="1"/>
  <c r="N551" i="2"/>
  <c r="N539" i="2"/>
  <c r="N521" i="2"/>
  <c r="N143" i="2"/>
  <c r="N134" i="2"/>
  <c r="N115" i="2"/>
  <c r="P619" i="2"/>
  <c r="P610" i="2"/>
  <c r="P602" i="2"/>
  <c r="N530" i="2"/>
  <c r="N107" i="2"/>
  <c r="N649" i="2"/>
  <c r="N638" i="2"/>
  <c r="N630" i="2"/>
  <c r="N589" i="2"/>
  <c r="N582" i="2"/>
  <c r="N573" i="2"/>
  <c r="N562" i="2"/>
  <c r="N549" i="2"/>
  <c r="K536" i="2"/>
  <c r="L536" i="2" s="1"/>
  <c r="N536" i="2"/>
  <c r="N462" i="2"/>
  <c r="K517" i="2"/>
  <c r="L517" i="2" s="1"/>
  <c r="N517" i="2"/>
  <c r="N513" i="2"/>
  <c r="K509" i="2"/>
  <c r="L509" i="2" s="1"/>
  <c r="N509" i="2"/>
  <c r="N499" i="2"/>
  <c r="K495" i="2"/>
  <c r="L495" i="2" s="1"/>
  <c r="N495" i="2"/>
  <c r="N491" i="2"/>
  <c r="K487" i="2"/>
  <c r="L487" i="2" s="1"/>
  <c r="N487" i="2"/>
  <c r="N483" i="2"/>
  <c r="K479" i="2"/>
  <c r="L479" i="2" s="1"/>
  <c r="N479" i="2"/>
  <c r="N475" i="2"/>
  <c r="K471" i="2"/>
  <c r="L471" i="2" s="1"/>
  <c r="N471" i="2"/>
  <c r="N466" i="2"/>
  <c r="P454" i="2"/>
  <c r="P437" i="2"/>
  <c r="N583" i="2"/>
  <c r="N578" i="2"/>
  <c r="N574" i="2"/>
  <c r="N570" i="2"/>
  <c r="N563" i="2"/>
  <c r="N556" i="2"/>
  <c r="N550" i="2"/>
  <c r="P431" i="2"/>
  <c r="N345" i="2"/>
  <c r="N518" i="2"/>
  <c r="N514" i="2"/>
  <c r="N510" i="2"/>
  <c r="N505" i="2"/>
  <c r="N496" i="2"/>
  <c r="N492" i="2"/>
  <c r="N488" i="2"/>
  <c r="N484" i="2"/>
  <c r="N480" i="2"/>
  <c r="N476" i="2"/>
  <c r="N472" i="2"/>
  <c r="N467" i="2"/>
  <c r="P459" i="2"/>
  <c r="P442" i="2"/>
  <c r="P433" i="2"/>
  <c r="N359" i="2"/>
  <c r="N371" i="2"/>
  <c r="K352" i="2"/>
  <c r="L352" i="2" s="1"/>
  <c r="N352" i="2"/>
  <c r="N268" i="2"/>
  <c r="P457" i="2"/>
  <c r="P448" i="2"/>
  <c r="P440" i="2"/>
  <c r="P436" i="2"/>
  <c r="P432" i="2"/>
  <c r="P428" i="2"/>
  <c r="P423" i="2"/>
  <c r="N419" i="2"/>
  <c r="N415" i="2"/>
  <c r="N370" i="2"/>
  <c r="N351" i="2"/>
  <c r="N279" i="2"/>
  <c r="N365" i="2"/>
  <c r="N346" i="2"/>
  <c r="N274" i="2"/>
  <c r="N381" i="2"/>
  <c r="K381" i="2"/>
  <c r="L381" i="2" s="1"/>
  <c r="N297" i="2"/>
  <c r="N408" i="2"/>
  <c r="N404" i="2"/>
  <c r="N400" i="2"/>
  <c r="N396" i="2"/>
  <c r="N392" i="2"/>
  <c r="N388" i="2"/>
  <c r="N383" i="2"/>
  <c r="N305" i="2"/>
  <c r="N293" i="2"/>
  <c r="N284" i="2"/>
  <c r="N277" i="2"/>
  <c r="N263" i="2"/>
  <c r="N341" i="2"/>
  <c r="K341" i="2"/>
  <c r="L341" i="2" s="1"/>
  <c r="N337" i="2"/>
  <c r="N333" i="2"/>
  <c r="N329" i="2"/>
  <c r="N325" i="2"/>
  <c r="N320" i="2"/>
  <c r="N315" i="2"/>
  <c r="N311" i="2"/>
  <c r="N300" i="2"/>
  <c r="N280" i="2"/>
  <c r="N271" i="2"/>
  <c r="N256" i="2"/>
  <c r="K281" i="2"/>
  <c r="L281" i="2" s="1"/>
  <c r="N281" i="2"/>
  <c r="N266" i="2"/>
  <c r="N255" i="2"/>
  <c r="Q12" i="2"/>
  <c r="R12" i="2" s="1"/>
  <c r="P12" i="2"/>
  <c r="K457" i="2" l="1"/>
  <c r="L457" i="2" s="1"/>
  <c r="K413" i="2"/>
  <c r="L413" i="2" s="1"/>
  <c r="K360" i="2"/>
  <c r="L360" i="2" s="1"/>
  <c r="K115" i="2"/>
  <c r="L115" i="2" s="1"/>
  <c r="K617" i="2"/>
  <c r="L617" i="2" s="1"/>
  <c r="K445" i="2"/>
  <c r="L445" i="2" s="1"/>
  <c r="K435" i="2"/>
  <c r="L435" i="2" s="1"/>
  <c r="K325" i="2"/>
  <c r="L325" i="2" s="1"/>
  <c r="K403" i="2"/>
  <c r="L403" i="2" s="1"/>
  <c r="K297" i="2"/>
  <c r="L297" i="2" s="1"/>
  <c r="K440" i="2"/>
  <c r="L440" i="2" s="1"/>
  <c r="K459" i="2"/>
  <c r="L459" i="2" s="1"/>
  <c r="K582" i="2"/>
  <c r="L582" i="2" s="1"/>
  <c r="K629" i="2"/>
  <c r="L629" i="2" s="1"/>
  <c r="K227" i="2"/>
  <c r="L227" i="2" s="1"/>
  <c r="K66" i="2"/>
  <c r="L66" i="2" s="1"/>
  <c r="K270" i="2"/>
  <c r="L270" i="2" s="1"/>
  <c r="K279" i="2"/>
  <c r="L279" i="2" s="1"/>
  <c r="K466" i="2"/>
  <c r="L466" i="2" s="1"/>
  <c r="K499" i="2"/>
  <c r="L499" i="2" s="1"/>
  <c r="K562" i="2"/>
  <c r="L562" i="2" s="1"/>
  <c r="K534" i="2"/>
  <c r="L534" i="2" s="1"/>
  <c r="K391" i="2"/>
  <c r="L391" i="2" s="1"/>
  <c r="K266" i="2"/>
  <c r="L266" i="2" s="1"/>
  <c r="K346" i="2"/>
  <c r="L346" i="2" s="1"/>
  <c r="K415" i="2"/>
  <c r="L415" i="2" s="1"/>
  <c r="K475" i="2"/>
  <c r="L475" i="2" s="1"/>
  <c r="K483" i="2"/>
  <c r="L483" i="2" s="1"/>
  <c r="K491" i="2"/>
  <c r="L491" i="2" s="1"/>
  <c r="K513" i="2"/>
  <c r="L513" i="2" s="1"/>
  <c r="K564" i="2"/>
  <c r="L564" i="2" s="1"/>
  <c r="K584" i="2"/>
  <c r="L584" i="2" s="1"/>
  <c r="K387" i="2"/>
  <c r="L387" i="2" s="1"/>
  <c r="K321" i="2"/>
  <c r="L321" i="2" s="1"/>
  <c r="K350" i="2"/>
  <c r="L350" i="2" s="1"/>
  <c r="K274" i="2"/>
  <c r="L274" i="2" s="1"/>
  <c r="K365" i="2"/>
  <c r="L365" i="2" s="1"/>
  <c r="K530" i="2"/>
  <c r="L530" i="2" s="1"/>
  <c r="K610" i="2"/>
  <c r="L610" i="2" s="1"/>
  <c r="K119" i="2"/>
  <c r="L119" i="2" s="1"/>
  <c r="K399" i="2"/>
  <c r="L399" i="2" s="1"/>
  <c r="K303" i="2"/>
  <c r="L303" i="2" s="1"/>
  <c r="K312" i="2"/>
  <c r="L312" i="2" s="1"/>
  <c r="K369" i="2"/>
  <c r="L369" i="2" s="1"/>
  <c r="K420" i="2"/>
  <c r="L420" i="2" s="1"/>
  <c r="K123" i="2"/>
  <c r="L123" i="2" s="1"/>
  <c r="K121" i="2"/>
  <c r="L121" i="2" s="1"/>
  <c r="K609" i="2"/>
  <c r="L609" i="2" s="1"/>
  <c r="K200" i="2"/>
  <c r="L200" i="2" s="1"/>
  <c r="K370" i="2"/>
  <c r="L370" i="2" s="1"/>
  <c r="K419" i="2"/>
  <c r="L419" i="2" s="1"/>
  <c r="K428" i="2"/>
  <c r="L428" i="2" s="1"/>
  <c r="K638" i="2"/>
  <c r="L638" i="2" s="1"/>
  <c r="K142" i="2"/>
  <c r="L142" i="2" s="1"/>
  <c r="K194" i="2"/>
  <c r="L194" i="2" s="1"/>
  <c r="K191" i="2"/>
  <c r="L191" i="2" s="1"/>
  <c r="K228" i="2"/>
  <c r="L228" i="2" s="1"/>
  <c r="K244" i="2"/>
  <c r="L244" i="2" s="1"/>
  <c r="K207" i="2"/>
  <c r="L207" i="2" s="1"/>
  <c r="K217" i="2"/>
  <c r="L217" i="2" s="1"/>
  <c r="K162" i="2"/>
  <c r="L162" i="2" s="1"/>
  <c r="K621" i="2"/>
  <c r="L621" i="2" s="1"/>
  <c r="K510" i="2"/>
  <c r="L510" i="2" s="1"/>
  <c r="K13" i="2"/>
  <c r="L13" i="2" s="1"/>
  <c r="K193" i="2"/>
  <c r="L193" i="2" s="1"/>
  <c r="K329" i="2"/>
  <c r="L329" i="2" s="1"/>
  <c r="K400" i="2"/>
  <c r="L400" i="2" s="1"/>
  <c r="K630" i="2"/>
  <c r="L630" i="2" s="1"/>
  <c r="K649" i="2"/>
  <c r="L649" i="2" s="1"/>
  <c r="K203" i="2"/>
  <c r="L203" i="2" s="1"/>
  <c r="K140" i="2"/>
  <c r="L140" i="2" s="1"/>
  <c r="K540" i="2"/>
  <c r="L540" i="2" s="1"/>
  <c r="K598" i="2"/>
  <c r="L598" i="2" s="1"/>
  <c r="K208" i="2"/>
  <c r="L208" i="2" s="1"/>
  <c r="K78" i="2"/>
  <c r="L78" i="2" s="1"/>
  <c r="K604" i="2"/>
  <c r="L604" i="2" s="1"/>
  <c r="K58" i="2"/>
  <c r="L58" i="2" s="1"/>
  <c r="K132" i="2"/>
  <c r="L132" i="2" s="1"/>
  <c r="K120" i="2"/>
  <c r="L120" i="2" s="1"/>
  <c r="K128" i="2"/>
  <c r="L128" i="2" s="1"/>
  <c r="K408" i="2"/>
  <c r="L408" i="2" s="1"/>
  <c r="K54" i="2"/>
  <c r="L54" i="2" s="1"/>
  <c r="K392" i="2"/>
  <c r="L392" i="2" s="1"/>
  <c r="K472" i="2"/>
  <c r="L472" i="2" s="1"/>
  <c r="K556" i="2"/>
  <c r="L556" i="2" s="1"/>
  <c r="K155" i="2"/>
  <c r="L155" i="2" s="1"/>
  <c r="K169" i="2"/>
  <c r="L169" i="2" s="1"/>
  <c r="K224" i="2"/>
  <c r="L224" i="2" s="1"/>
  <c r="K136" i="2"/>
  <c r="L136" i="2" s="1"/>
  <c r="K541" i="2"/>
  <c r="L541" i="2" s="1"/>
  <c r="K89" i="2"/>
  <c r="L89" i="2" s="1"/>
  <c r="K152" i="2"/>
  <c r="L152" i="2" s="1"/>
  <c r="K496" i="2"/>
  <c r="L496" i="2" s="1"/>
  <c r="K437" i="2"/>
  <c r="L437" i="2" s="1"/>
  <c r="K521" i="2"/>
  <c r="L521" i="2" s="1"/>
  <c r="K223" i="2"/>
  <c r="L223" i="2" s="1"/>
  <c r="K190" i="2"/>
  <c r="L190" i="2" s="1"/>
  <c r="K366" i="2"/>
  <c r="L366" i="2" s="1"/>
  <c r="K267" i="2"/>
  <c r="L267" i="2" s="1"/>
  <c r="K283" i="2"/>
  <c r="L283" i="2" s="1"/>
  <c r="K326" i="2"/>
  <c r="L326" i="2" s="1"/>
  <c r="K416" i="2"/>
  <c r="L416" i="2" s="1"/>
  <c r="K651" i="2"/>
  <c r="L651" i="2" s="1"/>
  <c r="K639" i="2"/>
  <c r="L639" i="2" s="1"/>
  <c r="K116" i="2"/>
  <c r="L116" i="2" s="1"/>
  <c r="K525" i="2"/>
  <c r="L525" i="2" s="1"/>
  <c r="K122" i="2"/>
  <c r="L122" i="2" s="1"/>
  <c r="K179" i="2"/>
  <c r="L179" i="2" s="1"/>
  <c r="K212" i="2"/>
  <c r="L212" i="2" s="1"/>
  <c r="K587" i="2"/>
  <c r="L587" i="2" s="1"/>
  <c r="K36" i="2"/>
  <c r="L36" i="2" s="1"/>
  <c r="K383" i="2"/>
  <c r="L383" i="2" s="1"/>
  <c r="K271" i="2"/>
  <c r="L271" i="2" s="1"/>
  <c r="K311" i="2"/>
  <c r="L311" i="2" s="1"/>
  <c r="K432" i="2"/>
  <c r="L432" i="2" s="1"/>
  <c r="K488" i="2"/>
  <c r="L488" i="2" s="1"/>
  <c r="K578" i="2"/>
  <c r="L578" i="2" s="1"/>
  <c r="K589" i="2"/>
  <c r="L589" i="2" s="1"/>
  <c r="K107" i="2"/>
  <c r="L107" i="2" s="1"/>
  <c r="K632" i="2"/>
  <c r="L632" i="2" s="1"/>
  <c r="K291" i="2"/>
  <c r="L291" i="2" s="1"/>
  <c r="K302" i="2"/>
  <c r="L302" i="2" s="1"/>
  <c r="K22" i="2"/>
  <c r="L22" i="2" s="1"/>
  <c r="K357" i="2"/>
  <c r="L357" i="2" s="1"/>
  <c r="K429" i="2"/>
  <c r="L429" i="2" s="1"/>
  <c r="K613" i="2"/>
  <c r="L613" i="2" s="1"/>
  <c r="K615" i="2"/>
  <c r="L615" i="2" s="1"/>
  <c r="K144" i="2"/>
  <c r="L144" i="2" s="1"/>
  <c r="K247" i="2"/>
  <c r="L247" i="2" s="1"/>
  <c r="K177" i="2"/>
  <c r="L177" i="2" s="1"/>
  <c r="K231" i="2"/>
  <c r="L231" i="2" s="1"/>
  <c r="K280" i="2"/>
  <c r="L280" i="2" s="1"/>
  <c r="K305" i="2"/>
  <c r="L305" i="2" s="1"/>
  <c r="K388" i="2"/>
  <c r="L388" i="2" s="1"/>
  <c r="K396" i="2"/>
  <c r="L396" i="2" s="1"/>
  <c r="K404" i="2"/>
  <c r="L404" i="2" s="1"/>
  <c r="K351" i="2"/>
  <c r="L351" i="2" s="1"/>
  <c r="K480" i="2"/>
  <c r="L480" i="2" s="1"/>
  <c r="K518" i="2"/>
  <c r="L518" i="2" s="1"/>
  <c r="K570" i="2"/>
  <c r="L570" i="2" s="1"/>
  <c r="K454" i="2"/>
  <c r="L454" i="2" s="1"/>
  <c r="K173" i="2"/>
  <c r="L173" i="2" s="1"/>
  <c r="K42" i="2"/>
  <c r="L42" i="2" s="1"/>
  <c r="K72" i="2"/>
  <c r="L72" i="2" s="1"/>
  <c r="K451" i="2"/>
  <c r="L451" i="2" s="1"/>
  <c r="K241" i="2"/>
  <c r="L241" i="2" s="1"/>
  <c r="K294" i="2"/>
  <c r="L294" i="2" s="1"/>
  <c r="K330" i="2"/>
  <c r="L330" i="2" s="1"/>
  <c r="K375" i="2"/>
  <c r="L375" i="2" s="1"/>
  <c r="K453" i="2"/>
  <c r="L453" i="2" s="1"/>
  <c r="K596" i="2"/>
  <c r="L596" i="2" s="1"/>
  <c r="K108" i="2"/>
  <c r="L108" i="2" s="1"/>
  <c r="K195" i="2"/>
  <c r="L195" i="2" s="1"/>
  <c r="K102" i="2"/>
  <c r="L102" i="2" s="1"/>
  <c r="K319" i="2"/>
  <c r="L319" i="2" s="1"/>
  <c r="K275" i="2"/>
  <c r="L275" i="2" s="1"/>
  <c r="K441" i="2"/>
  <c r="L441" i="2" s="1"/>
  <c r="K277" i="2"/>
  <c r="L277" i="2" s="1"/>
  <c r="K293" i="2"/>
  <c r="L293" i="2" s="1"/>
  <c r="K219" i="2"/>
  <c r="L219" i="2" s="1"/>
  <c r="K363" i="2"/>
  <c r="L363" i="2" s="1"/>
  <c r="K371" i="2"/>
  <c r="L371" i="2" s="1"/>
  <c r="K431" i="2"/>
  <c r="L431" i="2" s="1"/>
  <c r="K462" i="2"/>
  <c r="L462" i="2" s="1"/>
  <c r="K549" i="2"/>
  <c r="L549" i="2" s="1"/>
  <c r="K573" i="2"/>
  <c r="L573" i="2" s="1"/>
  <c r="K602" i="2"/>
  <c r="L602" i="2" s="1"/>
  <c r="K619" i="2"/>
  <c r="L619" i="2" s="1"/>
  <c r="K134" i="2"/>
  <c r="L134" i="2" s="1"/>
  <c r="K161" i="2"/>
  <c r="L161" i="2" s="1"/>
  <c r="K199" i="2"/>
  <c r="L199" i="2" s="1"/>
  <c r="K526" i="2"/>
  <c r="L526" i="2" s="1"/>
  <c r="K216" i="2"/>
  <c r="L216" i="2" s="1"/>
  <c r="K76" i="2"/>
  <c r="L76" i="2" s="1"/>
  <c r="K47" i="2"/>
  <c r="L47" i="2" s="1"/>
  <c r="K289" i="2"/>
  <c r="L289" i="2" s="1"/>
  <c r="K465" i="2"/>
  <c r="L465" i="2" s="1"/>
  <c r="K588" i="2"/>
  <c r="L588" i="2" s="1"/>
  <c r="K338" i="2"/>
  <c r="L338" i="2" s="1"/>
  <c r="K522" i="2"/>
  <c r="L522" i="2" s="1"/>
  <c r="K183" i="2"/>
  <c r="L183" i="2" s="1"/>
  <c r="K14" i="2"/>
  <c r="L14" i="2" s="1"/>
  <c r="K52" i="2"/>
  <c r="L52" i="2" s="1"/>
  <c r="K48" i="2"/>
  <c r="L48" i="2" s="1"/>
  <c r="K26" i="2"/>
  <c r="L26" i="2" s="1"/>
  <c r="K164" i="2"/>
  <c r="L164" i="2" s="1"/>
  <c r="K34" i="2"/>
  <c r="L34" i="2" s="1"/>
  <c r="K255" i="2"/>
  <c r="L255" i="2" s="1"/>
  <c r="K300" i="2"/>
  <c r="L300" i="2" s="1"/>
  <c r="K333" i="2"/>
  <c r="L333" i="2" s="1"/>
  <c r="K284" i="2"/>
  <c r="L284" i="2" s="1"/>
  <c r="K256" i="2"/>
  <c r="L256" i="2" s="1"/>
  <c r="K448" i="2"/>
  <c r="L448" i="2" s="1"/>
  <c r="K268" i="2"/>
  <c r="L268" i="2" s="1"/>
  <c r="K442" i="2"/>
  <c r="L442" i="2" s="1"/>
  <c r="K143" i="2"/>
  <c r="L143" i="2" s="1"/>
  <c r="K232" i="2"/>
  <c r="L232" i="2" s="1"/>
  <c r="K125" i="2"/>
  <c r="L125" i="2" s="1"/>
  <c r="K449" i="2"/>
  <c r="L449" i="2" s="1"/>
  <c r="K626" i="2"/>
  <c r="L626" i="2" s="1"/>
  <c r="K117" i="2"/>
  <c r="L117" i="2" s="1"/>
  <c r="K168" i="2"/>
  <c r="L168" i="2" s="1"/>
  <c r="K358" i="2"/>
  <c r="L358" i="2" s="1"/>
  <c r="K455" i="2"/>
  <c r="L455" i="2" s="1"/>
  <c r="K625" i="2"/>
  <c r="L625" i="2" s="1"/>
  <c r="K608" i="2"/>
  <c r="L608" i="2" s="1"/>
  <c r="K166" i="2"/>
  <c r="L166" i="2" s="1"/>
  <c r="K28" i="2"/>
  <c r="L28" i="2" s="1"/>
  <c r="K348" i="2"/>
  <c r="L348" i="2" s="1"/>
  <c r="K249" i="2"/>
  <c r="L249" i="2" s="1"/>
  <c r="K61" i="2"/>
  <c r="L61" i="2" s="1"/>
  <c r="K210" i="2"/>
  <c r="L210" i="2" s="1"/>
  <c r="K436" i="2"/>
  <c r="L436" i="2" s="1"/>
  <c r="K595" i="2"/>
  <c r="L595" i="2" s="1"/>
  <c r="K264" i="2"/>
  <c r="L264" i="2" s="1"/>
  <c r="K605" i="2"/>
  <c r="L605" i="2" s="1"/>
  <c r="K622" i="2"/>
  <c r="L622" i="2" s="1"/>
  <c r="K170" i="2"/>
  <c r="L170" i="2" s="1"/>
  <c r="K187" i="2"/>
  <c r="L187" i="2" s="1"/>
  <c r="K204" i="2"/>
  <c r="L204" i="2" s="1"/>
  <c r="K336" i="2"/>
  <c r="L336" i="2" s="1"/>
  <c r="K414" i="2"/>
  <c r="L414" i="2" s="1"/>
  <c r="K229" i="2"/>
  <c r="L229" i="2" s="1"/>
  <c r="K417" i="2"/>
  <c r="L417" i="2" s="1"/>
  <c r="K254" i="2"/>
  <c r="L254" i="2" s="1"/>
  <c r="K276" i="2"/>
  <c r="L276" i="2" s="1"/>
  <c r="K367" i="2"/>
  <c r="L367" i="2" s="1"/>
  <c r="K535" i="2"/>
  <c r="L535" i="2" s="1"/>
  <c r="K236" i="2"/>
  <c r="L236" i="2" s="1"/>
  <c r="K137" i="2"/>
  <c r="L137" i="2" s="1"/>
  <c r="K165" i="2"/>
  <c r="L165" i="2" s="1"/>
  <c r="K182" i="2"/>
  <c r="L182" i="2" s="1"/>
  <c r="K37" i="2"/>
  <c r="L37" i="2" s="1"/>
  <c r="K202" i="2"/>
  <c r="L202" i="2" s="1"/>
  <c r="K43" i="2"/>
  <c r="L43" i="2" s="1"/>
  <c r="K273" i="2"/>
  <c r="L273" i="2" s="1"/>
  <c r="K63" i="2"/>
  <c r="L63" i="2" s="1"/>
  <c r="K74" i="2"/>
  <c r="L74" i="2" s="1"/>
  <c r="K50" i="2"/>
  <c r="L50" i="2" s="1"/>
  <c r="K317" i="2"/>
  <c r="L317" i="2" s="1"/>
  <c r="K292" i="2"/>
  <c r="L292" i="2" s="1"/>
  <c r="K129" i="2"/>
  <c r="L129" i="2" s="1"/>
  <c r="K180" i="2"/>
  <c r="L180" i="2" s="1"/>
  <c r="K230" i="2"/>
  <c r="L230" i="2" s="1"/>
  <c r="K433" i="2"/>
  <c r="L433" i="2" s="1"/>
  <c r="K590" i="2"/>
  <c r="L590" i="2" s="1"/>
  <c r="K640" i="2"/>
  <c r="L640" i="2" s="1"/>
  <c r="K620" i="2"/>
  <c r="L620" i="2" s="1"/>
  <c r="K110" i="2"/>
  <c r="L110" i="2" s="1"/>
  <c r="K460" i="2"/>
  <c r="L460" i="2" s="1"/>
  <c r="K147" i="2"/>
  <c r="L147" i="2" s="1"/>
  <c r="K644" i="2"/>
  <c r="L644" i="2" s="1"/>
  <c r="K46" i="2"/>
  <c r="L46" i="2" s="1"/>
  <c r="K288" i="2"/>
  <c r="L288" i="2" s="1"/>
  <c r="K374" i="2"/>
  <c r="L374" i="2" s="1"/>
  <c r="K531" i="2"/>
  <c r="L531" i="2" s="1"/>
  <c r="K196" i="2"/>
  <c r="L196" i="2" s="1"/>
  <c r="K49" i="2"/>
  <c r="L49" i="2" s="1"/>
  <c r="K407" i="2"/>
  <c r="L407" i="2" s="1"/>
  <c r="K524" i="2"/>
  <c r="L524" i="2" s="1"/>
  <c r="K349" i="2"/>
  <c r="L349" i="2" s="1"/>
  <c r="K529" i="2"/>
  <c r="L529" i="2" s="1"/>
  <c r="K188" i="2"/>
  <c r="L188" i="2" s="1"/>
  <c r="K320" i="2"/>
  <c r="L320" i="2" s="1"/>
  <c r="K337" i="2"/>
  <c r="L337" i="2" s="1"/>
  <c r="K345" i="2"/>
  <c r="L345" i="2" s="1"/>
  <c r="K539" i="2"/>
  <c r="L539" i="2" s="1"/>
  <c r="K245" i="2"/>
  <c r="L245" i="2" s="1"/>
  <c r="K45" i="2"/>
  <c r="L45" i="2" s="1"/>
  <c r="K35" i="2"/>
  <c r="L35" i="2" s="1"/>
  <c r="K278" i="2"/>
  <c r="L278" i="2" s="1"/>
  <c r="K314" i="2"/>
  <c r="L314" i="2" s="1"/>
  <c r="K355" i="2"/>
  <c r="L355" i="2" s="1"/>
  <c r="K286" i="2"/>
  <c r="L286" i="2" s="1"/>
  <c r="K523" i="2"/>
  <c r="L523" i="2" s="1"/>
  <c r="K233" i="2"/>
  <c r="L233" i="2" s="1"/>
  <c r="K39" i="2"/>
  <c r="L39" i="2" s="1"/>
  <c r="K533" i="2"/>
  <c r="L533" i="2" s="1"/>
  <c r="K88" i="2"/>
  <c r="L88" i="2" s="1"/>
  <c r="K206" i="2"/>
  <c r="L206" i="2" s="1"/>
  <c r="K41" i="2"/>
  <c r="L41" i="2" s="1"/>
  <c r="K545" i="2"/>
  <c r="L545" i="2" s="1"/>
  <c r="R545" i="2"/>
  <c r="K269" i="2"/>
  <c r="L269" i="2" s="1"/>
  <c r="K261" i="2"/>
  <c r="L261" i="2" s="1"/>
  <c r="K304" i="2"/>
  <c r="L304" i="2" s="1"/>
  <c r="K327" i="2"/>
  <c r="L327" i="2" s="1"/>
  <c r="K335" i="2"/>
  <c r="L335" i="2" s="1"/>
  <c r="K257" i="2"/>
  <c r="L257" i="2" s="1"/>
  <c r="K386" i="2"/>
  <c r="L386" i="2" s="1"/>
  <c r="K394" i="2"/>
  <c r="L394" i="2" s="1"/>
  <c r="K402" i="2"/>
  <c r="L402" i="2" s="1"/>
  <c r="K410" i="2"/>
  <c r="L410" i="2" s="1"/>
  <c r="K258" i="2"/>
  <c r="L258" i="2" s="1"/>
  <c r="K361" i="2"/>
  <c r="L361" i="2" s="1"/>
  <c r="K425" i="2"/>
  <c r="L425" i="2" s="1"/>
  <c r="K434" i="2"/>
  <c r="L434" i="2" s="1"/>
  <c r="K444" i="2"/>
  <c r="L444" i="2" s="1"/>
  <c r="K461" i="2"/>
  <c r="L461" i="2" s="1"/>
  <c r="K424" i="2"/>
  <c r="L424" i="2" s="1"/>
  <c r="K469" i="2"/>
  <c r="L469" i="2" s="1"/>
  <c r="K478" i="2"/>
  <c r="L478" i="2" s="1"/>
  <c r="K486" i="2"/>
  <c r="L486" i="2" s="1"/>
  <c r="K494" i="2"/>
  <c r="L494" i="2" s="1"/>
  <c r="K508" i="2"/>
  <c r="L508" i="2" s="1"/>
  <c r="K516" i="2"/>
  <c r="L516" i="2" s="1"/>
  <c r="K554" i="2"/>
  <c r="L554" i="2" s="1"/>
  <c r="K567" i="2"/>
  <c r="L567" i="2" s="1"/>
  <c r="K576" i="2"/>
  <c r="L576" i="2" s="1"/>
  <c r="K468" i="2"/>
  <c r="L468" i="2" s="1"/>
  <c r="K477" i="2"/>
  <c r="L477" i="2" s="1"/>
  <c r="K485" i="2"/>
  <c r="L485" i="2" s="1"/>
  <c r="K493" i="2"/>
  <c r="L493" i="2" s="1"/>
  <c r="K506" i="2"/>
  <c r="L506" i="2" s="1"/>
  <c r="K515" i="2"/>
  <c r="L515" i="2" s="1"/>
  <c r="K555" i="2"/>
  <c r="L555" i="2" s="1"/>
  <c r="K577" i="2"/>
  <c r="L577" i="2" s="1"/>
  <c r="K634" i="2"/>
  <c r="L634" i="2" s="1"/>
  <c r="K103" i="2"/>
  <c r="L103" i="2" s="1"/>
  <c r="K520" i="2"/>
  <c r="L520" i="2" s="1"/>
  <c r="K606" i="2"/>
  <c r="L606" i="2" s="1"/>
  <c r="K623" i="2"/>
  <c r="L623" i="2" s="1"/>
  <c r="K557" i="2"/>
  <c r="L557" i="2" s="1"/>
  <c r="K580" i="2"/>
  <c r="L580" i="2" s="1"/>
  <c r="K592" i="2"/>
  <c r="L592" i="2" s="1"/>
  <c r="K636" i="2"/>
  <c r="L636" i="2" s="1"/>
  <c r="K105" i="2"/>
  <c r="L105" i="2" s="1"/>
  <c r="K126" i="2"/>
  <c r="L126" i="2" s="1"/>
  <c r="K106" i="2"/>
  <c r="L106" i="2" s="1"/>
  <c r="K146" i="2"/>
  <c r="L146" i="2" s="1"/>
  <c r="K226" i="2"/>
  <c r="L226" i="2" s="1"/>
  <c r="K92" i="2"/>
  <c r="L92" i="2" s="1"/>
  <c r="K650" i="2"/>
  <c r="L650" i="2" s="1"/>
  <c r="K150" i="2"/>
  <c r="L150" i="2" s="1"/>
  <c r="K163" i="2"/>
  <c r="L163" i="2" s="1"/>
  <c r="K171" i="2"/>
  <c r="L171" i="2" s="1"/>
  <c r="K205" i="2"/>
  <c r="L205" i="2" s="1"/>
  <c r="K213" i="2"/>
  <c r="L213" i="2" s="1"/>
  <c r="K240" i="2"/>
  <c r="L240" i="2" s="1"/>
  <c r="K599" i="2"/>
  <c r="L599" i="2" s="1"/>
  <c r="K221" i="2"/>
  <c r="L221" i="2" s="1"/>
  <c r="K59" i="2"/>
  <c r="L59" i="2" s="1"/>
  <c r="K67" i="2"/>
  <c r="L67" i="2" s="1"/>
  <c r="K82" i="2"/>
  <c r="L82" i="2" s="1"/>
  <c r="K633" i="2"/>
  <c r="L633" i="2" s="1"/>
  <c r="K299" i="2"/>
  <c r="L299" i="2" s="1"/>
  <c r="K323" i="2"/>
  <c r="L323" i="2" s="1"/>
  <c r="K340" i="2"/>
  <c r="L340" i="2" s="1"/>
  <c r="K347" i="2"/>
  <c r="L347" i="2" s="1"/>
  <c r="K439" i="2"/>
  <c r="L439" i="2" s="1"/>
  <c r="K426" i="2"/>
  <c r="L426" i="2" s="1"/>
  <c r="K104" i="2"/>
  <c r="L104" i="2" s="1"/>
  <c r="K138" i="2"/>
  <c r="L138" i="2" s="1"/>
  <c r="K160" i="2"/>
  <c r="L160" i="2" s="1"/>
  <c r="K185" i="2"/>
  <c r="L185" i="2" s="1"/>
  <c r="K648" i="2"/>
  <c r="L648" i="2" s="1"/>
  <c r="K91" i="2"/>
  <c r="L91" i="2" s="1"/>
  <c r="K56" i="2"/>
  <c r="L56" i="2" s="1"/>
  <c r="K484" i="2"/>
  <c r="L484" i="2" s="1"/>
  <c r="K505" i="2"/>
  <c r="L505" i="2" s="1"/>
  <c r="K574" i="2"/>
  <c r="L574" i="2" s="1"/>
  <c r="K109" i="2"/>
  <c r="L109" i="2" s="1"/>
  <c r="K57" i="2"/>
  <c r="L57" i="2" s="1"/>
  <c r="K334" i="2"/>
  <c r="L334" i="2" s="1"/>
  <c r="K443" i="2"/>
  <c r="L443" i="2" s="1"/>
  <c r="K631" i="2"/>
  <c r="L631" i="2" s="1"/>
  <c r="K585" i="2"/>
  <c r="L585" i="2" s="1"/>
  <c r="K607" i="2"/>
  <c r="L607" i="2" s="1"/>
  <c r="K157" i="2"/>
  <c r="L157" i="2" s="1"/>
  <c r="K611" i="2"/>
  <c r="L611" i="2" s="1"/>
  <c r="K149" i="2"/>
  <c r="L149" i="2" s="1"/>
  <c r="K296" i="2"/>
  <c r="L296" i="2" s="1"/>
  <c r="K313" i="2"/>
  <c r="L313" i="2" s="1"/>
  <c r="K272" i="2"/>
  <c r="L272" i="2" s="1"/>
  <c r="K390" i="2"/>
  <c r="L390" i="2" s="1"/>
  <c r="K398" i="2"/>
  <c r="L398" i="2" s="1"/>
  <c r="K406" i="2"/>
  <c r="L406" i="2" s="1"/>
  <c r="K290" i="2"/>
  <c r="L290" i="2" s="1"/>
  <c r="K379" i="2"/>
  <c r="L379" i="2" s="1"/>
  <c r="K519" i="2"/>
  <c r="L519" i="2" s="1"/>
  <c r="K542" i="2"/>
  <c r="L542" i="2" s="1"/>
  <c r="K139" i="2"/>
  <c r="L139" i="2" s="1"/>
  <c r="K114" i="2"/>
  <c r="L114" i="2" s="1"/>
  <c r="K135" i="2"/>
  <c r="L135" i="2" s="1"/>
  <c r="K250" i="2"/>
  <c r="L250" i="2" s="1"/>
  <c r="K127" i="2"/>
  <c r="L127" i="2" s="1"/>
  <c r="K159" i="2"/>
  <c r="L159" i="2" s="1"/>
  <c r="K184" i="2"/>
  <c r="L184" i="2" s="1"/>
  <c r="K192" i="2"/>
  <c r="L192" i="2" s="1"/>
  <c r="K33" i="2"/>
  <c r="L33" i="2" s="1"/>
  <c r="K55" i="2"/>
  <c r="L55" i="2" s="1"/>
  <c r="K282" i="2"/>
  <c r="L282" i="2" s="1"/>
  <c r="K395" i="2"/>
  <c r="L395" i="2" s="1"/>
  <c r="K418" i="2"/>
  <c r="L418" i="2" s="1"/>
  <c r="K131" i="2"/>
  <c r="L131" i="2" s="1"/>
  <c r="K248" i="2"/>
  <c r="L248" i="2" s="1"/>
  <c r="K263" i="2"/>
  <c r="L263" i="2" s="1"/>
  <c r="K423" i="2"/>
  <c r="L423" i="2" s="1"/>
  <c r="K359" i="2"/>
  <c r="L359" i="2" s="1"/>
  <c r="K467" i="2"/>
  <c r="L467" i="2" s="1"/>
  <c r="K476" i="2"/>
  <c r="L476" i="2" s="1"/>
  <c r="K492" i="2"/>
  <c r="L492" i="2" s="1"/>
  <c r="K514" i="2"/>
  <c r="L514" i="2" s="1"/>
  <c r="K550" i="2"/>
  <c r="L550" i="2" s="1"/>
  <c r="K563" i="2"/>
  <c r="L563" i="2" s="1"/>
  <c r="K583" i="2"/>
  <c r="L583" i="2" s="1"/>
  <c r="K215" i="2"/>
  <c r="L215" i="2" s="1"/>
  <c r="K75" i="2"/>
  <c r="L75" i="2" s="1"/>
  <c r="K77" i="2"/>
  <c r="L77" i="2" s="1"/>
  <c r="K65" i="2"/>
  <c r="L65" i="2" s="1"/>
  <c r="K315" i="2"/>
  <c r="L315" i="2" s="1"/>
  <c r="K186" i="2"/>
  <c r="L186" i="2" s="1"/>
  <c r="K53" i="2"/>
  <c r="L53" i="2" s="1"/>
  <c r="K368" i="2"/>
  <c r="L368" i="2" s="1"/>
  <c r="K382" i="2"/>
  <c r="L382" i="2" s="1"/>
  <c r="K377" i="2"/>
  <c r="L377" i="2" s="1"/>
  <c r="K364" i="2"/>
  <c r="L364" i="2" s="1"/>
  <c r="K372" i="2"/>
  <c r="L372" i="2" s="1"/>
  <c r="K174" i="2"/>
  <c r="L174" i="2" s="1"/>
  <c r="K239" i="2"/>
  <c r="L239" i="2" s="1"/>
  <c r="K546" i="2"/>
  <c r="L546" i="2" s="1"/>
  <c r="K97" i="2"/>
  <c r="L97" i="2" s="1"/>
  <c r="K260" i="2"/>
  <c r="L260" i="2" s="1"/>
  <c r="K287" i="2"/>
  <c r="L287" i="2" s="1"/>
  <c r="K322" i="2"/>
  <c r="L322" i="2" s="1"/>
  <c r="K331" i="2"/>
  <c r="L331" i="2" s="1"/>
  <c r="K339" i="2"/>
  <c r="L339" i="2" s="1"/>
  <c r="K301" i="2"/>
  <c r="L301" i="2" s="1"/>
  <c r="K342" i="2"/>
  <c r="L342" i="2" s="1"/>
  <c r="K356" i="2"/>
  <c r="L356" i="2" s="1"/>
  <c r="K343" i="2"/>
  <c r="L343" i="2" s="1"/>
  <c r="K421" i="2"/>
  <c r="L421" i="2" s="1"/>
  <c r="K430" i="2"/>
  <c r="L430" i="2" s="1"/>
  <c r="K438" i="2"/>
  <c r="L438" i="2" s="1"/>
  <c r="K452" i="2"/>
  <c r="L452" i="2" s="1"/>
  <c r="K344" i="2"/>
  <c r="L344" i="2" s="1"/>
  <c r="K464" i="2"/>
  <c r="L464" i="2" s="1"/>
  <c r="K450" i="2"/>
  <c r="L450" i="2" s="1"/>
  <c r="K474" i="2"/>
  <c r="L474" i="2" s="1"/>
  <c r="K482" i="2"/>
  <c r="L482" i="2" s="1"/>
  <c r="K490" i="2"/>
  <c r="L490" i="2" s="1"/>
  <c r="K498" i="2"/>
  <c r="L498" i="2" s="1"/>
  <c r="K512" i="2"/>
  <c r="L512" i="2" s="1"/>
  <c r="K422" i="2"/>
  <c r="L422" i="2" s="1"/>
  <c r="K561" i="2"/>
  <c r="L561" i="2" s="1"/>
  <c r="K572" i="2"/>
  <c r="L572" i="2" s="1"/>
  <c r="K581" i="2"/>
  <c r="L581" i="2" s="1"/>
  <c r="K446" i="2"/>
  <c r="L446" i="2" s="1"/>
  <c r="K473" i="2"/>
  <c r="L473" i="2" s="1"/>
  <c r="K481" i="2"/>
  <c r="L481" i="2" s="1"/>
  <c r="K489" i="2"/>
  <c r="L489" i="2" s="1"/>
  <c r="K497" i="2"/>
  <c r="L497" i="2" s="1"/>
  <c r="K511" i="2"/>
  <c r="L511" i="2" s="1"/>
  <c r="K568" i="2"/>
  <c r="L568" i="2" s="1"/>
  <c r="K591" i="2"/>
  <c r="L591" i="2" s="1"/>
  <c r="K645" i="2"/>
  <c r="L645" i="2" s="1"/>
  <c r="K111" i="2"/>
  <c r="L111" i="2" s="1"/>
  <c r="K597" i="2"/>
  <c r="L597" i="2" s="1"/>
  <c r="K614" i="2"/>
  <c r="L614" i="2" s="1"/>
  <c r="K118" i="2"/>
  <c r="L118" i="2" s="1"/>
  <c r="K543" i="2"/>
  <c r="L543" i="2" s="1"/>
  <c r="K571" i="2"/>
  <c r="L571" i="2" s="1"/>
  <c r="K586" i="2"/>
  <c r="L586" i="2" s="1"/>
  <c r="K628" i="2"/>
  <c r="L628" i="2" s="1"/>
  <c r="K647" i="2"/>
  <c r="L647" i="2" s="1"/>
  <c r="K130" i="2"/>
  <c r="L130" i="2" s="1"/>
  <c r="K218" i="2"/>
  <c r="L218" i="2" s="1"/>
  <c r="K612" i="2"/>
  <c r="L612" i="2" s="1"/>
  <c r="K167" i="2"/>
  <c r="L167" i="2" s="1"/>
  <c r="K175" i="2"/>
  <c r="L175" i="2" s="1"/>
  <c r="K201" i="2"/>
  <c r="L201" i="2" s="1"/>
  <c r="K209" i="2"/>
  <c r="L209" i="2" s="1"/>
  <c r="K222" i="2"/>
  <c r="L222" i="2" s="1"/>
  <c r="K235" i="2"/>
  <c r="L235" i="2" s="1"/>
  <c r="K23" i="2"/>
  <c r="L23" i="2" s="1"/>
  <c r="K156" i="2"/>
  <c r="L156" i="2" s="1"/>
  <c r="K90" i="2"/>
  <c r="L90" i="2" s="1"/>
  <c r="K214" i="2"/>
  <c r="L214" i="2" s="1"/>
  <c r="K64" i="2"/>
  <c r="L64" i="2" s="1"/>
  <c r="K101" i="2"/>
  <c r="L101" i="2" s="1"/>
  <c r="K70" i="2"/>
  <c r="L70" i="2" s="1"/>
  <c r="K40" i="2"/>
  <c r="L40" i="2" s="1"/>
  <c r="K307" i="2"/>
  <c r="L307" i="2" s="1"/>
  <c r="K328" i="2"/>
  <c r="L328" i="2" s="1"/>
  <c r="K306" i="2"/>
  <c r="L306" i="2" s="1"/>
  <c r="K458" i="2"/>
  <c r="L458" i="2" s="1"/>
  <c r="K447" i="2"/>
  <c r="L447" i="2" s="1"/>
  <c r="K618" i="2"/>
  <c r="L618" i="2" s="1"/>
  <c r="K635" i="2"/>
  <c r="L635" i="2" s="1"/>
  <c r="K603" i="2"/>
  <c r="L603" i="2" s="1"/>
  <c r="K158" i="2"/>
  <c r="L158" i="2" s="1"/>
  <c r="K172" i="2"/>
  <c r="L172" i="2" s="1"/>
  <c r="K197" i="2"/>
  <c r="L197" i="2" s="1"/>
  <c r="K225" i="2"/>
  <c r="L225" i="2" s="1"/>
  <c r="K93" i="2"/>
  <c r="L93" i="2" s="1"/>
  <c r="K71" i="2"/>
  <c r="L71" i="2" s="1"/>
  <c r="K73" i="2"/>
  <c r="L73" i="2" s="1"/>
  <c r="K68" i="2"/>
  <c r="L68" i="2" s="1"/>
  <c r="K12" i="2"/>
  <c r="L12" i="2" s="1"/>
</calcChain>
</file>

<file path=xl/sharedStrings.xml><?xml version="1.0" encoding="utf-8"?>
<sst xmlns="http://schemas.openxmlformats.org/spreadsheetml/2006/main" count="2503" uniqueCount="1711">
  <si>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</si>
  <si>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</si>
  <si>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</si>
  <si>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</si>
  <si>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</si>
  <si>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</si>
  <si>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</si>
  <si>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</si>
  <si>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</si>
  <si>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</si>
  <si>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</si>
  <si>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</si>
  <si>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</si>
  <si>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</si>
  <si>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</si>
  <si>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</si>
  <si>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</si>
  <si>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</si>
  <si>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</si>
  <si>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</si>
  <si>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</si>
  <si>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</si>
  <si>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</si>
  <si>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</si>
  <si>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</si>
  <si>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</si>
  <si>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</si>
  <si>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</si>
  <si>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</si>
  <si>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</si>
  <si>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</si>
  <si>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</si>
  <si>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</si>
  <si>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</si>
  <si>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</si>
  <si>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</si>
  <si>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</si>
  <si>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</si>
  <si>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</si>
  <si>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</si>
  <si>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</si>
  <si>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</si>
  <si>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</si>
  <si>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</si>
  <si>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</si>
  <si>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</si>
  <si>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</si>
  <si>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</si>
  <si>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</si>
  <si>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</si>
  <si>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 xml:space="preserve"> Прокладка и монтаж ВОК в грунте, включая землеустроительное дело, топографо-геодезические работы, согласования</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</si>
  <si>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</si>
  <si>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</si>
  <si>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</si>
  <si>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</si>
  <si>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</si>
  <si>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</si>
  <si>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</si>
  <si>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</si>
  <si>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</si>
  <si>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</si>
  <si>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</si>
  <si>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</si>
  <si>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</si>
  <si>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</si>
  <si>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</si>
  <si>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</si>
  <si>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</si>
  <si>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</si>
  <si>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</si>
  <si>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</si>
  <si>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</si>
  <si>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</si>
  <si>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</si>
  <si>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</si>
  <si>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</si>
  <si>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</si>
  <si>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</si>
  <si>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</si>
  <si>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</si>
  <si>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</si>
  <si>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</si>
  <si>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</si>
  <si>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</si>
  <si>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</si>
  <si>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</si>
  <si>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</si>
  <si>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</si>
  <si>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</si>
  <si>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</si>
  <si>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</si>
  <si>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</si>
  <si>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</si>
  <si>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</si>
  <si>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</si>
  <si>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</si>
  <si>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</si>
  <si>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</si>
  <si>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</si>
  <si>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</si>
  <si>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</si>
  <si>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</si>
  <si>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</si>
  <si>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</si>
  <si>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</si>
  <si>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</si>
  <si>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</si>
  <si>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</si>
  <si>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</si>
  <si>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</si>
  <si>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</si>
  <si>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</si>
  <si>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</si>
  <si>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</si>
  <si>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объект</t>
  </si>
  <si>
    <t>4.1.2</t>
  </si>
  <si>
    <t>1 га</t>
  </si>
  <si>
    <t>Стоимость определяется на основании предоставления подтверждающих документов</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</si>
  <si>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</si>
  <si>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</si>
  <si>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</si>
  <si>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</si>
  <si>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</si>
  <si>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</si>
  <si>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</si>
  <si>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</si>
  <si>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</si>
  <si>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</si>
  <si>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</si>
  <si>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</si>
  <si>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</si>
  <si>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</si>
  <si>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</si>
  <si>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схема</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</si>
  <si>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</si>
  <si>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</si>
  <si>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</si>
  <si>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</si>
  <si>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</si>
  <si>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 xml:space="preserve"> Прокладка и монтаж ВОК в кабельной канализации, включая внутриобъектовые работы </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</si>
  <si>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</si>
  <si>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</si>
  <si>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</si>
  <si>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</si>
  <si>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</si>
  <si>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</si>
  <si>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</si>
  <si>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</si>
  <si>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</si>
  <si>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</si>
  <si>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</si>
  <si>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</si>
  <si>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</si>
  <si>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</si>
  <si>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</si>
  <si>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</si>
  <si>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</si>
  <si>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</si>
  <si>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</si>
  <si>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</si>
  <si>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</si>
  <si>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</si>
  <si>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 xml:space="preserve"> Прокладка и монтаж ВОК в грунте, включая внутриобъектовые работы </t>
  </si>
  <si>
    <t>4.3.1</t>
  </si>
  <si>
    <t>4.3.2</t>
  </si>
  <si>
    <t>4.3.3</t>
  </si>
  <si>
    <t>4.3.4</t>
  </si>
  <si>
    <t>4.3.5</t>
  </si>
  <si>
    <t>4.3.6</t>
  </si>
  <si>
    <t>4.3.7</t>
  </si>
  <si>
    <t>4.3.8</t>
  </si>
  <si>
    <t>4.3.9</t>
  </si>
  <si>
    <t>4.3.10</t>
  </si>
  <si>
    <t>4.3.11</t>
  </si>
  <si>
    <t>4.4</t>
  </si>
  <si>
    <t xml:space="preserve"> Прокладка и монтаж ВОК  по существующим опорам (трубостойкам, между зданиями), включая внутриобъектовые работы</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</si>
  <si>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</si>
  <si>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</si>
  <si>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</si>
  <si>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</si>
  <si>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</si>
  <si>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</si>
  <si>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</si>
  <si>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</si>
  <si>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</si>
  <si>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</si>
  <si>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</si>
  <si>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</si>
  <si>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</si>
  <si>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</si>
  <si>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</si>
  <si>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</si>
  <si>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</si>
  <si>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ВОК ёмкостью более 48 до 64  волокон включительно</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</si>
  <si>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</si>
  <si>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</si>
  <si>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</si>
  <si>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</si>
  <si>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</si>
  <si>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</si>
  <si>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</si>
  <si>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</si>
  <si>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</si>
  <si>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</si>
  <si>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</si>
  <si>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</si>
  <si>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</si>
  <si>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</si>
  <si>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</si>
  <si>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ёмкостью более 48 до 96 портов включительно</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</si>
  <si>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</si>
  <si>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</si>
  <si>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</si>
  <si>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</si>
  <si>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</si>
  <si>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</si>
  <si>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</si>
  <si>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</si>
  <si>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</si>
  <si>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</si>
  <si>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</si>
  <si>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</si>
  <si>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до 288 ОВ включительно (соединений)</t>
  </si>
  <si>
    <t>4.7</t>
  </si>
  <si>
    <t>Прокладка и монтаж медного кабеля всех типов в канализации, включая внутриобъектовые работы</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</si>
  <si>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</si>
  <si>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</si>
  <si>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</si>
  <si>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</si>
  <si>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</si>
  <si>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</si>
  <si>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</si>
  <si>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</si>
  <si>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</si>
  <si>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</si>
  <si>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</si>
  <si>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</si>
  <si>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</si>
  <si>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</si>
  <si>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</si>
  <si>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</si>
  <si>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</si>
  <si>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</si>
  <si>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</si>
  <si>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</si>
  <si>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</si>
  <si>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</si>
  <si>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</si>
  <si>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</si>
  <si>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</si>
  <si>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</si>
  <si>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</si>
  <si>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</si>
  <si>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</si>
  <si>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</si>
  <si>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</si>
  <si>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</si>
  <si>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</si>
  <si>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</si>
  <si>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</si>
  <si>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</si>
  <si>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</si>
  <si>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</si>
  <si>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</si>
  <si>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</si>
  <si>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</si>
  <si>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</si>
  <si>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</si>
  <si>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</si>
  <si>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</si>
  <si>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</si>
  <si>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</si>
  <si>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</si>
  <si>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</si>
  <si>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</si>
  <si>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</si>
  <si>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</si>
  <si>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</si>
  <si>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</si>
  <si>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</si>
  <si>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</si>
  <si>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</si>
  <si>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</si>
  <si>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</si>
  <si>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</si>
  <si>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</si>
  <si>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</si>
  <si>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</si>
  <si>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</si>
  <si>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</si>
  <si>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</si>
  <si>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</si>
  <si>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</si>
  <si>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</si>
  <si>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</si>
  <si>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</si>
  <si>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</si>
  <si>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</si>
  <si>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</si>
  <si>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</si>
  <si>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</si>
  <si>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</si>
  <si>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</si>
  <si>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</si>
  <si>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</si>
  <si>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</si>
  <si>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</si>
  <si>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</si>
  <si>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</si>
  <si>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</si>
  <si>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</si>
  <si>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</si>
  <si>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</si>
  <si>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</si>
  <si>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</si>
  <si>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</si>
  <si>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</si>
  <si>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</si>
  <si>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</si>
  <si>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</si>
  <si>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</si>
  <si>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</si>
  <si>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</si>
  <si>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</si>
  <si>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</si>
  <si>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</si>
  <si>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</si>
  <si>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</si>
  <si>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</si>
  <si>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</si>
  <si>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</si>
  <si>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</si>
  <si>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</si>
  <si>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</si>
  <si>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</si>
  <si>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</si>
  <si>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</si>
  <si>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</si>
  <si>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</si>
  <si>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</si>
  <si>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Расшивка кабеля с медными жилами на кроссе.</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</si>
  <si>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</si>
  <si>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4.13</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</si>
  <si>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</si>
  <si>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</si>
  <si>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</si>
  <si>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</si>
  <si>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</si>
  <si>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</si>
  <si>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</si>
  <si>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</si>
  <si>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</si>
  <si>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</si>
  <si>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</si>
  <si>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</si>
  <si>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</si>
  <si>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</si>
  <si>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</si>
  <si>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</si>
  <si>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</si>
  <si>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</si>
  <si>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</si>
  <si>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</si>
  <si>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</si>
  <si>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</si>
  <si>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</si>
  <si>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</si>
  <si>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</si>
  <si>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</si>
  <si>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</si>
  <si>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</si>
  <si>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Строительство одноканальной кабельной  канализации из полиэтиленовых труб Д не менее 63 мм, с установкой колодцев.</t>
  </si>
  <si>
    <t>1 км трассы</t>
  </si>
  <si>
    <t>5.1</t>
  </si>
  <si>
    <t>Строительство 2-х канальной кабельной  канализации из полиэтиленовых труб Д не менее 63мм , с установкой колодцев.</t>
  </si>
  <si>
    <t>5.2</t>
  </si>
  <si>
    <t>Докладка каждого дополнительного канала кабельной канализации в период строительства</t>
  </si>
  <si>
    <t xml:space="preserve"> ПИР, СМР, включая стоимость материалов, установки колодцев ж/б  ККС  под требуемое количество каналов (с учетом стоимости колодцев, оснастки, труб и комплектующих).</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</si>
  <si>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</si>
  <si>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</si>
  <si>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</si>
  <si>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</si>
  <si>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</si>
  <si>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</si>
  <si>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</si>
  <si>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</si>
  <si>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</si>
  <si>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</si>
  <si>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</si>
  <si>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</si>
  <si>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</si>
  <si>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</si>
  <si>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</si>
  <si>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</si>
  <si>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</si>
  <si>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</si>
  <si>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</si>
  <si>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</si>
  <si>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</si>
  <si>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</si>
  <si>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</si>
  <si>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</si>
  <si>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</si>
  <si>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</si>
  <si>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</si>
  <si>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</si>
  <si>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</si>
  <si>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</si>
  <si>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</si>
  <si>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</si>
  <si>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</si>
  <si>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</si>
  <si>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</si>
  <si>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</si>
  <si>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</si>
  <si>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</si>
  <si>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</si>
  <si>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</si>
  <si>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</si>
  <si>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</si>
  <si>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</si>
  <si>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</si>
  <si>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Подъём горловин колодцев</t>
  </si>
  <si>
    <t>5.20</t>
  </si>
  <si>
    <t>Подъём железобетонных/металлических запорных устройств большого веса на колодцах кабельной канализации сторонних владельцев</t>
  </si>
  <si>
    <t>5.21</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</si>
  <si>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</si>
  <si>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5.21.1</t>
  </si>
  <si>
    <t>5.21.1.1</t>
  </si>
  <si>
    <t>5.21.2</t>
  </si>
  <si>
    <t xml:space="preserve">для ж/б опор </t>
  </si>
  <si>
    <t>5.21.3</t>
  </si>
  <si>
    <t>5.21.4</t>
  </si>
  <si>
    <t>для композитных опор</t>
  </si>
  <si>
    <t>5.22</t>
  </si>
  <si>
    <t>Укрепление существующих опор разных видов</t>
  </si>
  <si>
    <t>5.23</t>
  </si>
  <si>
    <t>Разработка проектной документации  по подвесу кабеля по опорам ЛЭП ВЛ 1-35кВ, включая проверку и экспертизу опор</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</si>
  <si>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</si>
  <si>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</si>
  <si>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</si>
  <si>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</si>
  <si>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</si>
  <si>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</si>
  <si>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</si>
  <si>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</si>
  <si>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</si>
  <si>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5.28.1</t>
  </si>
  <si>
    <t>для деревянных / стальных/ композитных опор</t>
  </si>
  <si>
    <t>1 опора</t>
  </si>
  <si>
    <t>5.28.2</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</si>
  <si>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</si>
  <si>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</si>
  <si>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</si>
  <si>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</si>
  <si>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</si>
  <si>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</si>
  <si>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</si>
  <si>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</si>
  <si>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</si>
  <si>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</si>
  <si>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</si>
  <si>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</si>
  <si>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</si>
  <si>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</si>
  <si>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</si>
  <si>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</si>
  <si>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</si>
  <si>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</si>
  <si>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</si>
  <si>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</si>
  <si>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</si>
  <si>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</si>
  <si>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</si>
  <si>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</si>
  <si>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</si>
  <si>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</si>
  <si>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</si>
  <si>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</si>
  <si>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</si>
  <si>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</si>
  <si>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</si>
  <si>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</si>
  <si>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</si>
  <si>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</si>
  <si>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</si>
  <si>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</si>
  <si>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</si>
  <si>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</si>
  <si>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</si>
  <si>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</si>
  <si>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</si>
  <si>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</si>
  <si>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</si>
  <si>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</si>
  <si>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</si>
  <si>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</si>
  <si>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</si>
  <si>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</si>
  <si>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</si>
  <si>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</si>
  <si>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</si>
  <si>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</si>
  <si>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</si>
  <si>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</si>
  <si>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</si>
  <si>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</si>
  <si>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</si>
  <si>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</si>
  <si>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</si>
  <si>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</si>
  <si>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</si>
  <si>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</si>
  <si>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</si>
  <si>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</si>
  <si>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</si>
  <si>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</si>
  <si>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</si>
  <si>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</si>
  <si>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</si>
  <si>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</si>
  <si>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</si>
  <si>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Установка и монтаж сплиттера первого каскада, расключение, включая стоимость сплиттера 1*8</t>
  </si>
  <si>
    <t>6.15</t>
  </si>
  <si>
    <t xml:space="preserve">Установка и монтаж сплиттера первого каскада, расключение, включая стоимость сплиттера 1*16 </t>
  </si>
  <si>
    <t>6.15.1</t>
  </si>
  <si>
    <t>Установка и монтаж сплиттера первого каскада, расключение, включая стоимость сплиттера 1*32</t>
  </si>
  <si>
    <t>6.16</t>
  </si>
  <si>
    <t>Установка трубы /гофры, кабель- каналов, коробов ПВХ по конструкциям  Д до 25 мм/размером до 25х25мм</t>
  </si>
  <si>
    <t>6.17</t>
  </si>
  <si>
    <t>Установка трубы /гофры, кабель каналов, коробов ПВХ по конструкциям Д до 63 мм/размером до 60х60мм</t>
  </si>
  <si>
    <t>6.18</t>
  </si>
  <si>
    <t>Установка трубы /гофры, кабель каналов, коробов ПВХ по конструкциям Д более  63  мм/размером более 60х60мм</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</si>
  <si>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</si>
  <si>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</si>
  <si>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</si>
  <si>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</si>
  <si>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</si>
  <si>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</si>
  <si>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</si>
  <si>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</si>
  <si>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</si>
  <si>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</si>
  <si>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</si>
  <si>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</si>
  <si>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</si>
  <si>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</si>
  <si>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Сварка/переварка волокон (применяется только на  существующей кабельной линии)</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</si>
  <si>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</si>
  <si>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</si>
  <si>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</si>
  <si>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</si>
  <si>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</si>
  <si>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</si>
  <si>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</si>
  <si>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</si>
  <si>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</si>
  <si>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</si>
  <si>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</si>
  <si>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</si>
  <si>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</si>
  <si>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</si>
  <si>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</si>
  <si>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</si>
  <si>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</si>
  <si>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</si>
  <si>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</si>
  <si>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</si>
  <si>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</si>
  <si>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</si>
  <si>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</si>
  <si>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</si>
  <si>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</si>
  <si>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</si>
  <si>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</si>
  <si>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</si>
  <si>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</si>
  <si>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</si>
  <si>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</si>
  <si>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</si>
  <si>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</si>
  <si>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</si>
  <si>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</si>
  <si>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</si>
  <si>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</si>
  <si>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</si>
  <si>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</si>
  <si>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</si>
  <si>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</si>
  <si>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</si>
  <si>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</si>
  <si>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</si>
  <si>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</si>
  <si>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</si>
  <si>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</si>
  <si>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</si>
  <si>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</si>
  <si>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</si>
  <si>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</si>
  <si>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</si>
  <si>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</si>
  <si>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</si>
  <si>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</si>
  <si>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</si>
  <si>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</si>
  <si>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</si>
  <si>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</si>
  <si>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</si>
  <si>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</si>
  <si>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</si>
  <si>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</si>
  <si>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</si>
  <si>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</si>
  <si>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</si>
  <si>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</si>
  <si>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</si>
  <si>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</si>
  <si>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</si>
  <si>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</si>
  <si>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</si>
  <si>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</si>
  <si>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</si>
  <si>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</si>
  <si>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</si>
  <si>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</si>
  <si>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</si>
  <si>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</si>
  <si>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</si>
  <si>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</si>
  <si>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</si>
  <si>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</si>
  <si>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</si>
  <si>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</si>
  <si>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</si>
  <si>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</si>
  <si>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</si>
  <si>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</si>
  <si>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</si>
  <si>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</si>
  <si>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</si>
  <si>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</si>
  <si>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</si>
  <si>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</si>
  <si>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</si>
  <si>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</si>
  <si>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</si>
  <si>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</si>
  <si>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</si>
  <si>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</si>
  <si>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</si>
  <si>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</si>
  <si>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</si>
  <si>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</si>
  <si>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</si>
  <si>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</si>
  <si>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</si>
  <si>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</si>
  <si>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</si>
  <si>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</si>
  <si>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</si>
  <si>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</si>
  <si>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</si>
  <si>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</si>
  <si>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</si>
  <si>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</si>
  <si>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</si>
  <si>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</si>
  <si>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</si>
  <si>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</si>
  <si>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</si>
  <si>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</si>
  <si>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</si>
  <si>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Установка доводчика (дверь)</t>
  </si>
  <si>
    <t>6.60.8.1</t>
  </si>
  <si>
    <t>Установка доводчика / электромеханического замка калитка/ворота</t>
  </si>
  <si>
    <t>6.60.8.2</t>
  </si>
  <si>
    <t>Монтаж уличной стойки для считывателя, установка кнопки выхода/считывателя (домофон)/СКУД</t>
  </si>
  <si>
    <t>6.60.9</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</si>
  <si>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</si>
  <si>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</si>
  <si>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</si>
  <si>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</si>
  <si>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</si>
  <si>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</si>
  <si>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</si>
  <si>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</si>
  <si>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</si>
  <si>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</si>
  <si>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</si>
  <si>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</si>
  <si>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</si>
  <si>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</si>
  <si>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</si>
  <si>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</si>
  <si>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</si>
  <si>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</si>
  <si>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</si>
  <si>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</si>
  <si>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</si>
  <si>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</si>
  <si>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</si>
  <si>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</si>
  <si>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</si>
  <si>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</si>
  <si>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</si>
  <si>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</si>
  <si>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</si>
  <si>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</si>
  <si>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</si>
  <si>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</si>
  <si>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</si>
  <si>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</si>
  <si>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</si>
  <si>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</si>
  <si>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</si>
  <si>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</si>
  <si>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</si>
  <si>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</si>
  <si>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</si>
  <si>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</si>
  <si>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</si>
  <si>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</si>
  <si>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</si>
  <si>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</si>
  <si>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</si>
  <si>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</si>
  <si>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</si>
  <si>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</si>
  <si>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</si>
  <si>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</si>
  <si>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</si>
  <si>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</si>
  <si>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</si>
  <si>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</si>
  <si>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</si>
  <si>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</si>
  <si>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</si>
  <si>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</si>
  <si>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</si>
  <si>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</si>
  <si>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</si>
  <si>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</si>
  <si>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</si>
  <si>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</si>
  <si>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</si>
  <si>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</si>
  <si>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</si>
  <si>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</si>
  <si>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</si>
  <si>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</si>
  <si>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</si>
  <si>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</si>
  <si>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</si>
  <si>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</si>
  <si>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</si>
  <si>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</si>
  <si>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</si>
  <si>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</si>
  <si>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</si>
  <si>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</si>
  <si>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</si>
  <si>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</si>
  <si>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</si>
  <si>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</si>
  <si>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</si>
  <si>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</si>
  <si>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</si>
  <si>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</si>
  <si>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 xml:space="preserve">Комплекс               (система) </t>
  </si>
  <si>
    <t>6.82</t>
  </si>
  <si>
    <t>Подключение инженерных систем СКУД к контроллеру, программирование, настройка</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</si>
  <si>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</si>
  <si>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</si>
  <si>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</si>
  <si>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</si>
  <si>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</si>
  <si>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</si>
  <si>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Предпроектное обследование объекта для подготовке технического решения системы АСКУЭ/АСКУЭР</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</si>
  <si>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</si>
  <si>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</si>
  <si>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</si>
  <si>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</si>
  <si>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</si>
  <si>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</si>
  <si>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</si>
  <si>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</si>
  <si>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</si>
  <si>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</si>
  <si>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</si>
  <si>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</si>
  <si>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</si>
  <si>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</si>
  <si>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</si>
  <si>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</si>
  <si>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</si>
  <si>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</si>
  <si>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</si>
  <si>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</si>
  <si>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</si>
  <si>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</si>
  <si>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</si>
  <si>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</si>
  <si>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</si>
  <si>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</si>
  <si>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</si>
  <si>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</si>
  <si>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</si>
  <si>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</si>
  <si>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</si>
  <si>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</si>
  <si>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</si>
  <si>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</si>
  <si>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</si>
  <si>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</si>
  <si>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</si>
  <si>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</si>
  <si>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</si>
  <si>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</si>
  <si>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</si>
  <si>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</si>
  <si>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</si>
  <si>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</si>
  <si>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</si>
  <si>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</si>
  <si>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</si>
  <si>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</si>
  <si>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</si>
  <si>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</si>
  <si>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</si>
  <si>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</si>
  <si>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</si>
  <si>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</si>
  <si>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</si>
  <si>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</si>
  <si>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</si>
  <si>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</si>
  <si>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</si>
  <si>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</si>
  <si>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</si>
  <si>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</si>
  <si>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</si>
  <si>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</si>
  <si>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</si>
  <si>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</si>
  <si>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</si>
  <si>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</si>
  <si>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</si>
  <si>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</si>
  <si>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</si>
  <si>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</si>
  <si>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</si>
  <si>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</si>
  <si>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</si>
  <si>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</si>
  <si>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</si>
  <si>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</si>
  <si>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</si>
  <si>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</si>
  <si>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</si>
  <si>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</si>
  <si>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</si>
  <si>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</si>
  <si>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</si>
  <si>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</si>
  <si>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</si>
  <si>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</si>
  <si>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</si>
  <si>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</si>
  <si>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</si>
  <si>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</si>
  <si>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</si>
  <si>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</si>
  <si>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</si>
  <si>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</si>
  <si>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</si>
  <si>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</si>
  <si>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</si>
  <si>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</si>
  <si>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</si>
  <si>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</si>
  <si>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</si>
  <si>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</si>
  <si>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</si>
  <si>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</si>
  <si>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</si>
  <si>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</si>
  <si>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</si>
  <si>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</si>
  <si>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</si>
  <si>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</si>
  <si>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</si>
  <si>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</si>
  <si>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</si>
  <si>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</si>
  <si>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</si>
  <si>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</si>
  <si>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</si>
  <si>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</si>
  <si>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</si>
  <si>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</si>
  <si>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</si>
  <si>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</si>
  <si>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</si>
  <si>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</si>
  <si>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</si>
  <si>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</si>
  <si>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</si>
  <si>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</si>
  <si>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</si>
  <si>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</si>
  <si>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</si>
  <si>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</si>
  <si>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</si>
  <si>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</si>
  <si>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</si>
  <si>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</si>
  <si>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</si>
  <si>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</si>
  <si>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</si>
  <si>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</si>
  <si>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</si>
  <si>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</si>
  <si>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</si>
  <si>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</si>
  <si>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</si>
  <si>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</si>
  <si>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</si>
  <si>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для объектов УЦН и спутниковой связи</t>
  </si>
  <si>
    <t>7.16</t>
  </si>
  <si>
    <t>Установка, монтаж, ПНР VSAT</t>
  </si>
  <si>
    <t>7.16.1</t>
  </si>
  <si>
    <t>Антенна d - 1,2м и менее</t>
  </si>
  <si>
    <t>комплекс работ</t>
  </si>
  <si>
    <t>7.16.2</t>
  </si>
  <si>
    <t>Антенна от d - 1,2м до d- 1,8м</t>
  </si>
  <si>
    <t>7.17</t>
  </si>
  <si>
    <t>Установка, монтаж, ПНР точки доступа УЦН ( Wi-Fi)</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</si>
  <si>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</si>
  <si>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для работ по созданию инфраструктуры</t>
  </si>
  <si>
    <t>7.18</t>
  </si>
  <si>
    <t>7.18.1</t>
  </si>
  <si>
    <t>7.18.2</t>
  </si>
  <si>
    <t>7.18.3</t>
  </si>
  <si>
    <t>7.19</t>
  </si>
  <si>
    <t>Строительство контура заземления</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</si>
  <si>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</si>
  <si>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</si>
  <si>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</si>
  <si>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</si>
  <si>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</si>
  <si>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</si>
  <si>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</si>
  <si>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</si>
  <si>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</si>
  <si>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</si>
  <si>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</si>
  <si>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</si>
  <si>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</si>
  <si>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</si>
  <si>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</si>
  <si>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</si>
  <si>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</si>
  <si>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</si>
  <si>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</si>
  <si>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</si>
  <si>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</si>
  <si>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</si>
  <si>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</si>
  <si>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</si>
  <si>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</si>
  <si>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</si>
  <si>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</si>
  <si>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</si>
  <si>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</si>
  <si>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</si>
  <si>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</si>
  <si>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</si>
  <si>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</si>
  <si>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</si>
  <si>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</si>
  <si>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</si>
  <si>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</si>
  <si>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</si>
  <si>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</si>
  <si>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</si>
  <si>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</si>
  <si>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</si>
  <si>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</si>
  <si>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</si>
  <si>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</si>
  <si>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</si>
  <si>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</si>
  <si>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</si>
  <si>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</si>
  <si>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</si>
  <si>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</si>
  <si>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</si>
  <si>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</si>
  <si>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</si>
  <si>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</si>
  <si>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</si>
  <si>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</si>
  <si>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</si>
  <si>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</si>
  <si>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</si>
  <si>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</si>
  <si>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</si>
  <si>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</si>
  <si>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</si>
  <si>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</si>
  <si>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</si>
  <si>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</si>
  <si>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</si>
  <si>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</si>
  <si>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</si>
  <si>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</si>
  <si>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</si>
  <si>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</si>
  <si>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</si>
  <si>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</si>
  <si>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</si>
  <si>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</si>
  <si>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</si>
  <si>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</si>
  <si>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</si>
  <si>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</si>
  <si>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</si>
  <si>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</si>
  <si>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</si>
  <si>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</si>
  <si>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</si>
  <si>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</si>
  <si>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</si>
  <si>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</si>
  <si>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</si>
  <si>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</si>
  <si>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</si>
  <si>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</si>
  <si>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</si>
  <si>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</si>
  <si>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</si>
  <si>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</si>
  <si>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</si>
  <si>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</si>
  <si>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</si>
  <si>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</si>
  <si>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</si>
  <si>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</si>
  <si>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</si>
  <si>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</si>
  <si>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</si>
  <si>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</si>
  <si>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</si>
  <si>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</si>
  <si>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</si>
  <si>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</si>
  <si>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</si>
  <si>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</si>
  <si>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</si>
  <si>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</si>
  <si>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</si>
  <si>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</si>
  <si>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</si>
  <si>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</si>
  <si>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</si>
  <si>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</si>
  <si>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</si>
  <si>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</si>
  <si>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</si>
  <si>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</si>
  <si>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</si>
  <si>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</si>
  <si>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</si>
  <si>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</si>
  <si>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</si>
  <si>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</si>
  <si>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</si>
  <si>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</si>
  <si>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</si>
  <si>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</si>
  <si>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</si>
  <si>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</si>
  <si>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</si>
  <si>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</si>
  <si>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</si>
  <si>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</si>
  <si>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</si>
  <si>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</si>
  <si>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</si>
  <si>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</si>
  <si>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</si>
  <si>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</si>
  <si>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</si>
  <si>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</si>
  <si>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</si>
  <si>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</si>
  <si>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</si>
  <si>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</si>
  <si>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</si>
  <si>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</si>
  <si>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</si>
  <si>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</si>
  <si>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</si>
  <si>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</si>
  <si>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</si>
  <si>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</si>
  <si>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</si>
  <si>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</si>
  <si>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</si>
  <si>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</si>
  <si>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</si>
  <si>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</si>
  <si>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</si>
  <si>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</si>
  <si>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</si>
  <si>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</si>
  <si>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</si>
  <si>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</si>
  <si>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</si>
  <si>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</si>
  <si>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</si>
  <si>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</si>
  <si>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</si>
  <si>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</si>
  <si>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</si>
  <si>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</si>
  <si>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</si>
  <si>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</si>
  <si>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</si>
  <si>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</si>
  <si>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</si>
  <si>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</si>
  <si>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</si>
  <si>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</si>
  <si>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</si>
  <si>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</si>
  <si>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</si>
  <si>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</si>
  <si>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</si>
  <si>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</si>
  <si>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</si>
  <si>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</si>
  <si>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</si>
  <si>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</si>
  <si>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</si>
  <si>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</si>
  <si>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</si>
  <si>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</si>
  <si>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</si>
  <si>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</si>
  <si>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</si>
  <si>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</si>
  <si>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</si>
  <si>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</si>
  <si>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</si>
  <si>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</si>
  <si>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</si>
  <si>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</si>
  <si>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</si>
  <si>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</si>
  <si>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</si>
  <si>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</si>
  <si>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</si>
  <si>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</si>
  <si>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</si>
  <si>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</si>
  <si>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</si>
  <si>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</si>
  <si>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</si>
  <si>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</si>
  <si>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</si>
  <si>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</si>
  <si>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</si>
  <si>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</si>
  <si>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</si>
  <si>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</si>
  <si>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 xml:space="preserve">
Не применяется совместно с Работами пунктов 6.3; 6.5÷ 6.7; 6.21÷6.24</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</si>
  <si>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</si>
  <si>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Не применяется совместно с Работами пунктов с  6.5÷ 6.15; 6.21÷ 6.24 </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</si>
  <si>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</si>
  <si>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 xml:space="preserve">Не применяется совместно с Работами пунктов с  6.5÷6.7; 6.9÷6.15; 6.21÷ 6.24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</si>
  <si>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</si>
  <si>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</si>
  <si>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</si>
  <si>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</si>
  <si>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</si>
  <si>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</si>
  <si>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 xml:space="preserve">Не применяется 4.2 – 4.4 
Применимо совместно с 6.8.2 </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</si>
  <si>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</si>
  <si>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</si>
  <si>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</si>
  <si>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Не применимо совместно с расценками раздела 3; 4.2.÷4.4.</t>
  </si>
  <si>
    <t>Расценка применяется при докладке канала к существующей трассе кабельной канализации.</t>
  </si>
  <si>
    <t>Расценка применяется при разработке грунта и полноценном восстановлении каналов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</si>
  <si>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</si>
  <si>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</si>
  <si>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</si>
  <si>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Применяется дополнительно к расценке 5.1; 5.3-5.4.</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</si>
  <si>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</si>
  <si>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</si>
  <si>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 xml:space="preserve">
Не применяется совместно с п. 5.1; 5.8-5.14</t>
  </si>
  <si>
    <t>Не применимо совместно с расценкой 5.24; 5.25; 5.29-5.33.</t>
  </si>
  <si>
    <t>Не применимо совместно с расценкой 5.21; 5.22.</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</si>
  <si>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</si>
  <si>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</si>
  <si>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</si>
  <si>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Не применяется к разделу 2.</t>
  </si>
  <si>
    <t>Применимо совместно с 4.5 - 4.6</t>
  </si>
  <si>
    <t>Не применяется совместно с Работами раздела с 1 по 3 включительно</t>
  </si>
  <si>
    <t>Не применимо совместно с расценками пп. 4.2÷4.4</t>
  </si>
  <si>
    <t>Не применяется совместно с Работами раздела с 1÷2 включительно</t>
  </si>
  <si>
    <t>Исключить стоимость основных материалов , при давальческой схеме взаимодействия.</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</si>
  <si>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</si>
  <si>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</si>
  <si>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</si>
  <si>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</si>
  <si>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</si>
  <si>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</si>
  <si>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</si>
  <si>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</si>
  <si>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</si>
  <si>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</si>
  <si>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</si>
  <si>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6.34</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</si>
  <si>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</si>
  <si>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</si>
  <si>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</si>
  <si>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</si>
  <si>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</si>
  <si>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</si>
  <si>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</si>
  <si>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</si>
  <si>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</si>
  <si>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</si>
  <si>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</si>
  <si>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</si>
  <si>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</si>
  <si>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</si>
  <si>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</si>
  <si>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</si>
  <si>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</si>
  <si>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</si>
  <si>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</si>
  <si>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</si>
  <si>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</si>
  <si>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</si>
  <si>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</si>
  <si>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</si>
  <si>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</si>
  <si>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</si>
  <si>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Выполнение переходов методом горизонтального направленного бурения (ГНБ) с прокладкой  2-х п/э  труб</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</si>
  <si>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</si>
  <si>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</si>
  <si>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</si>
  <si>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</si>
  <si>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63 мм  методом горизонтального направленного бурения  (ГНБ) группа грунтов 1-3</t>
  </si>
  <si>
    <t>п/э  труба диаметром 63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</si>
  <si>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</si>
  <si>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</si>
  <si>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</si>
  <si>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</si>
  <si>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</si>
  <si>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</si>
  <si>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</si>
  <si>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</si>
  <si>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</si>
  <si>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</si>
  <si>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</si>
  <si>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</si>
  <si>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</si>
  <si>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</si>
  <si>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</si>
  <si>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</si>
  <si>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</si>
  <si>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</si>
  <si>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</si>
  <si>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</si>
  <si>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</si>
  <si>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</si>
  <si>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</si>
  <si>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</si>
  <si>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учитывается  по оптической длине трассы;</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</si>
  <si>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</si>
  <si>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</si>
  <si>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</si>
  <si>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</si>
  <si>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</si>
  <si>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</si>
  <si>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</si>
  <si>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</si>
  <si>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</si>
  <si>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</si>
  <si>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</si>
  <si>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</si>
  <si>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</si>
  <si>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</si>
  <si>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</si>
  <si>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</si>
  <si>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</si>
  <si>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</si>
  <si>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</si>
  <si>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 Прокладка и монтаж оптоволоконным Дроп кабелем (ВОК) по существующим опорам (трубостойкам, между зданиями)</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</si>
  <si>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</si>
  <si>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</si>
  <si>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</si>
  <si>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Применение расценок по согласованию сегмента В2С</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</si>
  <si>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</si>
  <si>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</si>
  <si>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</si>
  <si>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</si>
  <si>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</si>
  <si>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</si>
  <si>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</si>
  <si>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</si>
  <si>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</si>
  <si>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</si>
  <si>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</si>
  <si>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</si>
  <si>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</si>
  <si>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</si>
  <si>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 xml:space="preserve">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</si>
  <si>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</si>
  <si>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</si>
  <si>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</si>
  <si>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</si>
  <si>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</si>
  <si>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</si>
  <si>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</si>
  <si>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</si>
  <si>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</si>
  <si>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</si>
  <si>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 xml:space="preserve">Включает компенсацию затрат на перевозку рабочих (авиа) при предоставлении подтверждающих документов -авиабилеты, табель учета рабочего времени ( подписанный представителем Заказчика( тех надзором) на объекте строительства. </t>
  </si>
  <si>
    <t>Включает компенсацию затрат на проживание  рабочих  при предоставлении подтверждающих документов -договор аренды, счёт(штамп об оплате),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</si>
  <si>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</si>
  <si>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Работы  по установке  автовышки, обрезка кроны дерева (спил ветвей), сбор срезанных ветвей(стволов), утилизация.</t>
  </si>
  <si>
    <t>1 дерево</t>
  </si>
  <si>
    <t>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</si>
  <si>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</si>
  <si>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</si>
  <si>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t>
  </si>
  <si>
    <t>применяется исключительно Хабаровский край (ЧАО) . По согласованию Заказчиком работ /либо в одном заказе с учетом  пула выданных работ.</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</si>
  <si>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</si>
  <si>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</si>
  <si>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Компенсация затрат  на перевозку рабочих  (авиа) при строительстве объекта  в г. Анадыре, г. Певек, г. Билибино и др.   (Хабаровский край, ЧАО)</t>
  </si>
  <si>
    <t>Компенсация затрат на проживание  рабочих при строительстве объекта в г. Анадыре, г. Певек, г. Билибино и др.  (Хабаровский край, ЧАО)</t>
  </si>
  <si>
    <t>Компенсация затрат  на аренду спецтехники при строительстве объекта в г. Анадыре, г. Певек, г. Билибино и др.  (Хабаровский край, ЧАО)</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</si>
  <si>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</si>
  <si>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</si>
  <si>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</si>
  <si>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5.14.1</t>
  </si>
  <si>
    <t>Укладка  плит ж/б  перекрытий/разгрузочных/ опорных/дорожных   поверх проложенных коммуникаций для защиты от повреждений</t>
  </si>
  <si>
    <t>5.21.3.1</t>
  </si>
  <si>
    <t>для стальных опор (упрощённая опора, тип металлическая трубостойка)</t>
  </si>
  <si>
    <t>5.33.1</t>
  </si>
  <si>
    <t>Монтаж контейнера (уличного) площадью свыше 15  м2</t>
  </si>
  <si>
    <t>Экспертиза опор по требованию владельца инфраструктуры(  т.ч. ТУ)</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</si>
  <si>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Оформление исполнительной документации.</t>
  </si>
  <si>
    <t xml:space="preserve">В случае  протяженности участка менее 80 м, при условии установки  ж/б ККС,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  (с учетом стоимости колодца, из расчета 1 колодец  на 0,08 км. трассы).  </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</si>
  <si>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</si>
  <si>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</si>
  <si>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</si>
  <si>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для деревянных опор, пропитанных антисептиком
(одинарная опора, опора с приставкой)</t>
  </si>
  <si>
    <t>для деревянных опор, пропитанных антисептиком 
(опора с одной подпорой, опора с двумя подпорами, укосины и т.п..)</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</si>
  <si>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</si>
  <si>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Комплект
(1 контейнер)</t>
  </si>
  <si>
    <t>Раздел 6. Внутриобъектовые/объектовые работы (Работы не зависимо от % проникновения, включая работы при модернизации сети)</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</si>
  <si>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</si>
  <si>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</si>
  <si>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</si>
  <si>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</si>
  <si>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</si>
  <si>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</si>
  <si>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</si>
  <si>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</si>
  <si>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</si>
  <si>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</si>
  <si>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</si>
  <si>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</si>
  <si>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</si>
  <si>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</si>
  <si>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</si>
  <si>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</si>
  <si>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</si>
  <si>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</si>
  <si>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</si>
  <si>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</si>
  <si>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</si>
  <si>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</si>
  <si>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</si>
  <si>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</si>
  <si>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</si>
  <si>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</si>
  <si>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</si>
  <si>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</si>
  <si>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</si>
  <si>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</si>
  <si>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</si>
  <si>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</si>
  <si>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</si>
  <si>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</si>
  <si>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</si>
  <si>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</si>
  <si>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</si>
  <si>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</si>
  <si>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</si>
  <si>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</si>
  <si>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</si>
  <si>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</si>
  <si>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</si>
  <si>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 xml:space="preserve">СМР. Перемещение БС  с  одной точки на другую  точку монтажа в рамках одного объекта с учетом выезда сотрудника на объект </t>
  </si>
  <si>
    <t xml:space="preserve">Проведения обследования с выездом на объект с подготовкой отчета. Отчет об обследовании должен включать, не ограничиваясь:
• Пояснительную записку,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 Структурную схему подключения приборов учета и оборудования
• Спецификацию установленных приборов учета и оборудования
• Фотофиксация установленного оборудования, повреждений оборудования, линий связи и т.д. </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</si>
  <si>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</si>
  <si>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</si>
  <si>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</si>
  <si>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</si>
  <si>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</si>
  <si>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</si>
  <si>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</si>
  <si>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</si>
  <si>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</si>
  <si>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</si>
  <si>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200  км  от Областного центра(Филиала).</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</si>
  <si>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 xml:space="preserve">
НЕ ПРИМЕНЯТЬ с разделом №3.</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</si>
  <si>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</si>
  <si>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Прокладка кабеля  для систем телеметрии типа  КИПЭВнг(А)-LS Nх2х0,6 (Спецкабель) (или аналог),</t>
    </r>
    <r>
      <rPr>
        <b/>
        <sz val="12"/>
        <rFont val="Times New Roman"/>
        <family val="1"/>
        <charset val="204"/>
      </rPr>
      <t>с устройством инфраструктуры для прокладки кабеля.</t>
    </r>
  </si>
  <si>
    <r>
      <t xml:space="preserve">Прокладка кабеля  для систем телеметрии типа  КИПЭВнг(А)-LS Nх2х0,6 (Спецкабель) (или аналог),в готовой </t>
    </r>
    <r>
      <rPr>
        <b/>
        <sz val="12"/>
        <rFont val="Times New Roman"/>
        <family val="1"/>
        <charset val="204"/>
      </rPr>
      <t xml:space="preserve"> инфраструктуре</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</si>
  <si>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</si>
  <si>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</si>
  <si>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</si>
  <si>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</si>
  <si>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</si>
  <si>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 xml:space="preserve">СМР, включая прокладку, монтаж кабеля, работы по трассировке кабеля (размотка, маркировка, замер длины, растяжка, нарезка, жгутирование), с учетом стоимости кабеля и крепежных материалов, другие сопутствующие работы.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</si>
  <si>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</si>
  <si>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</si>
  <si>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СМР, с учетом сопутствующих работ и стоимости материалов.
Внесение данных в исполнительную документацию (в кабельный журнал).</t>
  </si>
  <si>
    <t>Примечание:</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</si>
  <si>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</si>
  <si>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60 % от стоимости  монтажа</t>
  </si>
  <si>
    <t>в том числе стоимость СМР (работ)</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</si>
  <si>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</si>
  <si>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</si>
  <si>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</si>
  <si>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</si>
  <si>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</si>
  <si>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(коэффициент снижения). К работам применяется 100% скидки, к материалам 10%.</t>
  </si>
  <si>
    <t>МСК, МО</t>
  </si>
  <si>
    <t>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t>
  </si>
  <si>
    <t>НМЦ_  Филиал в Тюменской и Курганской областях _ ЕБПР_2023/2024</t>
  </si>
  <si>
    <t>СТОИМОСТЬ ЕДИНИЧНЫХ РАСЦЕНОК НА ВИДЫ РАБОТ (СПЕЦИФИКАЦИЯ РАБОТ)
Филиал в Тюменской и Курганской областях _ ЕБПР_2023/2024</t>
  </si>
  <si>
    <r>
      <t>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t>
    </r>
    <r>
      <rPr>
        <b/>
        <sz val="12"/>
        <rFont val="Times New Roman"/>
        <family val="1"/>
        <charset val="204"/>
      </rPr>
      <t>.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</si>
  <si>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Times New Roman"/>
        <family val="1"/>
        <charset val="204"/>
      </rPr>
      <t xml:space="preserve"> Организация вводов в  ДХ производиться по расценкам 6.38÷6.39; 6.42÷6.43.</t>
    </r>
  </si>
  <si>
    <r>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t>
    </r>
    <r>
      <rPr>
        <b/>
        <sz val="12"/>
        <rFont val="Times New Roman"/>
        <family val="1"/>
        <charset val="204"/>
      </rPr>
      <t>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</si>
  <si>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</si>
  <si>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</si>
  <si>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r>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t>
    </r>
    <r>
      <rPr>
        <sz val="12"/>
        <rFont val="Times New Roman"/>
        <family val="1"/>
        <charset val="204"/>
      </rPr>
      <t xml:space="preserve"> заземления;</t>
    </r>
    <r>
      <rPr>
        <b/>
        <sz val="12"/>
        <rFont val="Times New Roman"/>
        <family val="1"/>
        <charset val="204"/>
      </rPr>
      <t xml:space="preserve">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r>
  </si>
  <si>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</si>
  <si>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r>
      <t>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t>
    </r>
    <r>
      <rPr>
        <b/>
        <sz val="12"/>
        <rFont val="Times New Roman"/>
        <family val="1"/>
        <charset val="204"/>
      </rPr>
      <t>поиск колодцев, очистку от снега/земли</t>
    </r>
    <r>
      <rPr>
        <sz val="12"/>
        <rFont val="Times New Roman"/>
        <family val="1"/>
        <charset val="204"/>
      </rPr>
      <t xml:space="preserve">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t>
    </r>
    <r>
      <rPr>
        <b/>
        <sz val="12"/>
        <rFont val="Times New Roman"/>
        <family val="1"/>
        <charset val="204"/>
      </rPr>
      <t xml:space="preserve">  Организация и проведение оформления   разрешительных документов, согласований, в том числе согласование с УК и ТСЖ, исполнительной документации. </t>
    </r>
    <r>
      <rPr>
        <sz val="12"/>
        <rFont val="Times New Roman"/>
        <family val="1"/>
        <charset val="204"/>
      </rPr>
      <t>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</si>
  <si>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t>
    </r>
    <r>
      <rPr>
        <b/>
        <sz val="12"/>
        <rFont val="Times New Roman"/>
        <family val="1"/>
        <charset val="204"/>
      </rPr>
      <t xml:space="preserve">очистка, разборка  покрытий, </t>
    </r>
    <r>
      <rPr>
        <sz val="12"/>
        <rFont val="Times New Roman"/>
        <family val="1"/>
        <charset val="204"/>
      </rPr>
      <t xml:space="preserve"> разработка/засыпка  траншеи,</t>
    </r>
    <r>
      <rPr>
        <b/>
        <sz val="12"/>
        <rFont val="Times New Roman"/>
        <family val="1"/>
        <charset val="204"/>
      </rPr>
      <t xml:space="preserve"> утилизация мусора,</t>
    </r>
    <r>
      <rPr>
        <sz val="12"/>
        <rFont val="Times New Roman"/>
        <family val="1"/>
        <charset val="204"/>
      </rPr>
      <t xml:space="preserve">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проведение  всех измерений ВОК, включая входной контроль кабеля, монтаж сплиттеров, ОРК, ОРШ (включая стоимость сплиттеров, дроп муфт, ОРК, ОРШ и пр.), </t>
    </r>
    <r>
      <rPr>
        <b/>
        <sz val="12"/>
        <rFont val="Times New Roman"/>
        <family val="1"/>
        <charset val="204"/>
      </rPr>
      <t>оформление разрешительных документов, согласований , исполнительной документации</t>
    </r>
    <r>
      <rPr>
        <sz val="12"/>
        <rFont val="Times New Roman"/>
        <family val="1"/>
        <charset val="204"/>
      </rPr>
      <t>, в том числе согласование с УК и ТСЖ.</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</si>
  <si>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стоек и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t>
    </r>
    <r>
      <rPr>
        <b/>
        <sz val="12"/>
        <rFont val="Times New Roman"/>
        <family val="1"/>
        <charset val="204"/>
      </rPr>
      <t xml:space="preserve"> Организация и проведение оформления   разрешительных документов, согласований</t>
    </r>
    <r>
      <rPr>
        <sz val="12"/>
        <rFont val="Times New Roman"/>
        <family val="1"/>
        <charset val="204"/>
      </rPr>
      <t xml:space="preserve">,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Земельное дело</t>
    </r>
    <r>
      <rPr>
        <b/>
        <vertAlign val="superscript"/>
        <sz val="12"/>
        <rFont val="Times New Roman"/>
        <family val="1"/>
        <charset val="204"/>
      </rPr>
      <t>11</t>
    </r>
    <r>
      <rPr>
        <b/>
        <sz val="12"/>
        <rFont val="Times New Roman"/>
        <family val="1"/>
        <charset val="204"/>
      </rPr>
      <t xml:space="preserve"> (совместно  с п.п.4.1.2-4.1.6).  </t>
    </r>
  </si>
  <si>
    <r>
      <rPr>
        <b/>
        <sz val="14"/>
        <rFont val="Times New Roman"/>
        <family val="1"/>
        <charset val="204"/>
      </rPr>
      <t>Примечание:</t>
    </r>
    <r>
      <rPr>
        <b/>
        <sz val="12"/>
        <rFont val="Times New Roman"/>
        <family val="1"/>
        <charset val="204"/>
      </rPr>
      <t xml:space="preserve">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                                </t>
    </r>
  </si>
  <si>
    <t xml:space="preserve">Выполнение предпроектных обследований  </t>
  </si>
  <si>
    <r>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</si>
  <si>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</si>
  <si>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 </t>
    </r>
    <r>
      <rPr>
        <b/>
        <sz val="12"/>
        <rFont val="Times New Roman"/>
        <family val="1"/>
        <charset val="204"/>
      </rPr>
      <t>Инженерно-геологические изыскания.</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</si>
  <si>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</si>
  <si>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 xml:space="preserve">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t>
    </r>
    <r>
      <rPr>
        <b/>
        <sz val="12"/>
        <rFont val="Times New Roman"/>
        <family val="1"/>
        <charset val="204"/>
      </rPr>
      <t>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</si>
  <si>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 xml:space="preserve">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</si>
  <si>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Землеустроительное дело</t>
    </r>
    <r>
      <rPr>
        <b/>
        <sz val="12"/>
        <rFont val="Times New Roman"/>
        <family val="1"/>
        <charset val="204"/>
      </rPr>
      <t xml:space="preserve"> общего пользования/лесной фонд/ </t>
    </r>
  </si>
  <si>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 xml:space="preserve">Лесной фонд: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</si>
  <si>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30 до 50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</si>
  <si>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30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</si>
  <si>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</si>
  <si>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51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</si>
  <si>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</si>
  <si>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</si>
  <si>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</si>
  <si>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</si>
  <si>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км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</si>
  <si>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</si>
  <si>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Включает компенсацию затрат на логистические издержки при транспортировки  </t>
    </r>
    <r>
      <rPr>
        <b/>
        <sz val="12"/>
        <rFont val="Times New Roman"/>
        <family val="1"/>
        <charset val="204"/>
      </rPr>
      <t>материалов Подрядчика/Материалы Заказчика  -  ККС, опор  деревянных/металлических / железобетонных   на объект строительства</t>
    </r>
    <r>
      <rPr>
        <sz val="12"/>
        <rFont val="Times New Roman"/>
        <family val="1"/>
        <charset val="204"/>
      </rPr>
      <t>, при строительстве объекта на удаленности свыше 200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Times New Roman"/>
        <family val="1"/>
        <charset val="204"/>
      </rPr>
      <t xml:space="preserve">  Расценка применяется только до 5-х единиц включительно.</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</si>
  <si>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</si>
  <si>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</si>
  <si>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поиск колодцев, очистку от снега/земли</t>
    </r>
    <r>
      <rPr>
        <sz val="12"/>
        <rFont val="Times New Roman"/>
        <family val="1"/>
        <charset val="204"/>
      </rPr>
      <t xml:space="preserve"> ,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Times New Roman"/>
        <family val="1"/>
        <charset val="204"/>
      </rPr>
      <t>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t>
    </r>
    <r>
      <rPr>
        <sz val="12"/>
        <rFont val="Times New Roman"/>
        <family val="1"/>
        <charset val="204"/>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</si>
  <si>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</si>
  <si>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t>
    </r>
    <r>
      <rPr>
        <sz val="12"/>
        <rFont val="Times New Roman"/>
        <family val="1"/>
        <charset val="204"/>
      </rPr>
      <t>,  разработка/засыпка  траншеи,</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с</t>
    </r>
    <r>
      <rPr>
        <b/>
        <sz val="12"/>
        <rFont val="Times New Roman"/>
        <family val="1"/>
        <charset val="204"/>
      </rPr>
      <t>выше одной муфты на участке от 0 до 0,5 км  трассы включительно , учитывается дополнительно п. 4.6)</t>
    </r>
    <r>
      <rPr>
        <sz val="12"/>
        <rFont val="Times New Roman"/>
        <family val="1"/>
        <charset val="204"/>
      </rPr>
      <t>;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t>
    </r>
    <r>
      <rPr>
        <b/>
        <sz val="12"/>
        <rFont val="Times New Roman"/>
        <family val="1"/>
        <charset val="204"/>
      </rPr>
      <t>у на ширину траншеи</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</si>
  <si>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</si>
  <si>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</si>
  <si>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</si>
  <si>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t xml:space="preserve"> Прокладка и монтаж ВОК  по существующим опорам ЛЭП 10 -110 кВ, (трубостойкам, между зданиями), включая внутриобъектовые работы</t>
  </si>
  <si>
    <r>
      <t xml:space="preserve">ПИР, СМР, с учётом стоимости кабеля и всех материалов  работ, в том числе и не ограничиваясь перечисленным: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 </t>
    </r>
    <r>
      <rPr>
        <b/>
        <sz val="12"/>
        <rFont val="Times New Roman"/>
        <family val="1"/>
        <charset val="204"/>
      </rPr>
      <t xml:space="preserve">свыше одной муфты на участке от 0 до 0,5 км  трассы включительно , учитывается дополнительно п. 4.6) ; </t>
    </r>
    <r>
      <rPr>
        <sz val="12"/>
        <rFont val="Times New Roman"/>
        <family val="1"/>
        <charset val="204"/>
      </rPr>
      <t>защиту кабеля в опасных местах ; организация воздушно-кабельных переходов; вывод кабеля на стену; прокладка по стене в трубе с учётом её стоимости (длина трубы определяется проектом);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</si>
  <si>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</si>
  <si>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</si>
  <si>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</si>
  <si>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</si>
  <si>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</si>
  <si>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</si>
  <si>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</si>
  <si>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</si>
  <si>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</si>
  <si>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</si>
  <si>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</si>
  <si>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</si>
  <si>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</si>
  <si>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</si>
  <si>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r>
      <t xml:space="preserve">ПИР, СМР   включая стоимость материалов, установки  ж/б колодцев ККС-1 (с учетом стоимости колодца, из расчета 1 колодец  на 0,08 км. трассы, оснастки, люков, труб и комплектующих).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</si>
  <si>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установки  ж/б  колодцев ККС -2 (с учетом стоимости колодца, из расчета 1 колодец  на 0,08 км. трассы, оснастки, люков, труб и комплектующих).</t>
    </r>
    <r>
      <rPr>
        <b/>
        <sz val="12"/>
        <rFont val="Times New Roman"/>
        <family val="1"/>
        <charset val="204"/>
      </rPr>
      <t xml:space="preserve"> Очистка, разборка покртыий</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</si>
  <si>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</si>
  <si>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</si>
  <si>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</si>
  <si>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</si>
  <si>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</si>
  <si>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ККС-1,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</si>
  <si>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ККС-2,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</si>
  <si>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</si>
  <si>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trike/>
        <sz val="12"/>
        <rFont val="Times New Roman"/>
        <family val="1"/>
        <charset val="204"/>
      </rPr>
      <t>;</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</si>
  <si>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стоимость колодца ж/б  ККС-5,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</si>
  <si>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разработка грунта,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</si>
  <si>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разработка грунта, гидроизоляция; засыпка (грунтом/песком), выравнивание и уплотнение грунта, вывоз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</si>
  <si>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</si>
  <si>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</si>
  <si>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</si>
  <si>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</si>
  <si>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</si>
  <si>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</si>
  <si>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</si>
  <si>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</si>
  <si>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</si>
  <si>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rPr>
        <sz val="12"/>
        <rFont val="Times New Roman"/>
        <family val="1"/>
        <charset val="204"/>
      </rPr>
      <t>для стальных опор (</t>
    </r>
    <r>
      <rPr>
        <b/>
        <sz val="12"/>
        <rFont val="Times New Roman"/>
        <family val="1"/>
        <charset val="204"/>
      </rPr>
      <t xml:space="preserve"> типа ОКС, НПК, свайно-металлическая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</si>
  <si>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</si>
  <si>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</si>
  <si>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</si>
  <si>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</si>
  <si>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r>
      <t xml:space="preserve">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</si>
  <si>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</si>
  <si>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</si>
  <si>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</si>
  <si>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</si>
  <si>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</si>
  <si>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</si>
  <si>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</si>
  <si>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</si>
  <si>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</si>
  <si>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</si>
  <si>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</si>
  <si>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t>
    </r>
    <r>
      <rPr>
        <strike/>
        <sz val="12"/>
        <rFont val="Times New Roman"/>
        <family val="1"/>
        <charset val="204"/>
      </rPr>
      <t xml:space="preserve"> </t>
    </r>
    <r>
      <rPr>
        <sz val="12"/>
        <rFont val="Times New Roman"/>
        <family val="1"/>
        <charset val="204"/>
      </rPr>
      <t xml:space="preserve">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</si>
  <si>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</si>
  <si>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</si>
  <si>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</si>
  <si>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</si>
  <si>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</si>
  <si>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активного оборудования, стоимость и монтаж шкафа. </t>
    </r>
  </si>
  <si>
    <r>
      <t xml:space="preserve">ПИР, СМР,  с учетом  стоимости кабеля и материалов, стоек, </t>
    </r>
    <r>
      <rPr>
        <b/>
        <sz val="12"/>
        <rFont val="Times New Roman"/>
        <family val="1"/>
        <charset val="204"/>
      </rPr>
      <t>кабель каналов/трубы/гофры ,</t>
    </r>
    <r>
      <rPr>
        <sz val="12"/>
        <rFont val="Times New Roman"/>
        <family val="1"/>
        <charset val="204"/>
      </rPr>
      <t xml:space="preserve">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t>
    </r>
    <r>
      <rPr>
        <b/>
        <sz val="12"/>
        <rFont val="Times New Roman"/>
        <family val="1"/>
        <charset val="204"/>
      </rPr>
      <t xml:space="preserve"> монтажа кабель каналов/трубы/гофры, кроссов и стоек для их крепления; </t>
    </r>
    <r>
      <rPr>
        <sz val="12"/>
        <rFont val="Times New Roman"/>
        <family val="1"/>
        <charset val="204"/>
      </rPr>
      <t xml:space="preserve">оконечивания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ОРК. </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</si>
  <si>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</si>
  <si>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ПИР, СМР,  с учетом  стоимости вспомогательных материалов </t>
    </r>
    <r>
      <rPr>
        <b/>
        <sz val="12"/>
        <rFont val="Times New Roman"/>
        <family val="1"/>
        <charset val="204"/>
      </rPr>
      <t>(без учёта стоимости ОРК)</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</si>
  <si>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ОРК-Т-8)</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</si>
  <si>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 ОРК-Т-16)</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</si>
  <si>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t>
    </r>
    <r>
      <rPr>
        <b/>
        <sz val="12"/>
        <rFont val="Times New Roman"/>
        <family val="1"/>
        <charset val="204"/>
      </rPr>
      <t>без учёта стоимости сплиттера 2-го каскада (УСМ)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</si>
  <si>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1х2.</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</si>
  <si>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1х4.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</si>
  <si>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1х8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</si>
  <si>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</si>
  <si>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</si>
  <si>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 учетом  стоимости монтажа, расключения, вспомогательных и основных материалов  (включая стоимость сплиттера).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</si>
  <si>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монтажа, расключения, вспомогательных и основных материалов  (включая стоимость сплиттера).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</si>
  <si>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</si>
  <si>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</si>
  <si>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</si>
  <si>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</si>
  <si>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</si>
  <si>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</si>
  <si>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</si>
  <si>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</si>
  <si>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</si>
  <si>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</si>
  <si>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прочие затраты, при этом включено (не ограничиваясь этим):   монтаж шкафа (включая стоимость шкафа), стоимость монтажных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</si>
  <si>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стоимость активного оборудования, организация электропитания, линий связи.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</si>
  <si>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</si>
  <si>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</si>
  <si>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</si>
  <si>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</si>
  <si>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</si>
  <si>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</si>
  <si>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</si>
  <si>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</si>
  <si>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</si>
  <si>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</si>
  <si>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</si>
  <si>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</si>
  <si>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</si>
  <si>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</si>
  <si>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</si>
  <si>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</si>
  <si>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</si>
  <si>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</si>
  <si>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</si>
  <si>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t>
    </r>
    <r>
      <rPr>
        <b/>
        <sz val="12"/>
        <rFont val="Times New Roman"/>
        <family val="1"/>
        <charset val="204"/>
      </rPr>
      <t xml:space="preserve"> 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</si>
  <si>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</si>
  <si>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</si>
  <si>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</si>
  <si>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</si>
  <si>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</si>
  <si>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</si>
  <si>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</si>
  <si>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</si>
  <si>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</si>
  <si>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</si>
  <si>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</si>
  <si>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</si>
  <si>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</si>
  <si>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</si>
  <si>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</si>
  <si>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</si>
  <si>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</si>
  <si>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</si>
  <si>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</si>
  <si>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</si>
  <si>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r>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</si>
  <si>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установка и монтаж блока/модуля сопряжения (включая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</si>
  <si>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</si>
  <si>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Без стоимости оборудования.</t>
    </r>
  </si>
  <si>
    <r>
      <t xml:space="preserve">СМР, ПИР, прочие, не  ограничиваясь перечисленным (включая стоимость крепежных материалов): Установка и монтаж доводчика.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</si>
  <si>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доводчика или электромеханического замка. </t>
    </r>
  </si>
  <si>
    <r>
      <t>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t>
    </r>
    <r>
      <rPr>
        <b/>
        <sz val="12"/>
        <rFont val="Times New Roman"/>
        <family val="1"/>
        <charset val="204"/>
      </rPr>
      <t>. Оформление разрешительных документов,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</si>
  <si>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</si>
  <si>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</si>
  <si>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</si>
  <si>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ПИР, СМР: Монтаж медножильной фидерной линии 240В методом подвеса на трубостойки, включая кабель, трубостойки, анкера и расходные материалы.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</si>
  <si>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</si>
  <si>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 xml:space="preserve">с устройством инфраструктуры для прокладки провода </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</si>
  <si>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</si>
  <si>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до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</si>
  <si>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</si>
  <si>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свыше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</si>
  <si>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</si>
  <si>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Прокладка провода трансляционного типа ПТВЖ (или аналог) для радиофикации жилого дома/подключения аудиотрубки домофона от распределительной коробки;</t>
    </r>
    <r>
      <rPr>
        <b/>
        <sz val="12"/>
        <rFont val="Times New Roman"/>
        <family val="1"/>
        <charset val="204"/>
      </rPr>
      <t xml:space="preserve"> в готовой инфраструктуре</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</si>
  <si>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</si>
  <si>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до  10 пар</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</si>
  <si>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</si>
  <si>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свыше  10 пар</t>
    </r>
  </si>
  <si>
    <r>
      <t>ПИР, СМР:  Включено, не ограничиваясь перечисленным:  прокладка и монтаж провода,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</si>
  <si>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(скрытая проводка)</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</si>
  <si>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</si>
  <si>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 xml:space="preserve"> (скрытая проводка)  до  10 пар</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</si>
  <si>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</si>
  <si>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</si>
  <si>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Монтаж понижающего абонентского трансформатора (ТАМУ) с учетом стоимости материалов. </t>
    </r>
    <r>
      <rPr>
        <b/>
        <sz val="12"/>
        <rFont val="Times New Roman"/>
        <family val="1"/>
        <charset val="204"/>
      </rPr>
      <t>Без учета стоимости трансформатора.</t>
    </r>
  </si>
  <si>
    <r>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</si>
  <si>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Разработка проектной документации по установке шлагбаума/откатных приводов ворот/цепных барьеров</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</si>
  <si>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</si>
  <si>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установка и монтаж реле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</si>
  <si>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</si>
  <si>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Times New Roman"/>
        <family val="1"/>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</si>
  <si>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Times New Roman"/>
        <family val="1"/>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</si>
  <si>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</si>
  <si>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</si>
  <si>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</si>
  <si>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</si>
  <si>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Times New Roman"/>
        <family val="1"/>
        <charset val="204"/>
      </rPr>
      <t xml:space="preserve"> Не включает стоимость контроллера, монтаж, прокладку кабеля.</t>
    </r>
  </si>
  <si>
    <r>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</si>
  <si>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</si>
  <si>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</si>
  <si>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</si>
  <si>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</si>
  <si>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Монтаж источника питания/блока питания приборов учёта; Poe удлинителя/сплиттера беспроводных/проводных устройств/</t>
    </r>
    <r>
      <rPr>
        <b/>
        <sz val="12"/>
        <rFont val="Times New Roman"/>
        <family val="1"/>
        <charset val="204"/>
      </rPr>
      <t xml:space="preserve"> Грозозащита.</t>
    </r>
  </si>
  <si>
    <r>
      <t xml:space="preserve">СМР, ПИР,  не ограничиваясь перечисленным; установка и монтаж источника питания/блока питания приборов учёта; Poe удлинителя/сплиттера/  </t>
    </r>
    <r>
      <rPr>
        <b/>
        <sz val="12"/>
        <rFont val="Times New Roman"/>
        <family val="1"/>
        <charset val="204"/>
      </rPr>
      <t>Грозозащита</t>
    </r>
    <r>
      <rPr>
        <sz val="12"/>
        <rFont val="Times New Roman"/>
        <family val="1"/>
        <charset val="204"/>
      </rPr>
      <t xml:space="preserve"> (включая крепежные материалы и изделия), включение электропитания. Оформление разрешительных документов, исполнительной документации. </t>
    </r>
    <r>
      <rPr>
        <b/>
        <sz val="12"/>
        <rFont val="Times New Roman"/>
        <family val="1"/>
        <charset val="204"/>
      </rPr>
      <t>Без учета стоимости оборудования, организации линий электропитания.</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</si>
  <si>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</si>
  <si>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</si>
  <si>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</si>
  <si>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</si>
  <si>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</si>
  <si>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</si>
  <si>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</si>
  <si>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</si>
  <si>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</si>
  <si>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</si>
  <si>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</si>
  <si>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</si>
  <si>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t>
    </r>
    <r>
      <rPr>
        <sz val="12"/>
        <rFont val="Times New Roman"/>
        <family val="1"/>
        <charset val="204"/>
      </rPr>
      <t xml:space="preserve"> </t>
    </r>
    <r>
      <rPr>
        <b/>
        <sz val="12"/>
        <rFont val="Times New Roman"/>
        <family val="1"/>
        <charset val="204"/>
      </rPr>
      <t>Постановлению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t>
    </r>
  </si>
  <si>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</si>
  <si>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</si>
  <si>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</si>
  <si>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</si>
  <si>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</si>
  <si>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</si>
  <si>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</si>
  <si>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</si>
  <si>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</si>
  <si>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</si>
  <si>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</si>
  <si>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</si>
  <si>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</si>
  <si>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</si>
  <si>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</si>
  <si>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</si>
  <si>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Ор</t>
    </r>
    <r>
      <rPr>
        <b/>
        <sz val="12"/>
        <rFont val="Times New Roman"/>
        <family val="1"/>
        <charset val="204"/>
      </rPr>
      <t>ганизация и проведение оформления разрешительных документов( в т.ч  с собственником здания на размещение оборудования) , согласований , исполнительной документации</t>
    </r>
    <r>
      <rPr>
        <sz val="12"/>
        <rFont val="Times New Roman"/>
        <family val="1"/>
        <charset val="204"/>
      </rPr>
      <t>. Оформление разрешительных документов с собственником здания на размещение оборудования.</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</si>
  <si>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</si>
  <si>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</si>
  <si>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</si>
  <si>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</si>
  <si>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</si>
  <si>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</si>
  <si>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</si>
  <si>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</si>
  <si>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</si>
  <si>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</si>
  <si>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</si>
  <si>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</si>
  <si>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</si>
  <si>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r>
      <t>Охранная зона</t>
    </r>
    <r>
      <rPr>
        <b/>
        <sz val="11"/>
        <rFont val="Times New Roman"/>
        <family val="1"/>
        <charset val="204"/>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</si>
  <si>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rFont val="Times New Roman"/>
        <family val="1"/>
        <charset val="204"/>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</si>
  <si>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rFont val="Times New Roman"/>
        <family val="1"/>
        <charset val="204"/>
      </rPr>
      <t>-землеустроительная  документация в отношении каждого объекта землеустройства и другие касающиеся такого объекта материалы.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</si>
</sst>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1"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b/>
      <sz val="12"/>
      <color rgb="FF000000"/>
      <name val="Times New Roman"/>
      <family val="1"/>
      <charset val="204"/>
    </font>
    <font>
      <b/>
      <sz val="12"/>
      <color rgb="FF0000FF"/>
      <name val="Times New Roman"/>
      <family val="1"/>
      <charset val="204"/>
    </font>
    <font>
      <b/>
      <sz val="12"/>
      <color theme="1"/>
      <name val="Times New Roman"/>
      <family val="1"/>
      <charset val="204"/>
    </font>
    <font>
      <b/>
      <sz val="12"/>
      <color rgb="FFFF0000"/>
      <name val="Times New Roman"/>
      <family val="1"/>
      <charset val="204"/>
    </font>
    <font>
      <sz val="12"/>
      <name val="Times New Roman"/>
      <family val="1"/>
      <charset val="204"/>
    </font>
    <font>
      <sz val="16"/>
      <color theme="1"/>
      <name val="Times New Roman"/>
      <family val="1"/>
      <charset val="204"/>
    </font>
    <font>
      <i/>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1"/>
      <name val="Times New Roman"/>
      <family val="1"/>
      <charset val="204"/>
    </font>
    <font>
      <b/>
      <sz val="18"/>
      <name val="Times New Roman"/>
      <family val="1"/>
      <charset val="204"/>
    </font>
    <font>
      <sz val="18"/>
      <color theme="1"/>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b/>
      <sz val="16"/>
      <color rgb="FF000000"/>
      <name val="Times New Roman"/>
      <family val="1"/>
      <charset val="204"/>
    </font>
    <font>
      <b/>
      <vertAlign val="superscript"/>
      <sz val="12"/>
      <name val="Times New Roman"/>
      <family val="1"/>
      <charset val="204"/>
    </font>
    <font>
      <b/>
      <sz val="11"/>
      <name val="Times New Roman"/>
      <family val="1"/>
      <charset val="204"/>
    </font>
    <font>
      <sz val="16"/>
      <name val="Times New Roman"/>
      <family val="1"/>
      <charset val="204"/>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s>
  <cellStyleXfs count="8">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cellStyleXfs>
  <cellXfs count="238">
    <xf numFmtId="0" fontId="0" fillId="0" borderId="0" xfId="0"/>
    <xf numFmtId="0" fontId="14"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4" fillId="0" borderId="0" xfId="0" applyFont="1" applyBorder="1" applyAlignment="1">
      <alignment wrapText="1"/>
    </xf>
    <xf numFmtId="0" fontId="14" fillId="0" borderId="0" xfId="0" applyFont="1" applyAlignment="1" applyProtection="1">
      <alignment wrapText="1"/>
    </xf>
    <xf numFmtId="0" fontId="14" fillId="0" borderId="1" xfId="1" applyFont="1" applyFill="1" applyBorder="1" applyAlignment="1" applyProtection="1">
      <alignment horizontal="center" vertical="center" wrapText="1"/>
    </xf>
    <xf numFmtId="1" fontId="14" fillId="0" borderId="1" xfId="1" applyNumberFormat="1" applyFont="1" applyFill="1" applyBorder="1" applyAlignment="1" applyProtection="1">
      <alignment horizontal="center" vertical="center" wrapText="1"/>
    </xf>
    <xf numFmtId="1" fontId="14" fillId="0" borderId="4" xfId="1" applyNumberFormat="1" applyFont="1" applyFill="1" applyBorder="1" applyAlignment="1" applyProtection="1">
      <alignment horizontal="center" vertical="center" wrapText="1"/>
    </xf>
    <xf numFmtId="1" fontId="14" fillId="0" borderId="0" xfId="0" applyNumberFormat="1" applyFont="1" applyAlignment="1" applyProtection="1">
      <alignment wrapText="1"/>
    </xf>
    <xf numFmtId="1" fontId="14" fillId="0" borderId="7" xfId="0" applyNumberFormat="1" applyFont="1" applyBorder="1" applyAlignment="1" applyProtection="1">
      <alignment horizontal="center" vertical="center" wrapText="1"/>
    </xf>
    <xf numFmtId="0" fontId="8" fillId="0" borderId="1" xfId="1" applyFont="1" applyFill="1" applyBorder="1" applyAlignment="1" applyProtection="1">
      <alignment horizontal="center" vertical="center" wrapText="1"/>
    </xf>
    <xf numFmtId="0" fontId="8" fillId="0" borderId="1" xfId="1" applyFont="1" applyFill="1" applyBorder="1" applyAlignment="1" applyProtection="1">
      <alignment wrapText="1"/>
    </xf>
    <xf numFmtId="4" fontId="8" fillId="0" borderId="1" xfId="1" applyNumberFormat="1" applyFont="1" applyFill="1" applyBorder="1" applyAlignment="1" applyProtection="1">
      <alignment wrapText="1"/>
    </xf>
    <xf numFmtId="0" fontId="8" fillId="0" borderId="4" xfId="1" applyFont="1" applyFill="1" applyBorder="1" applyAlignment="1" applyProtection="1">
      <alignment wrapText="1"/>
    </xf>
    <xf numFmtId="0" fontId="8" fillId="0" borderId="0" xfId="0" applyFont="1" applyAlignment="1" applyProtection="1">
      <alignment wrapText="1"/>
    </xf>
    <xf numFmtId="2" fontId="11" fillId="0" borderId="7" xfId="0" applyNumberFormat="1" applyFont="1" applyBorder="1" applyAlignment="1" applyProtection="1">
      <alignment wrapText="1"/>
    </xf>
    <xf numFmtId="2" fontId="11" fillId="0" borderId="1" xfId="0" applyNumberFormat="1" applyFont="1" applyBorder="1" applyAlignment="1" applyProtection="1">
      <alignment wrapText="1"/>
    </xf>
    <xf numFmtId="0" fontId="8" fillId="0" borderId="1" xfId="1" applyFont="1" applyFill="1" applyBorder="1" applyAlignment="1" applyProtection="1">
      <alignment wrapText="1" shrinkToFit="1"/>
    </xf>
    <xf numFmtId="0" fontId="8" fillId="0" borderId="4" xfId="1" applyFont="1" applyFill="1" applyBorder="1" applyAlignment="1" applyProtection="1">
      <alignment wrapText="1" shrinkToFit="1"/>
    </xf>
    <xf numFmtId="0" fontId="8" fillId="0" borderId="0" xfId="0" applyFont="1" applyAlignment="1" applyProtection="1">
      <alignment wrapText="1" shrinkToFit="1"/>
    </xf>
    <xf numFmtId="2" fontId="11" fillId="0" borderId="7" xfId="0" applyNumberFormat="1" applyFont="1" applyBorder="1" applyAlignment="1" applyProtection="1">
      <alignment wrapText="1" shrinkToFit="1"/>
    </xf>
    <xf numFmtId="2" fontId="11" fillId="0" borderId="1" xfId="0" applyNumberFormat="1" applyFont="1" applyBorder="1" applyAlignment="1" applyProtection="1">
      <alignment wrapText="1" shrinkToFit="1"/>
    </xf>
    <xf numFmtId="4" fontId="11" fillId="0" borderId="7" xfId="0" applyNumberFormat="1" applyFont="1" applyBorder="1" applyAlignment="1" applyProtection="1">
      <alignment horizontal="center" vertical="center" wrapText="1" shrinkToFit="1"/>
    </xf>
    <xf numFmtId="4" fontId="11" fillId="0" borderId="1" xfId="0" applyNumberFormat="1" applyFont="1" applyBorder="1" applyAlignment="1" applyProtection="1">
      <alignment horizontal="center" vertical="center" wrapText="1" shrinkToFit="1"/>
    </xf>
    <xf numFmtId="0" fontId="7" fillId="0" borderId="1" xfId="2" applyFont="1" applyFill="1" applyBorder="1" applyAlignment="1" applyProtection="1">
      <alignment horizontal="center" vertical="center" wrapText="1" shrinkToFit="1"/>
    </xf>
    <xf numFmtId="4" fontId="11" fillId="0" borderId="8" xfId="0" applyNumberFormat="1" applyFont="1" applyBorder="1" applyAlignment="1" applyProtection="1">
      <alignment horizontal="center" vertical="center" wrapText="1" shrinkToFit="1"/>
    </xf>
    <xf numFmtId="4" fontId="11" fillId="0" borderId="3" xfId="0" applyNumberFormat="1" applyFont="1" applyBorder="1" applyAlignment="1" applyProtection="1">
      <alignment horizontal="center" vertical="center" wrapText="1" shrinkToFit="1"/>
    </xf>
    <xf numFmtId="166" fontId="16" fillId="3" borderId="0" xfId="0" applyNumberFormat="1" applyFont="1" applyFill="1" applyAlignment="1">
      <alignment horizontal="center" vertical="center" wrapText="1"/>
    </xf>
    <xf numFmtId="166" fontId="8" fillId="0" borderId="1" xfId="0" applyNumberFormat="1" applyFont="1" applyBorder="1" applyAlignment="1" applyProtection="1">
      <alignment wrapText="1"/>
    </xf>
    <xf numFmtId="166" fontId="8" fillId="0" borderId="1" xfId="0" applyNumberFormat="1" applyFont="1" applyBorder="1" applyAlignment="1" applyProtection="1">
      <alignment wrapText="1" shrinkToFit="1"/>
    </xf>
    <xf numFmtId="166" fontId="8" fillId="0" borderId="1" xfId="0" applyNumberFormat="1" applyFont="1" applyBorder="1" applyAlignment="1" applyProtection="1">
      <alignment horizontal="center" vertical="center" wrapText="1" shrinkToFit="1"/>
    </xf>
    <xf numFmtId="166" fontId="14" fillId="0" borderId="5" xfId="0" applyNumberFormat="1" applyFont="1" applyBorder="1" applyAlignment="1">
      <alignment horizontal="center" vertical="center" wrapText="1"/>
    </xf>
    <xf numFmtId="166" fontId="14" fillId="0" borderId="6" xfId="0" applyNumberFormat="1" applyFont="1" applyBorder="1" applyAlignment="1">
      <alignment horizontal="center" vertical="center" wrapText="1"/>
    </xf>
    <xf numFmtId="166" fontId="8" fillId="0" borderId="4" xfId="0" applyNumberFormat="1" applyFont="1" applyBorder="1" applyAlignment="1" applyProtection="1">
      <alignment wrapText="1"/>
    </xf>
    <xf numFmtId="166" fontId="8" fillId="0" borderId="4" xfId="0" applyNumberFormat="1" applyFont="1" applyBorder="1" applyAlignment="1" applyProtection="1">
      <alignment wrapText="1" shrinkToFit="1"/>
    </xf>
    <xf numFmtId="166" fontId="8" fillId="0" borderId="4" xfId="0" applyNumberFormat="1" applyFont="1" applyBorder="1" applyAlignment="1" applyProtection="1">
      <alignment horizontal="center" vertical="center" wrapText="1" shrinkToFit="1"/>
    </xf>
    <xf numFmtId="0" fontId="17" fillId="0" borderId="1" xfId="2" applyFont="1" applyFill="1" applyBorder="1" applyAlignment="1">
      <alignment vertical="center"/>
    </xf>
    <xf numFmtId="0" fontId="18" fillId="0" borderId="0" xfId="0" applyFont="1" applyAlignment="1">
      <alignment wrapText="1"/>
    </xf>
    <xf numFmtId="0" fontId="19" fillId="0" borderId="0" xfId="0" applyFont="1" applyAlignment="1">
      <alignment wrapText="1"/>
    </xf>
    <xf numFmtId="166" fontId="18" fillId="0" borderId="0" xfId="0" applyNumberFormat="1" applyFont="1" applyAlignment="1">
      <alignment wrapText="1"/>
    </xf>
    <xf numFmtId="0" fontId="7" fillId="0" borderId="1" xfId="3" applyFont="1" applyFill="1" applyBorder="1" applyAlignment="1">
      <alignment horizontal="left" vertical="center" wrapText="1" indent="1"/>
    </xf>
    <xf numFmtId="0" fontId="13"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3" fillId="0" borderId="1" xfId="3" applyFont="1" applyFill="1" applyBorder="1" applyAlignment="1">
      <alignment horizontal="left" vertical="center" wrapText="1" indent="1"/>
    </xf>
    <xf numFmtId="0" fontId="20" fillId="0" borderId="1" xfId="3" applyFont="1" applyFill="1" applyBorder="1" applyAlignment="1">
      <alignment horizontal="center" vertical="center" wrapText="1"/>
    </xf>
    <xf numFmtId="0" fontId="21" fillId="0" borderId="1" xfId="1" applyFont="1" applyFill="1" applyBorder="1" applyAlignment="1">
      <alignment horizontal="center" vertical="center" wrapText="1"/>
    </xf>
    <xf numFmtId="0" fontId="13" fillId="0" borderId="1" xfId="1" applyFont="1" applyFill="1" applyBorder="1" applyAlignment="1">
      <alignment horizontal="center" vertical="center" wrapText="1"/>
    </xf>
    <xf numFmtId="0" fontId="13" fillId="0" borderId="1" xfId="4" applyFont="1" applyFill="1" applyBorder="1" applyAlignment="1" applyProtection="1">
      <alignment horizontal="center" vertical="center"/>
      <protection locked="0"/>
    </xf>
    <xf numFmtId="0" fontId="13" fillId="0" borderId="1" xfId="4" applyFont="1" applyFill="1" applyBorder="1" applyAlignment="1" applyProtection="1">
      <alignment horizontal="left" vertical="center" wrapText="1" indent="1"/>
      <protection locked="0"/>
    </xf>
    <xf numFmtId="0" fontId="17" fillId="0" borderId="1" xfId="2" applyFont="1" applyFill="1" applyBorder="1" applyAlignment="1">
      <alignment horizontal="left" vertical="center" indent="1"/>
    </xf>
    <xf numFmtId="0" fontId="17" fillId="0" borderId="1" xfId="2" applyFont="1" applyFill="1" applyBorder="1" applyAlignment="1">
      <alignment horizontal="left" vertical="center" wrapText="1" indent="1"/>
    </xf>
    <xf numFmtId="0" fontId="17" fillId="0" borderId="1" xfId="2" applyFont="1" applyFill="1" applyBorder="1" applyAlignment="1">
      <alignment vertical="center" wrapText="1"/>
    </xf>
    <xf numFmtId="0" fontId="13" fillId="0" borderId="1" xfId="4" applyFont="1" applyFill="1" applyBorder="1" applyAlignment="1">
      <alignment horizontal="left" vertical="center" wrapText="1" indent="1"/>
    </xf>
    <xf numFmtId="0" fontId="13" fillId="0" borderId="1" xfId="1" applyNumberFormat="1" applyFont="1" applyFill="1" applyBorder="1" applyAlignment="1">
      <alignment horizontal="center" vertical="center" wrapText="1"/>
    </xf>
    <xf numFmtId="4" fontId="13"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left" vertical="top"/>
    </xf>
    <xf numFmtId="0" fontId="7" fillId="0" borderId="1" xfId="2" applyFont="1" applyFill="1" applyBorder="1" applyAlignment="1">
      <alignment horizontal="center" vertical="center"/>
    </xf>
    <xf numFmtId="0" fontId="17" fillId="0" borderId="1" xfId="2" applyFont="1" applyFill="1" applyBorder="1" applyAlignment="1">
      <alignment horizontal="center" vertical="center" wrapText="1"/>
    </xf>
    <xf numFmtId="0" fontId="13" fillId="0" borderId="1" xfId="2" applyFont="1" applyFill="1" applyBorder="1" applyAlignment="1">
      <alignment horizontal="left" vertical="center" wrapText="1" indent="1"/>
    </xf>
    <xf numFmtId="0" fontId="22" fillId="0" borderId="1" xfId="2" applyFont="1" applyFill="1" applyBorder="1" applyAlignment="1" applyProtection="1">
      <alignment horizontal="center" vertical="center" wrapText="1" shrinkToFit="1"/>
    </xf>
    <xf numFmtId="0" fontId="23" fillId="0" borderId="0" xfId="0" applyFont="1" applyAlignment="1" applyProtection="1">
      <alignment wrapText="1" shrinkToFit="1"/>
    </xf>
    <xf numFmtId="0" fontId="23" fillId="0" borderId="0" xfId="0" applyFont="1" applyAlignment="1">
      <alignment wrapText="1" shrinkToFit="1"/>
    </xf>
    <xf numFmtId="0" fontId="13" fillId="0" borderId="1" xfId="1" applyFont="1" applyFill="1" applyBorder="1" applyAlignment="1">
      <alignment horizontal="left" vertical="center" wrapText="1" indent="1"/>
    </xf>
    <xf numFmtId="0" fontId="13" fillId="0" borderId="1" xfId="1" applyFont="1" applyFill="1" applyBorder="1" applyAlignment="1">
      <alignment horizontal="left" vertical="center" wrapText="1" indent="2"/>
    </xf>
    <xf numFmtId="0" fontId="13" fillId="0" borderId="1" xfId="1" applyNumberFormat="1" applyFont="1" applyFill="1" applyBorder="1" applyAlignment="1">
      <alignment horizontal="left" vertical="center" wrapText="1" indent="1"/>
    </xf>
    <xf numFmtId="4" fontId="13" fillId="0" borderId="1" xfId="1" applyNumberFormat="1" applyFont="1" applyFill="1" applyBorder="1" applyAlignment="1" applyProtection="1">
      <alignment horizontal="left" vertical="center" wrapText="1" indent="1"/>
      <protection locked="0"/>
    </xf>
    <xf numFmtId="0" fontId="7" fillId="0" borderId="1" xfId="1" applyFont="1" applyFill="1" applyBorder="1" applyAlignment="1">
      <alignment horizontal="left" vertical="center" wrapText="1" indent="1"/>
    </xf>
    <xf numFmtId="49" fontId="13" fillId="0" borderId="1" xfId="1" applyNumberFormat="1" applyFont="1" applyFill="1" applyBorder="1" applyAlignment="1" applyProtection="1">
      <alignment horizontal="left" vertical="center" wrapText="1" indent="1" shrinkToFit="1"/>
    </xf>
    <xf numFmtId="0" fontId="21" fillId="0" borderId="1" xfId="1" applyNumberFormat="1" applyFont="1" applyFill="1" applyBorder="1" applyAlignment="1">
      <alignment horizontal="left" vertical="center" wrapText="1" indent="1"/>
    </xf>
    <xf numFmtId="0" fontId="17" fillId="0" borderId="1" xfId="3" applyFont="1" applyFill="1" applyBorder="1" applyAlignment="1">
      <alignment horizontal="left" vertical="center" indent="1"/>
    </xf>
    <xf numFmtId="0" fontId="17" fillId="0" borderId="1" xfId="3" applyFont="1" applyFill="1" applyBorder="1" applyAlignment="1">
      <alignment horizontal="left" vertical="center" wrapText="1" indent="1"/>
    </xf>
    <xf numFmtId="0" fontId="17" fillId="0" borderId="1" xfId="1" applyFont="1" applyFill="1" applyBorder="1" applyAlignment="1">
      <alignment horizontal="left" vertical="center" wrapText="1" indent="1"/>
    </xf>
    <xf numFmtId="0" fontId="25" fillId="0" borderId="1" xfId="1" applyFont="1" applyFill="1" applyBorder="1" applyAlignment="1">
      <alignment horizontal="left" vertical="center" wrapText="1" indent="1"/>
    </xf>
    <xf numFmtId="0" fontId="18" fillId="0" borderId="0" xfId="0" applyFont="1" applyAlignment="1">
      <alignment horizontal="center" wrapText="1"/>
    </xf>
    <xf numFmtId="0" fontId="14" fillId="0" borderId="0" xfId="0" applyFont="1" applyBorder="1" applyAlignment="1">
      <alignment horizontal="center" wrapText="1"/>
    </xf>
    <xf numFmtId="0" fontId="18" fillId="0" borderId="0" xfId="1" applyFont="1" applyAlignment="1">
      <alignment horizontal="center" wrapText="1"/>
    </xf>
    <xf numFmtId="0" fontId="12" fillId="0" borderId="0" xfId="1" applyFont="1" applyFill="1" applyBorder="1" applyAlignment="1">
      <alignment horizontal="left" vertical="center" wrapText="1"/>
    </xf>
    <xf numFmtId="0" fontId="18" fillId="0" borderId="0" xfId="0" applyFont="1" applyAlignment="1">
      <alignment horizontal="center" vertical="center" wrapText="1"/>
    </xf>
    <xf numFmtId="0" fontId="10" fillId="0" borderId="1" xfId="1" applyFont="1" applyFill="1" applyBorder="1" applyAlignment="1" applyProtection="1">
      <alignment horizontal="center" vertical="center" wrapText="1"/>
    </xf>
    <xf numFmtId="49" fontId="13" fillId="0" borderId="1" xfId="2" applyNumberFormat="1" applyFont="1" applyFill="1" applyBorder="1" applyAlignment="1" applyProtection="1">
      <alignment horizontal="center" vertical="center" wrapText="1" shrinkToFit="1"/>
    </xf>
    <xf numFmtId="4" fontId="7" fillId="0" borderId="7" xfId="1" applyNumberFormat="1" applyFont="1" applyFill="1" applyBorder="1" applyAlignment="1" applyProtection="1">
      <alignment horizontal="center" vertical="center" wrapText="1" shrinkToFi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0" fontId="6" fillId="2" borderId="9"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1" fontId="14" fillId="0" borderId="7" xfId="1" applyNumberFormat="1" applyFont="1" applyFill="1" applyBorder="1" applyAlignment="1" applyProtection="1">
      <alignment horizontal="center" vertical="center" wrapText="1"/>
    </xf>
    <xf numFmtId="0" fontId="8" fillId="0" borderId="7" xfId="1" applyFont="1" applyFill="1" applyBorder="1" applyAlignment="1" applyProtection="1">
      <alignment wrapText="1"/>
    </xf>
    <xf numFmtId="0" fontId="8" fillId="0" borderId="7" xfId="1" applyFont="1" applyFill="1" applyBorder="1" applyAlignment="1" applyProtection="1">
      <alignment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4" fontId="7" fillId="0" borderId="8" xfId="0" applyNumberFormat="1" applyFont="1" applyFill="1" applyBorder="1" applyAlignment="1" applyProtection="1">
      <alignment horizontal="center" vertical="center" wrapText="1" shrinkToFit="1"/>
    </xf>
    <xf numFmtId="4" fontId="7" fillId="0" borderId="3" xfId="0" applyNumberFormat="1" applyFont="1" applyFill="1" applyBorder="1" applyAlignment="1" applyProtection="1">
      <alignment horizontal="center" vertical="center" wrapText="1" shrinkToFit="1"/>
    </xf>
    <xf numFmtId="4" fontId="7" fillId="0" borderId="10" xfId="0" applyNumberFormat="1" applyFont="1" applyFill="1" applyBorder="1" applyAlignment="1" applyProtection="1">
      <alignment horizontal="center" vertical="center" wrapText="1" shrinkToFit="1"/>
    </xf>
    <xf numFmtId="0" fontId="16" fillId="0" borderId="0" xfId="0" applyFont="1" applyAlignment="1">
      <alignment horizontal="right" vertical="center"/>
    </xf>
    <xf numFmtId="2" fontId="6" fillId="2" borderId="9" xfId="0" applyNumberFormat="1" applyFont="1" applyFill="1" applyBorder="1" applyAlignment="1" applyProtection="1">
      <alignment horizontal="center" vertical="center" wrapText="1"/>
    </xf>
    <xf numFmtId="166" fontId="15" fillId="2" borderId="5" xfId="0" applyNumberFormat="1" applyFont="1" applyFill="1" applyBorder="1" applyAlignment="1" applyProtection="1">
      <alignment horizontal="center" vertical="center" wrapText="1"/>
    </xf>
    <xf numFmtId="2" fontId="6" fillId="2" borderId="5" xfId="0" applyNumberFormat="1" applyFont="1" applyFill="1" applyBorder="1" applyAlignment="1" applyProtection="1">
      <alignment horizontal="center" vertical="center" wrapText="1"/>
    </xf>
    <xf numFmtId="166" fontId="15" fillId="2" borderId="6" xfId="0" applyNumberFormat="1" applyFont="1" applyFill="1" applyBorder="1" applyAlignment="1" applyProtection="1">
      <alignment horizontal="center" vertical="center" wrapText="1"/>
    </xf>
    <xf numFmtId="1" fontId="14" fillId="0" borderId="1" xfId="0" applyNumberFormat="1" applyFont="1" applyBorder="1" applyAlignment="1" applyProtection="1">
      <alignment horizontal="center" vertical="center" wrapText="1"/>
    </xf>
    <xf numFmtId="1" fontId="14" fillId="0" borderId="4" xfId="0" applyNumberFormat="1" applyFont="1" applyBorder="1" applyAlignment="1" applyProtection="1">
      <alignment horizontal="center" vertical="center" wrapText="1"/>
    </xf>
    <xf numFmtId="166" fontId="8" fillId="0" borderId="3" xfId="0" applyNumberFormat="1" applyFont="1" applyBorder="1" applyAlignment="1" applyProtection="1">
      <alignment horizontal="center" vertical="center" wrapText="1" shrinkToFit="1"/>
    </xf>
    <xf numFmtId="166" fontId="8" fillId="0" borderId="10" xfId="0" applyNumberFormat="1" applyFont="1" applyBorder="1" applyAlignment="1" applyProtection="1">
      <alignment horizontal="center" vertical="center" wrapText="1" shrinkToFit="1"/>
    </xf>
    <xf numFmtId="9" fontId="14" fillId="0" borderId="11" xfId="0" applyNumberFormat="1" applyFont="1" applyFill="1" applyBorder="1" applyAlignment="1">
      <alignment horizontal="center" vertical="center" wrapText="1"/>
    </xf>
    <xf numFmtId="165" fontId="14" fillId="0" borderId="12" xfId="0" applyNumberFormat="1" applyFont="1" applyFill="1" applyBorder="1" applyAlignment="1" applyProtection="1">
      <alignment horizontal="center" vertical="center" wrapText="1"/>
    </xf>
    <xf numFmtId="9" fontId="14" fillId="0" borderId="0" xfId="0" applyNumberFormat="1" applyFont="1" applyFill="1" applyBorder="1" applyAlignment="1">
      <alignment horizontal="center" vertical="center" wrapText="1"/>
    </xf>
    <xf numFmtId="166" fontId="14" fillId="0" borderId="0" xfId="0" applyNumberFormat="1" applyFont="1" applyBorder="1" applyAlignment="1">
      <alignment wrapText="1"/>
    </xf>
    <xf numFmtId="166" fontId="14" fillId="0" borderId="11" xfId="0" applyNumberFormat="1" applyFont="1" applyBorder="1" applyAlignment="1">
      <alignment wrapText="1"/>
    </xf>
    <xf numFmtId="166" fontId="14" fillId="0" borderId="12" xfId="0" applyNumberFormat="1" applyFont="1" applyBorder="1" applyAlignment="1" applyProtection="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4" fillId="0" borderId="4" xfId="0" applyNumberFormat="1" applyFont="1" applyBorder="1" applyAlignment="1">
      <alignment horizontal="center" vertical="center" wrapText="1"/>
    </xf>
    <xf numFmtId="0" fontId="6" fillId="0" borderId="8" xfId="0" applyFont="1" applyBorder="1" applyAlignment="1" applyProtection="1">
      <alignment horizontal="center" vertical="center" wrapText="1"/>
    </xf>
    <xf numFmtId="166" fontId="14" fillId="0" borderId="3" xfId="0" applyNumberFormat="1"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166" fontId="14" fillId="0" borderId="3" xfId="0" applyNumberFormat="1" applyFont="1" applyBorder="1" applyAlignment="1" applyProtection="1">
      <alignment horizontal="center" wrapText="1"/>
    </xf>
    <xf numFmtId="166" fontId="14" fillId="0" borderId="10" xfId="0" applyNumberFormat="1" applyFont="1" applyBorder="1" applyAlignment="1" applyProtection="1">
      <alignment horizontal="center" wrapText="1"/>
    </xf>
    <xf numFmtId="0" fontId="6" fillId="0" borderId="9" xfId="1" applyFont="1" applyFill="1" applyBorder="1" applyAlignment="1" applyProtection="1">
      <alignment horizontal="center" vertical="center" wrapText="1"/>
    </xf>
    <xf numFmtId="0" fontId="6" fillId="0" borderId="5" xfId="1" applyFont="1" applyFill="1" applyBorder="1" applyAlignment="1" applyProtection="1">
      <alignment horizontal="center" vertical="center" wrapText="1"/>
    </xf>
    <xf numFmtId="0" fontId="6" fillId="0" borderId="6" xfId="1" applyFont="1" applyFill="1" applyBorder="1" applyAlignment="1" applyProtection="1">
      <alignment horizontal="center" vertical="center" wrapText="1"/>
    </xf>
    <xf numFmtId="0" fontId="14" fillId="0" borderId="7" xfId="1" applyFont="1" applyFill="1" applyBorder="1" applyAlignment="1" applyProtection="1">
      <alignment horizontal="center" vertical="center" wrapText="1"/>
    </xf>
    <xf numFmtId="0" fontId="8" fillId="0" borderId="4" xfId="1" applyFont="1" applyFill="1" applyBorder="1" applyAlignment="1" applyProtection="1">
      <alignment horizontal="center" vertical="center" wrapText="1"/>
    </xf>
    <xf numFmtId="0" fontId="27" fillId="0" borderId="7" xfId="1" applyFont="1" applyFill="1" applyBorder="1" applyAlignment="1" applyProtection="1">
      <alignment horizontal="left" vertical="center"/>
    </xf>
    <xf numFmtId="0" fontId="9" fillId="0" borderId="1" xfId="1" applyFont="1" applyFill="1" applyBorder="1" applyAlignment="1" applyProtection="1">
      <alignment horizontal="left" vertical="center"/>
    </xf>
    <xf numFmtId="4" fontId="7" fillId="0" borderId="4" xfId="0" applyNumberFormat="1" applyFont="1" applyFill="1" applyBorder="1" applyAlignment="1" applyProtection="1">
      <alignment horizontal="center" vertical="center" wrapText="1"/>
    </xf>
    <xf numFmtId="4" fontId="7" fillId="0" borderId="4" xfId="1" applyNumberFormat="1" applyFont="1" applyFill="1" applyBorder="1" applyAlignment="1">
      <alignment horizontal="center" vertical="center" wrapText="1"/>
    </xf>
    <xf numFmtId="4" fontId="13" fillId="0" borderId="4" xfId="1" applyNumberFormat="1" applyFont="1" applyFill="1" applyBorder="1" applyAlignment="1">
      <alignment horizontal="center" vertical="center" wrapText="1"/>
    </xf>
    <xf numFmtId="0" fontId="22" fillId="0" borderId="7" xfId="2" applyFont="1" applyFill="1" applyBorder="1" applyAlignment="1">
      <alignment horizontal="left" vertical="center"/>
    </xf>
    <xf numFmtId="4" fontId="13" fillId="0" borderId="4" xfId="0" applyNumberFormat="1" applyFont="1" applyFill="1" applyBorder="1" applyAlignment="1">
      <alignment horizontal="center" vertical="center" wrapText="1"/>
    </xf>
    <xf numFmtId="49" fontId="13" fillId="0" borderId="7" xfId="1" applyNumberFormat="1" applyFont="1" applyFill="1" applyBorder="1" applyAlignment="1" applyProtection="1">
      <alignment horizontal="center" vertical="top" wrapText="1" shrinkToFit="1"/>
    </xf>
    <xf numFmtId="0" fontId="13" fillId="0" borderId="4" xfId="1" applyFont="1" applyFill="1" applyBorder="1" applyAlignment="1" applyProtection="1">
      <alignment horizontal="center" vertical="center"/>
    </xf>
    <xf numFmtId="0" fontId="22"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indent="1" shrinkToFit="1"/>
    </xf>
    <xf numFmtId="0" fontId="13" fillId="0" borderId="4"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49" fontId="13" fillId="0" borderId="7" xfId="2" applyNumberFormat="1" applyFont="1" applyFill="1" applyBorder="1" applyAlignment="1">
      <alignment horizontal="center" vertical="center" wrapText="1"/>
    </xf>
    <xf numFmtId="0" fontId="7" fillId="0" borderId="4" xfId="1"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9" fontId="20" fillId="0" borderId="7" xfId="2" applyNumberFormat="1" applyFont="1" applyFill="1" applyBorder="1" applyAlignment="1">
      <alignment horizontal="center" vertical="center" wrapText="1"/>
    </xf>
    <xf numFmtId="0" fontId="17" fillId="0" borderId="1" xfId="2" applyFont="1" applyFill="1" applyBorder="1" applyAlignment="1" applyProtection="1">
      <alignment horizontal="left" vertical="center" indent="1" shrinkToFit="1"/>
    </xf>
    <xf numFmtId="0" fontId="17" fillId="0" borderId="4" xfId="2" applyFont="1" applyFill="1" applyBorder="1" applyAlignment="1" applyProtection="1">
      <alignment horizontal="center" vertical="center" wrapText="1"/>
    </xf>
    <xf numFmtId="49" fontId="13" fillId="0" borderId="7" xfId="2" applyNumberFormat="1" applyFont="1" applyFill="1" applyBorder="1" applyAlignment="1">
      <alignment horizontal="center" vertical="center"/>
    </xf>
    <xf numFmtId="0" fontId="13" fillId="0" borderId="4" xfId="1" quotePrefix="1" applyFont="1" applyFill="1" applyBorder="1" applyAlignment="1">
      <alignment horizontal="center" vertical="center" wrapText="1"/>
    </xf>
    <xf numFmtId="0" fontId="7" fillId="0" borderId="4" xfId="1" applyFont="1" applyFill="1" applyBorder="1" applyAlignment="1">
      <alignment horizontal="center" vertical="center" wrapText="1"/>
    </xf>
    <xf numFmtId="49" fontId="7" fillId="0" borderId="7" xfId="1" applyNumberFormat="1" applyFont="1" applyFill="1" applyBorder="1" applyAlignment="1">
      <alignment horizontal="center" vertical="center" wrapText="1"/>
    </xf>
    <xf numFmtId="0" fontId="13" fillId="0" borderId="4" xfId="1" applyFont="1" applyFill="1" applyBorder="1" applyAlignment="1">
      <alignment horizontal="center" vertical="center" wrapText="1"/>
    </xf>
    <xf numFmtId="0" fontId="5" fillId="0" borderId="1" xfId="2" applyFont="1" applyFill="1" applyBorder="1" applyAlignment="1" applyProtection="1">
      <alignment horizontal="left" vertical="center" indent="1"/>
    </xf>
    <xf numFmtId="4" fontId="13" fillId="0" borderId="4" xfId="3" applyNumberFormat="1" applyFont="1" applyFill="1" applyBorder="1" applyAlignment="1">
      <alignment horizontal="center" vertical="center" wrapText="1"/>
    </xf>
    <xf numFmtId="10" fontId="7" fillId="0" borderId="4" xfId="1" applyNumberFormat="1" applyFont="1" applyFill="1" applyBorder="1" applyAlignment="1">
      <alignment horizontal="center" vertical="center" wrapText="1"/>
    </xf>
    <xf numFmtId="49" fontId="13" fillId="0" borderId="7" xfId="1" applyNumberFormat="1" applyFont="1" applyFill="1" applyBorder="1" applyAlignment="1">
      <alignment horizontal="center" vertical="center"/>
    </xf>
    <xf numFmtId="49" fontId="7" fillId="0" borderId="7" xfId="1" applyNumberFormat="1" applyFont="1" applyFill="1" applyBorder="1" applyAlignment="1">
      <alignment horizontal="center" vertical="center"/>
    </xf>
    <xf numFmtId="49" fontId="13" fillId="0" borderId="7" xfId="1" applyNumberFormat="1" applyFont="1" applyFill="1" applyBorder="1" applyAlignment="1" applyProtection="1">
      <alignment horizontal="center" vertical="center"/>
      <protection locked="0"/>
    </xf>
    <xf numFmtId="49" fontId="25" fillId="0" borderId="1" xfId="1" applyNumberFormat="1" applyFont="1" applyFill="1" applyBorder="1" applyAlignment="1" applyProtection="1">
      <alignment horizontal="left" vertical="center" wrapText="1" indent="1"/>
      <protection locked="0"/>
    </xf>
    <xf numFmtId="0" fontId="13" fillId="0" borderId="4" xfId="1" applyFont="1" applyFill="1" applyBorder="1" applyAlignment="1">
      <alignment horizontal="center" vertical="center"/>
    </xf>
    <xf numFmtId="0" fontId="5" fillId="0" borderId="7" xfId="2" applyFont="1" applyFill="1" applyBorder="1" applyAlignment="1">
      <alignment horizontal="left" vertical="center"/>
    </xf>
    <xf numFmtId="0" fontId="17" fillId="0" borderId="4" xfId="2" applyFont="1" applyFill="1" applyBorder="1" applyAlignment="1">
      <alignment horizontal="center" vertical="center" wrapText="1"/>
    </xf>
    <xf numFmtId="0" fontId="17" fillId="0" borderId="4" xfId="0" applyFont="1" applyFill="1" applyBorder="1" applyAlignment="1">
      <alignment horizontal="center" vertical="center" wrapText="1"/>
    </xf>
    <xf numFmtId="4" fontId="13" fillId="0" borderId="4" xfId="1" applyNumberFormat="1" applyFont="1" applyFill="1" applyBorder="1" applyAlignment="1" applyProtection="1">
      <alignment horizontal="center" vertical="center" wrapText="1"/>
      <protection locked="0"/>
    </xf>
    <xf numFmtId="0" fontId="13" fillId="0" borderId="7" xfId="1" applyFont="1" applyFill="1" applyBorder="1" applyAlignment="1">
      <alignment horizontal="center" vertical="center" wrapText="1"/>
    </xf>
    <xf numFmtId="0" fontId="13"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49" fontId="7" fillId="0" borderId="7" xfId="2" applyNumberFormat="1" applyFont="1" applyFill="1" applyBorder="1" applyAlignment="1">
      <alignment horizontal="center" vertical="center"/>
    </xf>
    <xf numFmtId="49" fontId="17" fillId="0" borderId="4" xfId="1" applyNumberFormat="1" applyFont="1" applyFill="1" applyBorder="1" applyAlignment="1" applyProtection="1">
      <alignment horizontal="center" vertical="center"/>
      <protection locked="0"/>
    </xf>
    <xf numFmtId="4" fontId="7" fillId="0" borderId="4"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17" fillId="0" borderId="4" xfId="1" applyFont="1" applyFill="1" applyBorder="1" applyAlignment="1">
      <alignment horizontal="center" vertical="center" wrapText="1"/>
    </xf>
    <xf numFmtId="0" fontId="21" fillId="0" borderId="4" xfId="1" applyFont="1" applyFill="1" applyBorder="1" applyAlignment="1">
      <alignment horizontal="center" vertical="center"/>
    </xf>
    <xf numFmtId="0" fontId="22" fillId="0" borderId="1" xfId="2" applyFont="1" applyFill="1" applyBorder="1" applyAlignment="1" applyProtection="1">
      <alignment horizontal="left" vertical="center"/>
    </xf>
    <xf numFmtId="0" fontId="5"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xf>
    <xf numFmtId="0" fontId="7" fillId="0" borderId="4" xfId="2" applyFont="1" applyFill="1" applyBorder="1" applyAlignment="1">
      <alignment horizontal="center" vertical="center" wrapText="1"/>
    </xf>
    <xf numFmtId="0" fontId="17" fillId="0" borderId="7" xfId="2" applyFont="1" applyFill="1" applyBorder="1" applyAlignment="1">
      <alignment horizontal="left" vertical="center"/>
    </xf>
    <xf numFmtId="49" fontId="17" fillId="0" borderId="7" xfId="1" applyNumberFormat="1" applyFont="1" applyFill="1" applyBorder="1" applyAlignment="1">
      <alignment horizontal="center" vertical="center" wrapText="1"/>
    </xf>
    <xf numFmtId="164" fontId="7"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22"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49" fontId="13" fillId="0" borderId="8" xfId="1" applyNumberFormat="1" applyFont="1" applyFill="1" applyBorder="1" applyAlignment="1">
      <alignment horizontal="center" vertical="center" wrapText="1"/>
    </xf>
    <xf numFmtId="0" fontId="7" fillId="0" borderId="10" xfId="1" applyFont="1" applyFill="1" applyBorder="1" applyAlignment="1">
      <alignment horizontal="center" vertical="center" wrapText="1"/>
    </xf>
    <xf numFmtId="49" fontId="13" fillId="0" borderId="7" xfId="1" applyNumberFormat="1" applyFont="1" applyFill="1" applyBorder="1" applyAlignment="1">
      <alignment horizontal="center" vertical="center" wrapText="1"/>
    </xf>
    <xf numFmtId="49" fontId="13" fillId="0" borderId="7" xfId="1" applyNumberFormat="1" applyFont="1" applyFill="1" applyBorder="1" applyAlignment="1">
      <alignment horizontal="center" vertical="center" wrapText="1"/>
    </xf>
    <xf numFmtId="0" fontId="14" fillId="0" borderId="0" xfId="0" applyFont="1" applyBorder="1" applyAlignment="1">
      <alignment horizontal="center" vertical="center" wrapText="1"/>
    </xf>
    <xf numFmtId="0" fontId="4" fillId="0" borderId="0" xfId="0" applyFont="1" applyAlignment="1">
      <alignment horizontal="center" vertical="center" wrapText="1"/>
    </xf>
    <xf numFmtId="10" fontId="6" fillId="4" borderId="2" xfId="1" applyNumberFormat="1" applyFont="1" applyFill="1" applyBorder="1" applyAlignment="1" applyProtection="1">
      <alignment horizontal="center" vertical="center" wrapText="1"/>
    </xf>
    <xf numFmtId="0" fontId="22" fillId="0" borderId="7" xfId="2" applyFont="1" applyFill="1" applyBorder="1" applyAlignment="1" applyProtection="1">
      <alignment horizontal="left" vertical="center" wrapText="1"/>
    </xf>
    <xf numFmtId="0" fontId="22" fillId="0" borderId="1" xfId="2" applyFont="1" applyFill="1" applyBorder="1" applyAlignment="1" applyProtection="1">
      <alignment horizontal="left" vertical="center" wrapText="1"/>
    </xf>
    <xf numFmtId="0" fontId="5" fillId="4" borderId="13" xfId="0" applyFont="1" applyFill="1" applyBorder="1" applyAlignment="1" applyProtection="1">
      <alignment horizontal="center" vertical="center" wrapText="1"/>
    </xf>
    <xf numFmtId="0" fontId="5" fillId="4"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xf numFmtId="49" fontId="13" fillId="0" borderId="1" xfId="1" applyNumberFormat="1" applyFont="1" applyFill="1" applyBorder="1" applyAlignment="1">
      <alignment horizontal="left" vertical="center" wrapText="1" indent="1"/>
    </xf>
    <xf numFmtId="0" fontId="5" fillId="0" borderId="7" xfId="1" applyFont="1" applyFill="1" applyBorder="1" applyAlignment="1">
      <alignment horizontal="left" vertical="center"/>
    </xf>
    <xf numFmtId="0" fontId="13" fillId="0" borderId="1" xfId="1" applyFont="1" applyFill="1" applyBorder="1" applyAlignment="1">
      <alignment horizontal="center" vertical="center"/>
    </xf>
    <xf numFmtId="0" fontId="13" fillId="0"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49" fontId="17" fillId="0" borderId="1" xfId="1" applyNumberFormat="1" applyFont="1" applyFill="1" applyBorder="1" applyAlignment="1">
      <alignment horizontal="left" vertical="center" wrapText="1" indent="1"/>
    </xf>
    <xf numFmtId="49" fontId="13" fillId="0" borderId="1" xfId="1" applyNumberFormat="1" applyFont="1" applyFill="1" applyBorder="1" applyAlignment="1" applyProtection="1">
      <alignment horizontal="center" vertical="center" wrapText="1" shrinkToFit="1"/>
    </xf>
    <xf numFmtId="0" fontId="13" fillId="0" borderId="1" xfId="0" applyFont="1" applyFill="1" applyBorder="1" applyAlignment="1" applyProtection="1">
      <alignment horizontal="center" vertical="center" wrapText="1" shrinkToFit="1"/>
    </xf>
    <xf numFmtId="0" fontId="5" fillId="0" borderId="7" xfId="0" applyFont="1" applyFill="1" applyBorder="1" applyAlignment="1" applyProtection="1">
      <alignment horizontal="left" vertical="center"/>
    </xf>
    <xf numFmtId="0" fontId="7" fillId="0" borderId="1" xfId="0" applyFont="1" applyFill="1" applyBorder="1" applyAlignment="1" applyProtection="1">
      <alignment horizontal="left" vertical="center" indent="1" shrinkToFit="1"/>
    </xf>
    <xf numFmtId="0" fontId="7" fillId="0" borderId="1" xfId="0" applyFont="1" applyFill="1" applyBorder="1" applyAlignment="1" applyProtection="1">
      <alignment horizontal="center" vertical="center" wrapText="1" shrinkToFit="1"/>
    </xf>
    <xf numFmtId="49" fontId="7" fillId="0" borderId="7" xfId="2" applyNumberFormat="1" applyFont="1" applyFill="1" applyBorder="1" applyAlignment="1" applyProtection="1">
      <alignment horizontal="center" vertical="top" wrapText="1" shrinkToFit="1"/>
    </xf>
    <xf numFmtId="49" fontId="7" fillId="0" borderId="1" xfId="2" applyNumberFormat="1" applyFont="1" applyFill="1" applyBorder="1" applyAlignment="1">
      <alignment horizontal="left" vertical="center" wrapText="1" indent="1"/>
    </xf>
    <xf numFmtId="49" fontId="7" fillId="0" borderId="1" xfId="2" applyNumberFormat="1" applyFont="1" applyFill="1" applyBorder="1" applyAlignment="1" applyProtection="1">
      <alignment horizontal="left" vertical="center" wrapText="1" indent="1" shrinkToFit="1"/>
    </xf>
    <xf numFmtId="0" fontId="5" fillId="0" borderId="7" xfId="1" applyFont="1" applyFill="1" applyBorder="1" applyAlignment="1" applyProtection="1">
      <alignment horizontal="left" vertical="center"/>
    </xf>
    <xf numFmtId="0" fontId="17" fillId="0" borderId="1" xfId="1" applyFont="1" applyFill="1" applyBorder="1" applyAlignment="1" applyProtection="1">
      <alignment horizontal="left" vertical="center" indent="1"/>
    </xf>
    <xf numFmtId="0" fontId="7" fillId="0" borderId="1" xfId="1" applyFont="1" applyFill="1" applyBorder="1" applyAlignment="1" applyProtection="1">
      <alignment horizontal="center" vertical="center" wrapText="1" shrinkToFit="1"/>
    </xf>
    <xf numFmtId="4" fontId="13" fillId="0" borderId="1" xfId="1" applyNumberFormat="1" applyFont="1" applyFill="1" applyBorder="1" applyAlignment="1">
      <alignment horizontal="left" vertical="center" wrapText="1" indent="1"/>
    </xf>
    <xf numFmtId="164" fontId="13" fillId="0" borderId="1" xfId="5" applyFont="1" applyFill="1" applyBorder="1" applyAlignment="1">
      <alignment horizontal="left" vertical="center" wrapText="1" indent="1"/>
    </xf>
    <xf numFmtId="164" fontId="13" fillId="0" borderId="1" xfId="1" applyNumberFormat="1" applyFont="1" applyFill="1" applyBorder="1" applyAlignment="1">
      <alignment horizontal="left" vertical="center" wrapText="1" indent="1"/>
    </xf>
    <xf numFmtId="49" fontId="7" fillId="0" borderId="7" xfId="3" applyNumberFormat="1" applyFont="1" applyFill="1" applyBorder="1" applyAlignment="1">
      <alignment horizontal="center" vertical="center" wrapText="1"/>
    </xf>
    <xf numFmtId="0" fontId="13" fillId="0" borderId="1" xfId="1" applyFont="1" applyFill="1" applyBorder="1" applyAlignment="1">
      <alignment horizontal="center" vertical="center" wrapText="1" shrinkToFit="1"/>
    </xf>
    <xf numFmtId="0" fontId="7" fillId="0" borderId="1" xfId="1" applyFont="1" applyFill="1" applyBorder="1" applyAlignment="1" applyProtection="1">
      <alignment horizontal="left" vertical="center" indent="1"/>
    </xf>
    <xf numFmtId="0" fontId="25" fillId="0" borderId="7" xfId="1" applyFont="1" applyFill="1" applyBorder="1" applyAlignment="1">
      <alignment horizontal="center" vertical="center" wrapText="1"/>
    </xf>
    <xf numFmtId="49" fontId="17" fillId="0" borderId="7" xfId="1" applyNumberFormat="1" applyFont="1" applyFill="1" applyBorder="1" applyAlignment="1" applyProtection="1">
      <alignment horizontal="center" vertical="center"/>
      <protection locked="0"/>
    </xf>
    <xf numFmtId="0" fontId="13" fillId="0" borderId="7" xfId="1" applyFont="1" applyFill="1" applyBorder="1" applyAlignment="1">
      <alignment horizontal="center" wrapText="1" shrinkToFit="1"/>
    </xf>
    <xf numFmtId="49" fontId="7" fillId="0" borderId="1" xfId="1" applyNumberFormat="1" applyFont="1" applyFill="1" applyBorder="1" applyAlignment="1" applyProtection="1">
      <alignment horizontal="left" vertical="center" wrapText="1" indent="1"/>
      <protection locked="0"/>
    </xf>
    <xf numFmtId="49" fontId="7" fillId="0" borderId="1" xfId="1" applyNumberFormat="1" applyFont="1" applyFill="1" applyBorder="1" applyAlignment="1" applyProtection="1">
      <alignment horizontal="center" vertical="center"/>
      <protection locked="0"/>
    </xf>
    <xf numFmtId="0" fontId="17" fillId="0" borderId="7" xfId="0" applyFont="1" applyFill="1" applyBorder="1" applyAlignment="1">
      <alignment horizontal="left" vertical="center"/>
    </xf>
    <xf numFmtId="0" fontId="17" fillId="0" borderId="1" xfId="0" applyFont="1" applyFill="1" applyBorder="1" applyAlignment="1">
      <alignment horizontal="left" vertical="center" wrapText="1" indent="1"/>
    </xf>
    <xf numFmtId="0" fontId="7" fillId="0" borderId="1" xfId="4" applyFont="1" applyFill="1" applyBorder="1" applyAlignment="1">
      <alignment horizontal="left" vertical="center" wrapText="1" indent="1"/>
    </xf>
    <xf numFmtId="0" fontId="30" fillId="0" borderId="1" xfId="1" applyFont="1" applyFill="1" applyBorder="1" applyAlignment="1">
      <alignment horizontal="left" vertical="center" wrapText="1" indent="1"/>
    </xf>
    <xf numFmtId="0" fontId="17" fillId="0" borderId="1" xfId="1" applyFont="1" applyFill="1" applyBorder="1" applyAlignment="1">
      <alignment horizontal="center" vertical="center" wrapText="1"/>
    </xf>
    <xf numFmtId="49" fontId="25" fillId="0" borderId="7" xfId="1" applyNumberFormat="1" applyFont="1" applyFill="1" applyBorder="1" applyAlignment="1">
      <alignment horizontal="center" vertical="center" wrapText="1"/>
    </xf>
    <xf numFmtId="49" fontId="13" fillId="0" borderId="1" xfId="1" applyNumberFormat="1" applyFont="1" applyFill="1" applyBorder="1" applyAlignment="1" applyProtection="1">
      <alignment horizontal="left" vertical="center" indent="1"/>
      <protection locked="0"/>
    </xf>
    <xf numFmtId="49" fontId="17" fillId="0" borderId="1" xfId="1" applyNumberFormat="1" applyFont="1" applyFill="1" applyBorder="1" applyAlignment="1" applyProtection="1">
      <alignment horizontal="center" vertical="center"/>
      <protection locked="0"/>
    </xf>
    <xf numFmtId="0" fontId="7" fillId="0" borderId="4" xfId="1" applyFont="1" applyFill="1" applyBorder="1" applyAlignment="1">
      <alignment horizontal="center" vertical="center"/>
    </xf>
    <xf numFmtId="0" fontId="13" fillId="0" borderId="1" xfId="1" applyFont="1" applyFill="1" applyBorder="1" applyAlignment="1" applyProtection="1">
      <alignment horizontal="center" vertical="center" wrapText="1" shrinkToFit="1"/>
    </xf>
    <xf numFmtId="0" fontId="13" fillId="0" borderId="3" xfId="1" applyFont="1" applyFill="1" applyBorder="1" applyAlignment="1">
      <alignment horizontal="left" vertical="center" wrapText="1" indent="1"/>
    </xf>
    <xf numFmtId="0" fontId="13" fillId="0" borderId="3" xfId="1" applyFont="1" applyFill="1" applyBorder="1" applyAlignment="1">
      <alignment horizontal="center" vertical="center" wrapText="1"/>
    </xf>
    <xf numFmtId="0" fontId="7" fillId="0" borderId="0" xfId="1" applyFont="1" applyFill="1" applyBorder="1" applyAlignment="1">
      <alignment horizontal="center" vertical="center"/>
    </xf>
    <xf numFmtId="0" fontId="7" fillId="0" borderId="0" xfId="1" applyFont="1" applyFill="1" applyBorder="1" applyAlignment="1">
      <alignment horizontal="left" vertical="center" wrapText="1" indent="1"/>
    </xf>
  </cellXfs>
  <cellStyles count="8">
    <cellStyle name="Обычный" xfId="0" builtinId="0"/>
    <cellStyle name="Обычный 2" xfId="1"/>
    <cellStyle name="Обычный 2 2" xfId="3"/>
    <cellStyle name="Обычный 2 2 2" xfId="2"/>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664"/>
  <sheetViews>
    <sheetView tabSelected="1" view="pageBreakPreview" zoomScale="55" zoomScaleNormal="55" zoomScaleSheetLayoutView="55" workbookViewId="0">
      <selection activeCell="B7" sqref="B7"/>
    </sheetView>
  </sheetViews>
  <sheetFormatPr defaultColWidth="9.140625" defaultRowHeight="15" x14ac:dyDescent="0.25"/>
  <cols>
    <col min="1" max="1" width="12.7109375" style="77" customWidth="1"/>
    <col min="2" max="2" width="95.85546875" style="39" customWidth="1"/>
    <col min="3" max="3" width="131" style="39" customWidth="1"/>
    <col min="4" max="4" width="14.28515625" style="81" customWidth="1"/>
    <col min="5" max="5" width="92" style="81" customWidth="1"/>
    <col min="6" max="6" width="21.7109375" style="39" customWidth="1"/>
    <col min="7" max="9" width="20.7109375" style="39" customWidth="1"/>
    <col min="10" max="10" width="9.140625" style="39"/>
    <col min="11" max="11" width="23.85546875" style="40" customWidth="1"/>
    <col min="12" max="12" width="10.7109375" style="41" customWidth="1"/>
    <col min="13" max="13" width="22.5703125" style="40" customWidth="1"/>
    <col min="14" max="14" width="10.7109375" style="41" customWidth="1"/>
    <col min="15" max="15" width="22.28515625" style="40" customWidth="1"/>
    <col min="16" max="16" width="10.7109375" style="41" customWidth="1"/>
    <col min="17" max="17" width="22.28515625" style="40" customWidth="1"/>
    <col min="18" max="18" width="10.7109375" style="41" customWidth="1"/>
    <col min="19" max="16384" width="9.140625" style="39"/>
  </cols>
  <sheetData>
    <row r="2" spans="1:18" ht="43.5" customHeight="1" x14ac:dyDescent="0.25">
      <c r="A2" s="189" t="s">
        <v>1447</v>
      </c>
      <c r="B2" s="189"/>
      <c r="C2" s="189"/>
      <c r="D2" s="189"/>
      <c r="E2" s="189"/>
      <c r="F2" s="189"/>
      <c r="G2" s="189"/>
      <c r="H2" s="189"/>
      <c r="I2" s="189"/>
    </row>
    <row r="3" spans="1:18" ht="39.75" customHeight="1" thickBot="1" x14ac:dyDescent="0.3">
      <c r="G3" s="98" t="s">
        <v>1246</v>
      </c>
      <c r="H3" s="29">
        <v>1</v>
      </c>
    </row>
    <row r="4" spans="1:18" s="1" customFormat="1" ht="106.5" customHeight="1" x14ac:dyDescent="0.3">
      <c r="A4" s="78"/>
      <c r="B4" s="5"/>
      <c r="C4" s="188" t="s">
        <v>1444</v>
      </c>
      <c r="D4" s="188"/>
      <c r="E4" s="188"/>
      <c r="F4" s="188"/>
      <c r="G4" s="5"/>
      <c r="H4" s="5"/>
      <c r="I4" s="5"/>
      <c r="K4" s="109"/>
      <c r="L4" s="110"/>
      <c r="M4" s="113" t="s">
        <v>1170</v>
      </c>
      <c r="N4" s="33"/>
      <c r="O4" s="3" t="s">
        <v>1171</v>
      </c>
      <c r="P4" s="33"/>
      <c r="Q4" s="3" t="s">
        <v>1172</v>
      </c>
      <c r="R4" s="34"/>
    </row>
    <row r="5" spans="1:18" s="1" customFormat="1" ht="106.5" hidden="1" customHeight="1" x14ac:dyDescent="0.3">
      <c r="A5" s="78"/>
      <c r="B5" s="5"/>
      <c r="C5" s="195" t="s">
        <v>1448</v>
      </c>
      <c r="D5" s="195"/>
      <c r="E5" s="195"/>
      <c r="F5" s="195"/>
      <c r="G5" s="5"/>
      <c r="H5" s="5"/>
      <c r="I5" s="5"/>
      <c r="K5" s="107"/>
      <c r="L5" s="111"/>
      <c r="M5" s="114"/>
      <c r="N5" s="115"/>
      <c r="O5" s="116"/>
      <c r="P5" s="115"/>
      <c r="Q5" s="116"/>
      <c r="R5" s="117"/>
    </row>
    <row r="6" spans="1:18" s="1" customFormat="1" ht="27" customHeight="1" thickBot="1" x14ac:dyDescent="0.35">
      <c r="A6" s="193" t="s">
        <v>1162</v>
      </c>
      <c r="B6" s="194"/>
      <c r="C6" s="194"/>
      <c r="D6" s="194"/>
      <c r="E6" s="194"/>
      <c r="F6" s="190">
        <f>1-H3</f>
        <v>0</v>
      </c>
      <c r="G6" s="190"/>
      <c r="H6" s="190"/>
      <c r="I6" s="190"/>
      <c r="J6" s="6"/>
      <c r="K6" s="108"/>
      <c r="L6" s="112"/>
      <c r="M6" s="118">
        <v>1</v>
      </c>
      <c r="N6" s="119"/>
      <c r="O6" s="120">
        <v>0.1</v>
      </c>
      <c r="P6" s="121"/>
      <c r="Q6" s="120">
        <f>M6</f>
        <v>1</v>
      </c>
      <c r="R6" s="122"/>
    </row>
    <row r="7" spans="1:18" s="1" customFormat="1" ht="141.75" x14ac:dyDescent="0.3">
      <c r="A7" s="123" t="s">
        <v>0</v>
      </c>
      <c r="B7" s="124" t="s">
        <v>1</v>
      </c>
      <c r="C7" s="124" t="s">
        <v>2</v>
      </c>
      <c r="D7" s="124" t="s">
        <v>3</v>
      </c>
      <c r="E7" s="125" t="s">
        <v>1174</v>
      </c>
      <c r="F7" s="87" t="s">
        <v>4</v>
      </c>
      <c r="G7" s="88" t="s">
        <v>1438</v>
      </c>
      <c r="H7" s="88" t="s">
        <v>6</v>
      </c>
      <c r="I7" s="89" t="s">
        <v>7</v>
      </c>
      <c r="J7" s="6"/>
      <c r="K7" s="99" t="s">
        <v>4</v>
      </c>
      <c r="L7" s="100" t="s">
        <v>1167</v>
      </c>
      <c r="M7" s="101" t="s">
        <v>5</v>
      </c>
      <c r="N7" s="100" t="s">
        <v>1168</v>
      </c>
      <c r="O7" s="101" t="s">
        <v>6</v>
      </c>
      <c r="P7" s="100" t="s">
        <v>1173</v>
      </c>
      <c r="Q7" s="101" t="s">
        <v>7</v>
      </c>
      <c r="R7" s="102" t="s">
        <v>1169</v>
      </c>
    </row>
    <row r="8" spans="1:18" s="1" customFormat="1" ht="20.25" x14ac:dyDescent="0.3">
      <c r="A8" s="126">
        <v>1</v>
      </c>
      <c r="B8" s="7">
        <v>2</v>
      </c>
      <c r="C8" s="7">
        <v>3</v>
      </c>
      <c r="D8" s="8">
        <v>4</v>
      </c>
      <c r="E8" s="9">
        <v>5</v>
      </c>
      <c r="F8" s="90">
        <v>6</v>
      </c>
      <c r="G8" s="8">
        <v>7</v>
      </c>
      <c r="H8" s="8">
        <v>8</v>
      </c>
      <c r="I8" s="9">
        <v>9</v>
      </c>
      <c r="J8" s="10"/>
      <c r="K8" s="11">
        <v>10</v>
      </c>
      <c r="L8" s="103">
        <v>11</v>
      </c>
      <c r="M8" s="103">
        <v>12</v>
      </c>
      <c r="N8" s="103">
        <v>13</v>
      </c>
      <c r="O8" s="103">
        <v>14</v>
      </c>
      <c r="P8" s="103">
        <v>15</v>
      </c>
      <c r="Q8" s="103">
        <v>16</v>
      </c>
      <c r="R8" s="104">
        <v>17</v>
      </c>
    </row>
    <row r="9" spans="1:18" s="2" customFormat="1" ht="45" customHeight="1" x14ac:dyDescent="0.25">
      <c r="A9" s="191" t="s">
        <v>8</v>
      </c>
      <c r="B9" s="192"/>
      <c r="C9" s="192"/>
      <c r="D9" s="12"/>
      <c r="E9" s="127"/>
      <c r="F9" s="91"/>
      <c r="G9" s="14"/>
      <c r="H9" s="13"/>
      <c r="I9" s="15"/>
      <c r="J9" s="16"/>
      <c r="K9" s="17"/>
      <c r="L9" s="30"/>
      <c r="M9" s="18"/>
      <c r="N9" s="30"/>
      <c r="O9" s="18"/>
      <c r="P9" s="30"/>
      <c r="Q9" s="18"/>
      <c r="R9" s="35"/>
    </row>
    <row r="10" spans="1:18" s="2" customFormat="1" ht="83.25" customHeight="1" x14ac:dyDescent="0.25">
      <c r="A10" s="128" t="s">
        <v>9</v>
      </c>
      <c r="B10" s="129"/>
      <c r="C10" s="129"/>
      <c r="D10" s="82"/>
      <c r="E10" s="130" t="s">
        <v>1311</v>
      </c>
      <c r="F10" s="91"/>
      <c r="G10" s="13"/>
      <c r="H10" s="13"/>
      <c r="I10" s="15"/>
      <c r="J10" s="16"/>
      <c r="K10" s="17"/>
      <c r="L10" s="30"/>
      <c r="M10" s="18"/>
      <c r="N10" s="30"/>
      <c r="O10" s="18"/>
      <c r="P10" s="30"/>
      <c r="Q10" s="18"/>
      <c r="R10" s="35"/>
    </row>
    <row r="11" spans="1:18" s="4" customFormat="1" ht="125.25" customHeight="1" x14ac:dyDescent="0.25">
      <c r="A11" s="186" t="s">
        <v>10</v>
      </c>
      <c r="B11" s="75" t="s">
        <v>1302</v>
      </c>
      <c r="C11" s="66" t="s">
        <v>1312</v>
      </c>
      <c r="D11" s="48"/>
      <c r="E11" s="131" t="s">
        <v>1175</v>
      </c>
      <c r="F11" s="92"/>
      <c r="G11" s="19"/>
      <c r="H11" s="19"/>
      <c r="I11" s="20"/>
      <c r="J11" s="21"/>
      <c r="K11" s="22"/>
      <c r="L11" s="31"/>
      <c r="M11" s="23"/>
      <c r="N11" s="31"/>
      <c r="O11" s="23"/>
      <c r="P11" s="31"/>
      <c r="Q11" s="23"/>
      <c r="R11" s="36"/>
    </row>
    <row r="12" spans="1:18" s="4" customFormat="1" ht="153" customHeight="1" x14ac:dyDescent="0.25">
      <c r="A12" s="186" t="s">
        <v>11</v>
      </c>
      <c r="B12" s="196" t="s">
        <v>1286</v>
      </c>
      <c r="C12" s="196" t="s">
        <v>1449</v>
      </c>
      <c r="D12" s="48" t="s">
        <v>12</v>
      </c>
      <c r="E12" s="132"/>
      <c r="F12" s="93">
        <v>2511.41</v>
      </c>
      <c r="G12" s="86">
        <v>557.19000000000005</v>
      </c>
      <c r="H12" s="86">
        <v>1652.84</v>
      </c>
      <c r="I12" s="94">
        <v>301.38</v>
      </c>
      <c r="J12" s="21"/>
      <c r="K12" s="24">
        <f>SUM(M12,O12,Q12)</f>
        <v>2511.41</v>
      </c>
      <c r="L12" s="32">
        <f>K12/F12</f>
        <v>1</v>
      </c>
      <c r="M12" s="25">
        <f>ROUND(G12-(G12*$M$6*$F$6),2)</f>
        <v>557.19000000000005</v>
      </c>
      <c r="N12" s="32">
        <f>M12/G12</f>
        <v>1</v>
      </c>
      <c r="O12" s="25">
        <f>ROUND(H12-(H12*$O$6*$F$6),2)</f>
        <v>1652.84</v>
      </c>
      <c r="P12" s="32">
        <f>O12/H12</f>
        <v>1</v>
      </c>
      <c r="Q12" s="25">
        <f>ROUND((I12-(I12*$Q$6*$F$6)),2)</f>
        <v>301.38</v>
      </c>
      <c r="R12" s="37">
        <f>Q12/I12</f>
        <v>1</v>
      </c>
    </row>
    <row r="13" spans="1:18" s="4" customFormat="1" ht="45" customHeight="1" x14ac:dyDescent="0.25">
      <c r="A13" s="186" t="s">
        <v>13</v>
      </c>
      <c r="B13" s="196" t="s">
        <v>1287</v>
      </c>
      <c r="C13" s="66"/>
      <c r="D13" s="48" t="s">
        <v>12</v>
      </c>
      <c r="E13" s="132"/>
      <c r="F13" s="93">
        <v>2201.36</v>
      </c>
      <c r="G13" s="86">
        <v>507.44</v>
      </c>
      <c r="H13" s="86">
        <v>1448.79</v>
      </c>
      <c r="I13" s="94">
        <v>245.13</v>
      </c>
      <c r="J13" s="21"/>
      <c r="K13" s="24">
        <f t="shared" ref="K13:K76" si="0">SUM(M13,O13,Q13)</f>
        <v>2201.36</v>
      </c>
      <c r="L13" s="32">
        <f t="shared" ref="L13:L76" si="1">K13/F13</f>
        <v>1</v>
      </c>
      <c r="M13" s="25">
        <f t="shared" ref="M13:M76" si="2">ROUND(G13-(G13*$M$6*$F$6),2)</f>
        <v>507.44</v>
      </c>
      <c r="N13" s="32">
        <f t="shared" ref="N13:N76" si="3">M13/G13</f>
        <v>1</v>
      </c>
      <c r="O13" s="25">
        <f t="shared" ref="O13:O76" si="4">ROUND(H13-(H13*$O$6*$F$6),2)</f>
        <v>1448.79</v>
      </c>
      <c r="P13" s="32">
        <f t="shared" ref="P13:P76" si="5">O13/H13</f>
        <v>1</v>
      </c>
      <c r="Q13" s="25">
        <f t="shared" ref="Q13:Q76" si="6">ROUND((I13-(I13*$Q$6*$F$6)),2)</f>
        <v>245.13</v>
      </c>
      <c r="R13" s="37">
        <f t="shared" ref="R13:R76" si="7">Q13/I13</f>
        <v>1</v>
      </c>
    </row>
    <row r="14" spans="1:18" s="4" customFormat="1" ht="45" customHeight="1" x14ac:dyDescent="0.25">
      <c r="A14" s="186" t="s">
        <v>14</v>
      </c>
      <c r="B14" s="196" t="s">
        <v>1288</v>
      </c>
      <c r="C14" s="66"/>
      <c r="D14" s="48" t="s">
        <v>12</v>
      </c>
      <c r="E14" s="132"/>
      <c r="F14" s="93">
        <v>2093.12</v>
      </c>
      <c r="G14" s="86">
        <v>489.76</v>
      </c>
      <c r="H14" s="86">
        <v>1377.55</v>
      </c>
      <c r="I14" s="94">
        <v>225.81</v>
      </c>
      <c r="J14" s="21"/>
      <c r="K14" s="24">
        <f t="shared" si="0"/>
        <v>2093.12</v>
      </c>
      <c r="L14" s="32">
        <f t="shared" si="1"/>
        <v>1</v>
      </c>
      <c r="M14" s="25">
        <f t="shared" si="2"/>
        <v>489.76</v>
      </c>
      <c r="N14" s="32">
        <f t="shared" si="3"/>
        <v>1</v>
      </c>
      <c r="O14" s="25">
        <f t="shared" si="4"/>
        <v>1377.55</v>
      </c>
      <c r="P14" s="32">
        <f t="shared" si="5"/>
        <v>1</v>
      </c>
      <c r="Q14" s="25">
        <f t="shared" si="6"/>
        <v>225.81</v>
      </c>
      <c r="R14" s="37">
        <f t="shared" si="7"/>
        <v>1</v>
      </c>
    </row>
    <row r="15" spans="1:18" s="4" customFormat="1" ht="45" customHeight="1" x14ac:dyDescent="0.25">
      <c r="A15" s="186" t="s">
        <v>1303</v>
      </c>
      <c r="B15" s="196" t="s">
        <v>1304</v>
      </c>
      <c r="C15" s="66" t="s">
        <v>1305</v>
      </c>
      <c r="D15" s="48" t="s">
        <v>12</v>
      </c>
      <c r="E15" s="131" t="s">
        <v>1445</v>
      </c>
      <c r="F15" s="93"/>
      <c r="G15" s="86"/>
      <c r="H15" s="86"/>
      <c r="I15" s="94"/>
      <c r="J15" s="21"/>
      <c r="K15" s="24"/>
      <c r="L15" s="32"/>
      <c r="M15" s="25"/>
      <c r="N15" s="32"/>
      <c r="O15" s="25"/>
      <c r="P15" s="32"/>
      <c r="Q15" s="25"/>
      <c r="R15" s="37"/>
    </row>
    <row r="16" spans="1:18" s="4" customFormat="1" ht="45" customHeight="1" x14ac:dyDescent="0.25">
      <c r="A16" s="186" t="s">
        <v>1306</v>
      </c>
      <c r="B16" s="196" t="s">
        <v>1307</v>
      </c>
      <c r="C16" s="66" t="s">
        <v>1305</v>
      </c>
      <c r="D16" s="48" t="s">
        <v>12</v>
      </c>
      <c r="E16" s="131" t="s">
        <v>1445</v>
      </c>
      <c r="F16" s="93"/>
      <c r="G16" s="86"/>
      <c r="H16" s="86"/>
      <c r="I16" s="94"/>
      <c r="J16" s="21"/>
      <c r="K16" s="24"/>
      <c r="L16" s="32"/>
      <c r="M16" s="25"/>
      <c r="N16" s="32"/>
      <c r="O16" s="25"/>
      <c r="P16" s="32"/>
      <c r="Q16" s="25"/>
      <c r="R16" s="37"/>
    </row>
    <row r="17" spans="1:18" s="4" customFormat="1" ht="45" customHeight="1" x14ac:dyDescent="0.25">
      <c r="A17" s="186" t="s">
        <v>1308</v>
      </c>
      <c r="B17" s="196" t="s">
        <v>1309</v>
      </c>
      <c r="C17" s="66" t="s">
        <v>1305</v>
      </c>
      <c r="D17" s="48" t="s">
        <v>12</v>
      </c>
      <c r="E17" s="131" t="s">
        <v>1445</v>
      </c>
      <c r="F17" s="93"/>
      <c r="G17" s="86"/>
      <c r="H17" s="86"/>
      <c r="I17" s="94"/>
      <c r="J17" s="21"/>
      <c r="K17" s="24"/>
      <c r="L17" s="32"/>
      <c r="M17" s="25"/>
      <c r="N17" s="32"/>
      <c r="O17" s="25"/>
      <c r="P17" s="32"/>
      <c r="Q17" s="25"/>
      <c r="R17" s="37"/>
    </row>
    <row r="18" spans="1:18" s="4" customFormat="1" ht="99.75" customHeight="1" x14ac:dyDescent="0.25">
      <c r="A18" s="186" t="s">
        <v>15</v>
      </c>
      <c r="B18" s="70" t="s">
        <v>16</v>
      </c>
      <c r="C18" s="66" t="s">
        <v>1450</v>
      </c>
      <c r="D18" s="48"/>
      <c r="E18" s="131" t="s">
        <v>1176</v>
      </c>
      <c r="F18" s="93"/>
      <c r="G18" s="86"/>
      <c r="H18" s="86"/>
      <c r="I18" s="94"/>
      <c r="J18" s="21"/>
      <c r="K18" s="24"/>
      <c r="L18" s="32"/>
      <c r="M18" s="25"/>
      <c r="N18" s="32"/>
      <c r="O18" s="25"/>
      <c r="P18" s="32"/>
      <c r="Q18" s="25"/>
      <c r="R18" s="37"/>
    </row>
    <row r="19" spans="1:18" s="4" customFormat="1" ht="155.25" customHeight="1" x14ac:dyDescent="0.25">
      <c r="A19" s="186" t="s">
        <v>17</v>
      </c>
      <c r="B19" s="196" t="s">
        <v>18</v>
      </c>
      <c r="C19" s="196" t="s">
        <v>1451</v>
      </c>
      <c r="D19" s="48" t="s">
        <v>12</v>
      </c>
      <c r="E19" s="131" t="s">
        <v>1177</v>
      </c>
      <c r="F19" s="93">
        <v>3505.68</v>
      </c>
      <c r="G19" s="86">
        <v>931.45</v>
      </c>
      <c r="H19" s="86">
        <v>2307.21</v>
      </c>
      <c r="I19" s="94">
        <v>267.02</v>
      </c>
      <c r="J19" s="21"/>
      <c r="K19" s="24">
        <f t="shared" si="0"/>
        <v>3505.68</v>
      </c>
      <c r="L19" s="32">
        <f t="shared" si="1"/>
        <v>1</v>
      </c>
      <c r="M19" s="25">
        <f t="shared" si="2"/>
        <v>931.45</v>
      </c>
      <c r="N19" s="32">
        <f t="shared" si="3"/>
        <v>1</v>
      </c>
      <c r="O19" s="25">
        <f t="shared" si="4"/>
        <v>2307.21</v>
      </c>
      <c r="P19" s="32">
        <f t="shared" si="5"/>
        <v>1</v>
      </c>
      <c r="Q19" s="25">
        <f t="shared" si="6"/>
        <v>267.02</v>
      </c>
      <c r="R19" s="37">
        <f t="shared" si="7"/>
        <v>1</v>
      </c>
    </row>
    <row r="20" spans="1:18" s="4" customFormat="1" ht="84.75" customHeight="1" x14ac:dyDescent="0.25">
      <c r="A20" s="197" t="s">
        <v>19</v>
      </c>
      <c r="B20" s="75"/>
      <c r="C20" s="75"/>
      <c r="D20" s="198"/>
      <c r="E20" s="131" t="s">
        <v>1313</v>
      </c>
      <c r="F20" s="93"/>
      <c r="G20" s="86"/>
      <c r="H20" s="86"/>
      <c r="I20" s="94"/>
      <c r="J20" s="21"/>
      <c r="K20" s="24"/>
      <c r="L20" s="32"/>
      <c r="M20" s="25"/>
      <c r="N20" s="32"/>
      <c r="O20" s="25"/>
      <c r="P20" s="32"/>
      <c r="Q20" s="25"/>
      <c r="R20" s="37"/>
    </row>
    <row r="21" spans="1:18" s="4" customFormat="1" ht="131.25" customHeight="1" x14ac:dyDescent="0.25">
      <c r="A21" s="156" t="s">
        <v>20</v>
      </c>
      <c r="B21" s="75" t="s">
        <v>21</v>
      </c>
      <c r="C21" s="70" t="s">
        <v>1452</v>
      </c>
      <c r="D21" s="48"/>
      <c r="E21" s="131" t="s">
        <v>1175</v>
      </c>
      <c r="F21" s="93"/>
      <c r="G21" s="86"/>
      <c r="H21" s="86"/>
      <c r="I21" s="94"/>
      <c r="J21" s="21"/>
      <c r="K21" s="24"/>
      <c r="L21" s="32"/>
      <c r="M21" s="25"/>
      <c r="N21" s="32"/>
      <c r="O21" s="25"/>
      <c r="P21" s="32"/>
      <c r="Q21" s="25"/>
      <c r="R21" s="37"/>
    </row>
    <row r="22" spans="1:18" s="4" customFormat="1" ht="45" customHeight="1" x14ac:dyDescent="0.25">
      <c r="A22" s="156" t="s">
        <v>22</v>
      </c>
      <c r="B22" s="196" t="s">
        <v>23</v>
      </c>
      <c r="C22" s="196"/>
      <c r="D22" s="48" t="s">
        <v>12</v>
      </c>
      <c r="E22" s="132"/>
      <c r="F22" s="93">
        <v>2703.2200000000003</v>
      </c>
      <c r="G22" s="86">
        <v>571.07000000000005</v>
      </c>
      <c r="H22" s="86">
        <v>1779.08</v>
      </c>
      <c r="I22" s="94">
        <v>353.07</v>
      </c>
      <c r="J22" s="21"/>
      <c r="K22" s="24">
        <f t="shared" si="0"/>
        <v>2703.2200000000003</v>
      </c>
      <c r="L22" s="32">
        <f t="shared" si="1"/>
        <v>1</v>
      </c>
      <c r="M22" s="25">
        <f t="shared" si="2"/>
        <v>571.07000000000005</v>
      </c>
      <c r="N22" s="32">
        <f t="shared" si="3"/>
        <v>1</v>
      </c>
      <c r="O22" s="25">
        <f t="shared" si="4"/>
        <v>1779.08</v>
      </c>
      <c r="P22" s="32">
        <f t="shared" si="5"/>
        <v>1</v>
      </c>
      <c r="Q22" s="25">
        <f t="shared" si="6"/>
        <v>353.07</v>
      </c>
      <c r="R22" s="37">
        <f t="shared" si="7"/>
        <v>1</v>
      </c>
    </row>
    <row r="23" spans="1:18" s="4" customFormat="1" ht="45" customHeight="1" x14ac:dyDescent="0.25">
      <c r="A23" s="156" t="s">
        <v>24</v>
      </c>
      <c r="B23" s="196" t="s">
        <v>25</v>
      </c>
      <c r="C23" s="196"/>
      <c r="D23" s="48" t="s">
        <v>12</v>
      </c>
      <c r="E23" s="132"/>
      <c r="F23" s="93">
        <v>2432.5000000000005</v>
      </c>
      <c r="G23" s="86">
        <v>547.94000000000005</v>
      </c>
      <c r="H23" s="86">
        <v>1600.91</v>
      </c>
      <c r="I23" s="94">
        <v>283.64999999999998</v>
      </c>
      <c r="J23" s="21"/>
      <c r="K23" s="24">
        <f t="shared" si="0"/>
        <v>2432.5000000000005</v>
      </c>
      <c r="L23" s="32">
        <f t="shared" si="1"/>
        <v>1</v>
      </c>
      <c r="M23" s="25">
        <f t="shared" si="2"/>
        <v>547.94000000000005</v>
      </c>
      <c r="N23" s="32">
        <f t="shared" si="3"/>
        <v>1</v>
      </c>
      <c r="O23" s="25">
        <f t="shared" si="4"/>
        <v>1600.91</v>
      </c>
      <c r="P23" s="32">
        <f t="shared" si="5"/>
        <v>1</v>
      </c>
      <c r="Q23" s="25">
        <f t="shared" si="6"/>
        <v>283.64999999999998</v>
      </c>
      <c r="R23" s="37">
        <f t="shared" si="7"/>
        <v>1</v>
      </c>
    </row>
    <row r="24" spans="1:18" s="4" customFormat="1" ht="45" customHeight="1" x14ac:dyDescent="0.25">
      <c r="A24" s="133" t="s">
        <v>26</v>
      </c>
      <c r="B24" s="51"/>
      <c r="C24" s="51"/>
      <c r="D24" s="199"/>
      <c r="E24" s="134"/>
      <c r="F24" s="93"/>
      <c r="G24" s="86"/>
      <c r="H24" s="86"/>
      <c r="I24" s="94"/>
      <c r="J24" s="21"/>
      <c r="K24" s="24"/>
      <c r="L24" s="32"/>
      <c r="M24" s="25"/>
      <c r="N24" s="32"/>
      <c r="O24" s="25"/>
      <c r="P24" s="32"/>
      <c r="Q24" s="25"/>
      <c r="R24" s="37"/>
    </row>
    <row r="25" spans="1:18" s="4" customFormat="1" ht="104.25" customHeight="1" x14ac:dyDescent="0.25">
      <c r="A25" s="197" t="s">
        <v>27</v>
      </c>
      <c r="B25" s="75"/>
      <c r="C25" s="75" t="s">
        <v>1310</v>
      </c>
      <c r="D25" s="200"/>
      <c r="E25" s="131" t="s">
        <v>1314</v>
      </c>
      <c r="F25" s="93"/>
      <c r="G25" s="86"/>
      <c r="H25" s="86"/>
      <c r="I25" s="94"/>
      <c r="J25" s="21"/>
      <c r="K25" s="24"/>
      <c r="L25" s="32"/>
      <c r="M25" s="25"/>
      <c r="N25" s="32"/>
      <c r="O25" s="25"/>
      <c r="P25" s="32"/>
      <c r="Q25" s="25"/>
      <c r="R25" s="37"/>
    </row>
    <row r="26" spans="1:18" s="4" customFormat="1" ht="273" customHeight="1" x14ac:dyDescent="0.25">
      <c r="A26" s="186" t="s">
        <v>28</v>
      </c>
      <c r="B26" s="75" t="s">
        <v>29</v>
      </c>
      <c r="C26" s="70" t="s">
        <v>1453</v>
      </c>
      <c r="D26" s="48" t="s">
        <v>30</v>
      </c>
      <c r="E26" s="131" t="s">
        <v>1178</v>
      </c>
      <c r="F26" s="93">
        <v>4004.9399999999996</v>
      </c>
      <c r="G26" s="86">
        <v>876.5</v>
      </c>
      <c r="H26" s="86">
        <v>2613.4499999999998</v>
      </c>
      <c r="I26" s="94">
        <v>514.99</v>
      </c>
      <c r="J26" s="21"/>
      <c r="K26" s="24">
        <f t="shared" si="0"/>
        <v>4004.9399999999996</v>
      </c>
      <c r="L26" s="32">
        <f t="shared" si="1"/>
        <v>1</v>
      </c>
      <c r="M26" s="25">
        <f t="shared" si="2"/>
        <v>876.5</v>
      </c>
      <c r="N26" s="32">
        <f t="shared" si="3"/>
        <v>1</v>
      </c>
      <c r="O26" s="25">
        <f t="shared" si="4"/>
        <v>2613.4499999999998</v>
      </c>
      <c r="P26" s="32">
        <f t="shared" si="5"/>
        <v>1</v>
      </c>
      <c r="Q26" s="25">
        <f t="shared" si="6"/>
        <v>514.99</v>
      </c>
      <c r="R26" s="37">
        <f t="shared" si="7"/>
        <v>1</v>
      </c>
    </row>
    <row r="27" spans="1:18" s="4" customFormat="1" ht="201.75" customHeight="1" x14ac:dyDescent="0.25">
      <c r="A27" s="186" t="s">
        <v>31</v>
      </c>
      <c r="B27" s="75" t="s">
        <v>32</v>
      </c>
      <c r="C27" s="70" t="s">
        <v>1454</v>
      </c>
      <c r="D27" s="48" t="s">
        <v>30</v>
      </c>
      <c r="E27" s="131" t="s">
        <v>1179</v>
      </c>
      <c r="F27" s="93">
        <v>5555.95</v>
      </c>
      <c r="G27" s="86">
        <v>1394.85</v>
      </c>
      <c r="H27" s="86">
        <v>3625.57</v>
      </c>
      <c r="I27" s="94">
        <v>535.53</v>
      </c>
      <c r="J27" s="21"/>
      <c r="K27" s="24">
        <f t="shared" si="0"/>
        <v>5555.95</v>
      </c>
      <c r="L27" s="32">
        <f t="shared" si="1"/>
        <v>1</v>
      </c>
      <c r="M27" s="25">
        <f t="shared" si="2"/>
        <v>1394.85</v>
      </c>
      <c r="N27" s="32">
        <f t="shared" si="3"/>
        <v>1</v>
      </c>
      <c r="O27" s="25">
        <f t="shared" si="4"/>
        <v>3625.57</v>
      </c>
      <c r="P27" s="32">
        <f t="shared" si="5"/>
        <v>1</v>
      </c>
      <c r="Q27" s="25">
        <f t="shared" si="6"/>
        <v>535.53</v>
      </c>
      <c r="R27" s="37">
        <f t="shared" si="7"/>
        <v>1</v>
      </c>
    </row>
    <row r="28" spans="1:18" s="4" customFormat="1" ht="257.25" customHeight="1" x14ac:dyDescent="0.25">
      <c r="A28" s="186" t="s">
        <v>33</v>
      </c>
      <c r="B28" s="75" t="s">
        <v>34</v>
      </c>
      <c r="C28" s="70" t="s">
        <v>1455</v>
      </c>
      <c r="D28" s="48" t="s">
        <v>30</v>
      </c>
      <c r="E28" s="131" t="s">
        <v>1180</v>
      </c>
      <c r="F28" s="93">
        <v>3905.12</v>
      </c>
      <c r="G28" s="86">
        <v>1149.31</v>
      </c>
      <c r="H28" s="86">
        <v>2548.31</v>
      </c>
      <c r="I28" s="94">
        <v>207.5</v>
      </c>
      <c r="J28" s="21"/>
      <c r="K28" s="24">
        <f t="shared" si="0"/>
        <v>3905.12</v>
      </c>
      <c r="L28" s="32">
        <f t="shared" si="1"/>
        <v>1</v>
      </c>
      <c r="M28" s="25">
        <f t="shared" si="2"/>
        <v>1149.31</v>
      </c>
      <c r="N28" s="32">
        <f t="shared" si="3"/>
        <v>1</v>
      </c>
      <c r="O28" s="25">
        <f t="shared" si="4"/>
        <v>2548.31</v>
      </c>
      <c r="P28" s="32">
        <f t="shared" si="5"/>
        <v>1</v>
      </c>
      <c r="Q28" s="25">
        <f t="shared" si="6"/>
        <v>207.5</v>
      </c>
      <c r="R28" s="37">
        <f t="shared" si="7"/>
        <v>1</v>
      </c>
    </row>
    <row r="29" spans="1:18" s="4" customFormat="1" ht="221.25" customHeight="1" x14ac:dyDescent="0.25">
      <c r="A29" s="135"/>
      <c r="B29" s="201" t="s">
        <v>1320</v>
      </c>
      <c r="C29" s="71"/>
      <c r="D29" s="202"/>
      <c r="E29" s="136"/>
      <c r="F29" s="93"/>
      <c r="G29" s="86"/>
      <c r="H29" s="86"/>
      <c r="I29" s="94"/>
      <c r="J29" s="21"/>
      <c r="K29" s="24"/>
      <c r="L29" s="32"/>
      <c r="M29" s="25"/>
      <c r="N29" s="32"/>
      <c r="O29" s="25"/>
      <c r="P29" s="32"/>
      <c r="Q29" s="25"/>
      <c r="R29" s="37"/>
    </row>
    <row r="30" spans="1:18" s="4" customFormat="1" ht="45" customHeight="1" x14ac:dyDescent="0.25">
      <c r="A30" s="137" t="s">
        <v>35</v>
      </c>
      <c r="B30" s="138"/>
      <c r="C30" s="138"/>
      <c r="D30" s="203"/>
      <c r="E30" s="139"/>
      <c r="F30" s="93"/>
      <c r="G30" s="86"/>
      <c r="H30" s="86"/>
      <c r="I30" s="94"/>
      <c r="J30" s="21"/>
      <c r="K30" s="24"/>
      <c r="L30" s="32"/>
      <c r="M30" s="25"/>
      <c r="N30" s="32"/>
      <c r="O30" s="25"/>
      <c r="P30" s="32"/>
      <c r="Q30" s="25"/>
      <c r="R30" s="37"/>
    </row>
    <row r="31" spans="1:18" s="4" customFormat="1" ht="39" customHeight="1" x14ac:dyDescent="0.25">
      <c r="A31" s="204" t="s">
        <v>1321</v>
      </c>
      <c r="B31" s="205"/>
      <c r="C31" s="205"/>
      <c r="D31" s="206"/>
      <c r="E31" s="140"/>
      <c r="F31" s="93"/>
      <c r="G31" s="86"/>
      <c r="H31" s="86"/>
      <c r="I31" s="94"/>
      <c r="J31" s="21"/>
      <c r="K31" s="24"/>
      <c r="L31" s="32"/>
      <c r="M31" s="25"/>
      <c r="N31" s="32"/>
      <c r="O31" s="25"/>
      <c r="P31" s="32"/>
      <c r="Q31" s="25"/>
      <c r="R31" s="37"/>
    </row>
    <row r="32" spans="1:18" s="4" customFormat="1" ht="189" customHeight="1" x14ac:dyDescent="0.25">
      <c r="A32" s="141" t="s">
        <v>36</v>
      </c>
      <c r="B32" s="74" t="s">
        <v>37</v>
      </c>
      <c r="C32" s="45" t="s">
        <v>1456</v>
      </c>
      <c r="D32" s="43"/>
      <c r="E32" s="143" t="s">
        <v>1181</v>
      </c>
      <c r="F32" s="93"/>
      <c r="G32" s="86"/>
      <c r="H32" s="86"/>
      <c r="I32" s="94"/>
      <c r="J32" s="21"/>
      <c r="K32" s="24"/>
      <c r="L32" s="32"/>
      <c r="M32" s="25"/>
      <c r="N32" s="32"/>
      <c r="O32" s="25"/>
      <c r="P32" s="32"/>
      <c r="Q32" s="25"/>
      <c r="R32" s="37"/>
    </row>
    <row r="33" spans="1:18" s="4" customFormat="1" ht="31.5" customHeight="1" x14ac:dyDescent="0.25">
      <c r="A33" s="142" t="s">
        <v>38</v>
      </c>
      <c r="B33" s="45" t="s">
        <v>39</v>
      </c>
      <c r="C33" s="45"/>
      <c r="D33" s="43" t="s">
        <v>40</v>
      </c>
      <c r="E33" s="166"/>
      <c r="F33" s="93">
        <v>208162.1</v>
      </c>
      <c r="G33" s="86">
        <v>80293.649999999994</v>
      </c>
      <c r="H33" s="86">
        <v>112295.78</v>
      </c>
      <c r="I33" s="94">
        <v>15572.67</v>
      </c>
      <c r="J33" s="21"/>
      <c r="K33" s="24">
        <f t="shared" si="0"/>
        <v>208162.1</v>
      </c>
      <c r="L33" s="32">
        <f t="shared" si="1"/>
        <v>1</v>
      </c>
      <c r="M33" s="25">
        <f t="shared" si="2"/>
        <v>80293.649999999994</v>
      </c>
      <c r="N33" s="32">
        <f t="shared" si="3"/>
        <v>1</v>
      </c>
      <c r="O33" s="25">
        <f t="shared" si="4"/>
        <v>112295.78</v>
      </c>
      <c r="P33" s="32">
        <f t="shared" si="5"/>
        <v>1</v>
      </c>
      <c r="Q33" s="25">
        <f t="shared" si="6"/>
        <v>15572.67</v>
      </c>
      <c r="R33" s="37">
        <f t="shared" si="7"/>
        <v>1</v>
      </c>
    </row>
    <row r="34" spans="1:18" s="4" customFormat="1" ht="31.5" customHeight="1" x14ac:dyDescent="0.25">
      <c r="A34" s="142" t="s">
        <v>41</v>
      </c>
      <c r="B34" s="45" t="s">
        <v>42</v>
      </c>
      <c r="C34" s="45"/>
      <c r="D34" s="43" t="s">
        <v>40</v>
      </c>
      <c r="E34" s="166"/>
      <c r="F34" s="93">
        <v>223896.41</v>
      </c>
      <c r="G34" s="86">
        <v>87173.39</v>
      </c>
      <c r="H34" s="86">
        <v>119819.62</v>
      </c>
      <c r="I34" s="94">
        <v>16903.400000000001</v>
      </c>
      <c r="J34" s="21"/>
      <c r="K34" s="24">
        <f t="shared" si="0"/>
        <v>223896.41</v>
      </c>
      <c r="L34" s="32">
        <f t="shared" si="1"/>
        <v>1</v>
      </c>
      <c r="M34" s="25">
        <f t="shared" si="2"/>
        <v>87173.39</v>
      </c>
      <c r="N34" s="32">
        <f t="shared" si="3"/>
        <v>1</v>
      </c>
      <c r="O34" s="25">
        <f t="shared" si="4"/>
        <v>119819.62</v>
      </c>
      <c r="P34" s="32">
        <f t="shared" si="5"/>
        <v>1</v>
      </c>
      <c r="Q34" s="25">
        <f t="shared" si="6"/>
        <v>16903.400000000001</v>
      </c>
      <c r="R34" s="37">
        <f t="shared" si="7"/>
        <v>1</v>
      </c>
    </row>
    <row r="35" spans="1:18" s="4" customFormat="1" ht="31.5" customHeight="1" x14ac:dyDescent="0.25">
      <c r="A35" s="142" t="s">
        <v>43</v>
      </c>
      <c r="B35" s="45" t="s">
        <v>44</v>
      </c>
      <c r="C35" s="45"/>
      <c r="D35" s="43" t="s">
        <v>40</v>
      </c>
      <c r="E35" s="166"/>
      <c r="F35" s="93">
        <v>244481.66999999998</v>
      </c>
      <c r="G35" s="86">
        <v>95594.98</v>
      </c>
      <c r="H35" s="86">
        <v>130121.86</v>
      </c>
      <c r="I35" s="94">
        <v>18764.830000000002</v>
      </c>
      <c r="J35" s="21"/>
      <c r="K35" s="24">
        <f t="shared" si="0"/>
        <v>244481.66999999998</v>
      </c>
      <c r="L35" s="32">
        <f t="shared" si="1"/>
        <v>1</v>
      </c>
      <c r="M35" s="25">
        <f t="shared" si="2"/>
        <v>95594.98</v>
      </c>
      <c r="N35" s="32">
        <f t="shared" si="3"/>
        <v>1</v>
      </c>
      <c r="O35" s="25">
        <f t="shared" si="4"/>
        <v>130121.86</v>
      </c>
      <c r="P35" s="32">
        <f t="shared" si="5"/>
        <v>1</v>
      </c>
      <c r="Q35" s="25">
        <f t="shared" si="6"/>
        <v>18764.830000000002</v>
      </c>
      <c r="R35" s="37">
        <f t="shared" si="7"/>
        <v>1</v>
      </c>
    </row>
    <row r="36" spans="1:18" s="4" customFormat="1" ht="31.5" customHeight="1" x14ac:dyDescent="0.25">
      <c r="A36" s="142" t="s">
        <v>45</v>
      </c>
      <c r="B36" s="45" t="s">
        <v>46</v>
      </c>
      <c r="C36" s="45"/>
      <c r="D36" s="43" t="s">
        <v>40</v>
      </c>
      <c r="E36" s="166"/>
      <c r="F36" s="93">
        <v>249976.4</v>
      </c>
      <c r="G36" s="86">
        <v>97278.17</v>
      </c>
      <c r="H36" s="86">
        <v>133283.25</v>
      </c>
      <c r="I36" s="94">
        <v>19414.98</v>
      </c>
      <c r="J36" s="21"/>
      <c r="K36" s="24">
        <f t="shared" si="0"/>
        <v>249976.4</v>
      </c>
      <c r="L36" s="32">
        <f t="shared" si="1"/>
        <v>1</v>
      </c>
      <c r="M36" s="25">
        <f t="shared" si="2"/>
        <v>97278.17</v>
      </c>
      <c r="N36" s="32">
        <f t="shared" si="3"/>
        <v>1</v>
      </c>
      <c r="O36" s="25">
        <f t="shared" si="4"/>
        <v>133283.25</v>
      </c>
      <c r="P36" s="32">
        <f t="shared" si="5"/>
        <v>1</v>
      </c>
      <c r="Q36" s="25">
        <f t="shared" si="6"/>
        <v>19414.98</v>
      </c>
      <c r="R36" s="37">
        <f t="shared" si="7"/>
        <v>1</v>
      </c>
    </row>
    <row r="37" spans="1:18" s="4" customFormat="1" ht="31.5" customHeight="1" x14ac:dyDescent="0.25">
      <c r="A37" s="142" t="s">
        <v>47</v>
      </c>
      <c r="B37" s="45" t="s">
        <v>48</v>
      </c>
      <c r="C37" s="45"/>
      <c r="D37" s="43" t="s">
        <v>40</v>
      </c>
      <c r="E37" s="166"/>
      <c r="F37" s="93">
        <v>317842.67</v>
      </c>
      <c r="G37" s="86">
        <v>95706.21</v>
      </c>
      <c r="H37" s="86">
        <v>198414.15</v>
      </c>
      <c r="I37" s="94">
        <v>23722.31</v>
      </c>
      <c r="J37" s="21"/>
      <c r="K37" s="24">
        <f t="shared" si="0"/>
        <v>317842.67</v>
      </c>
      <c r="L37" s="32">
        <f t="shared" si="1"/>
        <v>1</v>
      </c>
      <c r="M37" s="25">
        <f t="shared" si="2"/>
        <v>95706.21</v>
      </c>
      <c r="N37" s="32">
        <f t="shared" si="3"/>
        <v>1</v>
      </c>
      <c r="O37" s="25">
        <f t="shared" si="4"/>
        <v>198414.15</v>
      </c>
      <c r="P37" s="32">
        <f t="shared" si="5"/>
        <v>1</v>
      </c>
      <c r="Q37" s="25">
        <f t="shared" si="6"/>
        <v>23722.31</v>
      </c>
      <c r="R37" s="37">
        <f t="shared" si="7"/>
        <v>1</v>
      </c>
    </row>
    <row r="38" spans="1:18" s="4" customFormat="1" ht="252" customHeight="1" x14ac:dyDescent="0.25">
      <c r="A38" s="141" t="s">
        <v>49</v>
      </c>
      <c r="B38" s="74" t="s">
        <v>50</v>
      </c>
      <c r="C38" s="45" t="s">
        <v>1457</v>
      </c>
      <c r="D38" s="43"/>
      <c r="E38" s="143" t="s">
        <v>1181</v>
      </c>
      <c r="F38" s="93"/>
      <c r="G38" s="86"/>
      <c r="H38" s="86"/>
      <c r="I38" s="94"/>
      <c r="J38" s="21"/>
      <c r="K38" s="24"/>
      <c r="L38" s="32"/>
      <c r="M38" s="25"/>
      <c r="N38" s="32"/>
      <c r="O38" s="25"/>
      <c r="P38" s="32"/>
      <c r="Q38" s="25"/>
      <c r="R38" s="37"/>
    </row>
    <row r="39" spans="1:18" s="4" customFormat="1" ht="31.5" x14ac:dyDescent="0.25">
      <c r="A39" s="142" t="s">
        <v>51</v>
      </c>
      <c r="B39" s="45" t="s">
        <v>39</v>
      </c>
      <c r="C39" s="45"/>
      <c r="D39" s="43" t="s">
        <v>40</v>
      </c>
      <c r="E39" s="166"/>
      <c r="F39" s="93">
        <v>432828.86</v>
      </c>
      <c r="G39" s="86">
        <v>154708.85</v>
      </c>
      <c r="H39" s="86">
        <v>222247.24</v>
      </c>
      <c r="I39" s="94">
        <v>55872.77</v>
      </c>
      <c r="J39" s="21"/>
      <c r="K39" s="24">
        <f t="shared" si="0"/>
        <v>432828.86</v>
      </c>
      <c r="L39" s="32">
        <f t="shared" si="1"/>
        <v>1</v>
      </c>
      <c r="M39" s="25">
        <f t="shared" si="2"/>
        <v>154708.85</v>
      </c>
      <c r="N39" s="32">
        <f t="shared" si="3"/>
        <v>1</v>
      </c>
      <c r="O39" s="25">
        <f t="shared" si="4"/>
        <v>222247.24</v>
      </c>
      <c r="P39" s="32">
        <f t="shared" si="5"/>
        <v>1</v>
      </c>
      <c r="Q39" s="25">
        <f t="shared" si="6"/>
        <v>55872.77</v>
      </c>
      <c r="R39" s="37">
        <f t="shared" si="7"/>
        <v>1</v>
      </c>
    </row>
    <row r="40" spans="1:18" s="4" customFormat="1" ht="31.5" x14ac:dyDescent="0.25">
      <c r="A40" s="142" t="s">
        <v>52</v>
      </c>
      <c r="B40" s="45" t="s">
        <v>42</v>
      </c>
      <c r="C40" s="45"/>
      <c r="D40" s="43" t="s">
        <v>40</v>
      </c>
      <c r="E40" s="166"/>
      <c r="F40" s="93">
        <v>447501.17000000004</v>
      </c>
      <c r="G40" s="86">
        <v>161462.69</v>
      </c>
      <c r="H40" s="86">
        <v>230165.71</v>
      </c>
      <c r="I40" s="94">
        <v>55872.77</v>
      </c>
      <c r="J40" s="21"/>
      <c r="K40" s="24">
        <f t="shared" si="0"/>
        <v>447501.17000000004</v>
      </c>
      <c r="L40" s="32">
        <f t="shared" si="1"/>
        <v>1</v>
      </c>
      <c r="M40" s="25">
        <f t="shared" si="2"/>
        <v>161462.69</v>
      </c>
      <c r="N40" s="32">
        <f t="shared" si="3"/>
        <v>1</v>
      </c>
      <c r="O40" s="25">
        <f t="shared" si="4"/>
        <v>230165.71</v>
      </c>
      <c r="P40" s="32">
        <f t="shared" si="5"/>
        <v>1</v>
      </c>
      <c r="Q40" s="25">
        <f t="shared" si="6"/>
        <v>55872.77</v>
      </c>
      <c r="R40" s="37">
        <f t="shared" si="7"/>
        <v>1</v>
      </c>
    </row>
    <row r="41" spans="1:18" s="4" customFormat="1" ht="31.5" x14ac:dyDescent="0.25">
      <c r="A41" s="142" t="s">
        <v>53</v>
      </c>
      <c r="B41" s="45" t="s">
        <v>44</v>
      </c>
      <c r="C41" s="45"/>
      <c r="D41" s="43" t="s">
        <v>40</v>
      </c>
      <c r="E41" s="166"/>
      <c r="F41" s="93">
        <v>474280.45</v>
      </c>
      <c r="G41" s="86">
        <v>170176.16</v>
      </c>
      <c r="H41" s="86">
        <v>245928.62</v>
      </c>
      <c r="I41" s="94">
        <v>58175.67</v>
      </c>
      <c r="J41" s="21"/>
      <c r="K41" s="24">
        <f t="shared" si="0"/>
        <v>474280.45</v>
      </c>
      <c r="L41" s="32">
        <f t="shared" si="1"/>
        <v>1</v>
      </c>
      <c r="M41" s="25">
        <f t="shared" si="2"/>
        <v>170176.16</v>
      </c>
      <c r="N41" s="32">
        <f t="shared" si="3"/>
        <v>1</v>
      </c>
      <c r="O41" s="25">
        <f t="shared" si="4"/>
        <v>245928.62</v>
      </c>
      <c r="P41" s="32">
        <f t="shared" si="5"/>
        <v>1</v>
      </c>
      <c r="Q41" s="25">
        <f t="shared" si="6"/>
        <v>58175.67</v>
      </c>
      <c r="R41" s="37">
        <f t="shared" si="7"/>
        <v>1</v>
      </c>
    </row>
    <row r="42" spans="1:18" s="4" customFormat="1" ht="31.5" x14ac:dyDescent="0.25">
      <c r="A42" s="142" t="s">
        <v>54</v>
      </c>
      <c r="B42" s="45" t="s">
        <v>46</v>
      </c>
      <c r="C42" s="45"/>
      <c r="D42" s="43" t="s">
        <v>40</v>
      </c>
      <c r="E42" s="166"/>
      <c r="F42" s="93">
        <v>481028.3</v>
      </c>
      <c r="G42" s="86">
        <v>172967.97</v>
      </c>
      <c r="H42" s="86">
        <v>249884.66</v>
      </c>
      <c r="I42" s="94">
        <v>58175.67</v>
      </c>
      <c r="J42" s="21"/>
      <c r="K42" s="24">
        <f t="shared" si="0"/>
        <v>481028.3</v>
      </c>
      <c r="L42" s="32">
        <f t="shared" si="1"/>
        <v>1</v>
      </c>
      <c r="M42" s="25">
        <f t="shared" si="2"/>
        <v>172967.97</v>
      </c>
      <c r="N42" s="32">
        <f t="shared" si="3"/>
        <v>1</v>
      </c>
      <c r="O42" s="25">
        <f t="shared" si="4"/>
        <v>249884.66</v>
      </c>
      <c r="P42" s="32">
        <f t="shared" si="5"/>
        <v>1</v>
      </c>
      <c r="Q42" s="25">
        <f t="shared" si="6"/>
        <v>58175.67</v>
      </c>
      <c r="R42" s="37">
        <f t="shared" si="7"/>
        <v>1</v>
      </c>
    </row>
    <row r="43" spans="1:18" s="4" customFormat="1" ht="31.5" x14ac:dyDescent="0.25">
      <c r="A43" s="142" t="s">
        <v>55</v>
      </c>
      <c r="B43" s="45" t="s">
        <v>48</v>
      </c>
      <c r="C43" s="45"/>
      <c r="D43" s="43" t="s">
        <v>40</v>
      </c>
      <c r="E43" s="166"/>
      <c r="F43" s="93">
        <v>498587.35000000003</v>
      </c>
      <c r="G43" s="86">
        <v>163553.47</v>
      </c>
      <c r="H43" s="86">
        <v>276858.21000000002</v>
      </c>
      <c r="I43" s="94">
        <v>58175.67</v>
      </c>
      <c r="J43" s="21"/>
      <c r="K43" s="24">
        <f t="shared" si="0"/>
        <v>498587.35000000003</v>
      </c>
      <c r="L43" s="32">
        <f t="shared" si="1"/>
        <v>1</v>
      </c>
      <c r="M43" s="25">
        <f t="shared" si="2"/>
        <v>163553.47</v>
      </c>
      <c r="N43" s="32">
        <f t="shared" si="3"/>
        <v>1</v>
      </c>
      <c r="O43" s="25">
        <f t="shared" si="4"/>
        <v>276858.21000000002</v>
      </c>
      <c r="P43" s="32">
        <f t="shared" si="5"/>
        <v>1</v>
      </c>
      <c r="Q43" s="25">
        <f t="shared" si="6"/>
        <v>58175.67</v>
      </c>
      <c r="R43" s="37">
        <f t="shared" si="7"/>
        <v>1</v>
      </c>
    </row>
    <row r="44" spans="1:18" s="4" customFormat="1" ht="202.5" customHeight="1" x14ac:dyDescent="0.25">
      <c r="A44" s="141" t="s">
        <v>56</v>
      </c>
      <c r="B44" s="74" t="s">
        <v>1301</v>
      </c>
      <c r="C44" s="45" t="s">
        <v>1458</v>
      </c>
      <c r="D44" s="44"/>
      <c r="E44" s="143" t="s">
        <v>1181</v>
      </c>
      <c r="F44" s="93"/>
      <c r="G44" s="86"/>
      <c r="H44" s="86"/>
      <c r="I44" s="94"/>
      <c r="J44" s="21"/>
      <c r="K44" s="24"/>
      <c r="L44" s="32"/>
      <c r="M44" s="25"/>
      <c r="N44" s="32"/>
      <c r="O44" s="25"/>
      <c r="P44" s="32"/>
      <c r="Q44" s="25"/>
      <c r="R44" s="37"/>
    </row>
    <row r="45" spans="1:18" s="4" customFormat="1" ht="31.5" customHeight="1" x14ac:dyDescent="0.25">
      <c r="A45" s="141" t="s">
        <v>1315</v>
      </c>
      <c r="B45" s="42" t="s">
        <v>1316</v>
      </c>
      <c r="C45" s="45"/>
      <c r="D45" s="44" t="s">
        <v>58</v>
      </c>
      <c r="E45" s="143"/>
      <c r="F45" s="93">
        <v>153947.16</v>
      </c>
      <c r="G45" s="86">
        <v>84874.8</v>
      </c>
      <c r="H45" s="86">
        <v>51402.12</v>
      </c>
      <c r="I45" s="94">
        <v>17670.240000000002</v>
      </c>
      <c r="J45" s="21"/>
      <c r="K45" s="24">
        <f t="shared" si="0"/>
        <v>153947.16</v>
      </c>
      <c r="L45" s="32">
        <f t="shared" si="1"/>
        <v>1</v>
      </c>
      <c r="M45" s="25">
        <f t="shared" si="2"/>
        <v>84874.8</v>
      </c>
      <c r="N45" s="32">
        <f t="shared" si="3"/>
        <v>1</v>
      </c>
      <c r="O45" s="25">
        <f t="shared" si="4"/>
        <v>51402.12</v>
      </c>
      <c r="P45" s="32">
        <f t="shared" si="5"/>
        <v>1</v>
      </c>
      <c r="Q45" s="25">
        <f t="shared" si="6"/>
        <v>17670.240000000002</v>
      </c>
      <c r="R45" s="37">
        <f t="shared" si="7"/>
        <v>1</v>
      </c>
    </row>
    <row r="46" spans="1:18" s="4" customFormat="1" ht="31.5" customHeight="1" x14ac:dyDescent="0.25">
      <c r="A46" s="141" t="s">
        <v>57</v>
      </c>
      <c r="B46" s="42" t="s">
        <v>1317</v>
      </c>
      <c r="C46" s="42"/>
      <c r="D46" s="44" t="s">
        <v>58</v>
      </c>
      <c r="E46" s="143"/>
      <c r="F46" s="93">
        <v>156129.91999999998</v>
      </c>
      <c r="G46" s="86">
        <v>85060.02</v>
      </c>
      <c r="H46" s="86">
        <v>53399.66</v>
      </c>
      <c r="I46" s="94">
        <v>17670.240000000002</v>
      </c>
      <c r="J46" s="21"/>
      <c r="K46" s="24">
        <f t="shared" si="0"/>
        <v>156129.91999999998</v>
      </c>
      <c r="L46" s="32">
        <f t="shared" si="1"/>
        <v>1</v>
      </c>
      <c r="M46" s="25">
        <f t="shared" si="2"/>
        <v>85060.02</v>
      </c>
      <c r="N46" s="32">
        <f t="shared" si="3"/>
        <v>1</v>
      </c>
      <c r="O46" s="25">
        <f t="shared" si="4"/>
        <v>53399.66</v>
      </c>
      <c r="P46" s="32">
        <f t="shared" si="5"/>
        <v>1</v>
      </c>
      <c r="Q46" s="25">
        <f t="shared" si="6"/>
        <v>17670.240000000002</v>
      </c>
      <c r="R46" s="37">
        <f t="shared" si="7"/>
        <v>1</v>
      </c>
    </row>
    <row r="47" spans="1:18" s="4" customFormat="1" ht="31.5" customHeight="1" x14ac:dyDescent="0.25">
      <c r="A47" s="141" t="s">
        <v>59</v>
      </c>
      <c r="B47" s="42" t="s">
        <v>1318</v>
      </c>
      <c r="C47" s="42"/>
      <c r="D47" s="44" t="s">
        <v>58</v>
      </c>
      <c r="E47" s="144"/>
      <c r="F47" s="93">
        <v>166076.49</v>
      </c>
      <c r="G47" s="86">
        <v>93221.8</v>
      </c>
      <c r="H47" s="86">
        <v>55184.45</v>
      </c>
      <c r="I47" s="94">
        <v>17670.240000000002</v>
      </c>
      <c r="J47" s="21"/>
      <c r="K47" s="24">
        <f t="shared" si="0"/>
        <v>166076.49</v>
      </c>
      <c r="L47" s="32">
        <f t="shared" si="1"/>
        <v>1</v>
      </c>
      <c r="M47" s="25">
        <f t="shared" si="2"/>
        <v>93221.8</v>
      </c>
      <c r="N47" s="32">
        <f t="shared" si="3"/>
        <v>1</v>
      </c>
      <c r="O47" s="25">
        <f t="shared" si="4"/>
        <v>55184.45</v>
      </c>
      <c r="P47" s="32">
        <f t="shared" si="5"/>
        <v>1</v>
      </c>
      <c r="Q47" s="25">
        <f t="shared" si="6"/>
        <v>17670.240000000002</v>
      </c>
      <c r="R47" s="37">
        <f t="shared" si="7"/>
        <v>1</v>
      </c>
    </row>
    <row r="48" spans="1:18" s="4" customFormat="1" ht="31.5" customHeight="1" x14ac:dyDescent="0.25">
      <c r="A48" s="141" t="s">
        <v>60</v>
      </c>
      <c r="B48" s="42" t="s">
        <v>1319</v>
      </c>
      <c r="C48" s="42"/>
      <c r="D48" s="44" t="s">
        <v>40</v>
      </c>
      <c r="E48" s="144"/>
      <c r="F48" s="93">
        <v>172643.91999999998</v>
      </c>
      <c r="G48" s="86">
        <v>97238.73</v>
      </c>
      <c r="H48" s="86">
        <v>57734.95</v>
      </c>
      <c r="I48" s="94">
        <v>17670.240000000002</v>
      </c>
      <c r="J48" s="21"/>
      <c r="K48" s="24">
        <f t="shared" si="0"/>
        <v>172643.91999999998</v>
      </c>
      <c r="L48" s="32">
        <f t="shared" si="1"/>
        <v>1</v>
      </c>
      <c r="M48" s="25">
        <f t="shared" si="2"/>
        <v>97238.73</v>
      </c>
      <c r="N48" s="32">
        <f t="shared" si="3"/>
        <v>1</v>
      </c>
      <c r="O48" s="25">
        <f t="shared" si="4"/>
        <v>57734.95</v>
      </c>
      <c r="P48" s="32">
        <f t="shared" si="5"/>
        <v>1</v>
      </c>
      <c r="Q48" s="25">
        <f t="shared" si="6"/>
        <v>17670.240000000002</v>
      </c>
      <c r="R48" s="37">
        <f t="shared" si="7"/>
        <v>1</v>
      </c>
    </row>
    <row r="49" spans="1:18" s="4" customFormat="1" ht="31.5" customHeight="1" x14ac:dyDescent="0.25">
      <c r="A49" s="141" t="s">
        <v>61</v>
      </c>
      <c r="B49" s="42" t="s">
        <v>42</v>
      </c>
      <c r="C49" s="42"/>
      <c r="D49" s="44" t="s">
        <v>40</v>
      </c>
      <c r="E49" s="144"/>
      <c r="F49" s="93">
        <v>207088.07</v>
      </c>
      <c r="G49" s="86">
        <v>110482.79</v>
      </c>
      <c r="H49" s="86">
        <v>77002.740000000005</v>
      </c>
      <c r="I49" s="94">
        <v>19602.54</v>
      </c>
      <c r="J49" s="21"/>
      <c r="K49" s="24">
        <f t="shared" si="0"/>
        <v>207088.07</v>
      </c>
      <c r="L49" s="32">
        <f t="shared" si="1"/>
        <v>1</v>
      </c>
      <c r="M49" s="25">
        <f t="shared" si="2"/>
        <v>110482.79</v>
      </c>
      <c r="N49" s="32">
        <f t="shared" si="3"/>
        <v>1</v>
      </c>
      <c r="O49" s="25">
        <f t="shared" si="4"/>
        <v>77002.740000000005</v>
      </c>
      <c r="P49" s="32">
        <f t="shared" si="5"/>
        <v>1</v>
      </c>
      <c r="Q49" s="25">
        <f t="shared" si="6"/>
        <v>19602.54</v>
      </c>
      <c r="R49" s="37">
        <f t="shared" si="7"/>
        <v>1</v>
      </c>
    </row>
    <row r="50" spans="1:18" s="4" customFormat="1" ht="31.5" customHeight="1" x14ac:dyDescent="0.25">
      <c r="A50" s="141" t="s">
        <v>62</v>
      </c>
      <c r="B50" s="42" t="s">
        <v>44</v>
      </c>
      <c r="C50" s="42"/>
      <c r="D50" s="44" t="s">
        <v>40</v>
      </c>
      <c r="E50" s="144"/>
      <c r="F50" s="93">
        <v>243569.66</v>
      </c>
      <c r="G50" s="86">
        <v>127561.36</v>
      </c>
      <c r="H50" s="86">
        <v>93641.34</v>
      </c>
      <c r="I50" s="94">
        <v>22366.959999999999</v>
      </c>
      <c r="J50" s="21"/>
      <c r="K50" s="24">
        <f t="shared" si="0"/>
        <v>243569.66</v>
      </c>
      <c r="L50" s="32">
        <f t="shared" si="1"/>
        <v>1</v>
      </c>
      <c r="M50" s="25">
        <f t="shared" si="2"/>
        <v>127561.36</v>
      </c>
      <c r="N50" s="32">
        <f t="shared" si="3"/>
        <v>1</v>
      </c>
      <c r="O50" s="25">
        <f t="shared" si="4"/>
        <v>93641.34</v>
      </c>
      <c r="P50" s="32">
        <f t="shared" si="5"/>
        <v>1</v>
      </c>
      <c r="Q50" s="25">
        <f t="shared" si="6"/>
        <v>22366.959999999999</v>
      </c>
      <c r="R50" s="37">
        <f t="shared" si="7"/>
        <v>1</v>
      </c>
    </row>
    <row r="51" spans="1:18" s="4" customFormat="1" ht="105" customHeight="1" x14ac:dyDescent="0.25">
      <c r="A51" s="141" t="s">
        <v>63</v>
      </c>
      <c r="B51" s="73" t="s">
        <v>64</v>
      </c>
      <c r="C51" s="45" t="s">
        <v>67</v>
      </c>
      <c r="D51" s="43"/>
      <c r="E51" s="131"/>
      <c r="F51" s="93"/>
      <c r="G51" s="86"/>
      <c r="H51" s="86"/>
      <c r="I51" s="94"/>
      <c r="J51" s="21"/>
      <c r="K51" s="24"/>
      <c r="L51" s="32"/>
      <c r="M51" s="25"/>
      <c r="N51" s="32"/>
      <c r="O51" s="25"/>
      <c r="P51" s="32"/>
      <c r="Q51" s="25"/>
      <c r="R51" s="37"/>
    </row>
    <row r="52" spans="1:18" s="4" customFormat="1" ht="69" customHeight="1" x14ac:dyDescent="0.25">
      <c r="A52" s="142" t="s">
        <v>65</v>
      </c>
      <c r="B52" s="45" t="s">
        <v>66</v>
      </c>
      <c r="C52" s="45"/>
      <c r="D52" s="43" t="s">
        <v>68</v>
      </c>
      <c r="E52" s="131"/>
      <c r="F52" s="93">
        <v>4218.38</v>
      </c>
      <c r="G52" s="86">
        <v>2559.11</v>
      </c>
      <c r="H52" s="86">
        <v>1659.27</v>
      </c>
      <c r="I52" s="94">
        <v>0</v>
      </c>
      <c r="J52" s="21"/>
      <c r="K52" s="24">
        <f t="shared" si="0"/>
        <v>4218.38</v>
      </c>
      <c r="L52" s="32">
        <f t="shared" si="1"/>
        <v>1</v>
      </c>
      <c r="M52" s="25">
        <f t="shared" si="2"/>
        <v>2559.11</v>
      </c>
      <c r="N52" s="32">
        <f t="shared" si="3"/>
        <v>1</v>
      </c>
      <c r="O52" s="25">
        <f t="shared" si="4"/>
        <v>1659.27</v>
      </c>
      <c r="P52" s="32">
        <f t="shared" si="5"/>
        <v>1</v>
      </c>
      <c r="Q52" s="25">
        <f t="shared" si="6"/>
        <v>0</v>
      </c>
      <c r="R52" s="37" t="e">
        <f t="shared" si="7"/>
        <v>#DIV/0!</v>
      </c>
    </row>
    <row r="53" spans="1:18" s="4" customFormat="1" ht="69" customHeight="1" x14ac:dyDescent="0.25">
      <c r="A53" s="142" t="s">
        <v>69</v>
      </c>
      <c r="B53" s="45" t="s">
        <v>70</v>
      </c>
      <c r="C53" s="45"/>
      <c r="D53" s="43" t="s">
        <v>68</v>
      </c>
      <c r="E53" s="131"/>
      <c r="F53" s="93">
        <v>8433.99</v>
      </c>
      <c r="G53" s="86">
        <v>5763.87</v>
      </c>
      <c r="H53" s="86">
        <v>2670.12</v>
      </c>
      <c r="I53" s="94">
        <v>0</v>
      </c>
      <c r="J53" s="21"/>
      <c r="K53" s="24">
        <f t="shared" si="0"/>
        <v>8433.99</v>
      </c>
      <c r="L53" s="32">
        <f t="shared" si="1"/>
        <v>1</v>
      </c>
      <c r="M53" s="25">
        <f t="shared" si="2"/>
        <v>5763.87</v>
      </c>
      <c r="N53" s="32">
        <f t="shared" si="3"/>
        <v>1</v>
      </c>
      <c r="O53" s="25">
        <f t="shared" si="4"/>
        <v>2670.12</v>
      </c>
      <c r="P53" s="32">
        <f t="shared" si="5"/>
        <v>1</v>
      </c>
      <c r="Q53" s="25">
        <f t="shared" si="6"/>
        <v>0</v>
      </c>
      <c r="R53" s="37" t="e">
        <f t="shared" si="7"/>
        <v>#DIV/0!</v>
      </c>
    </row>
    <row r="54" spans="1:18" s="4" customFormat="1" ht="69" customHeight="1" x14ac:dyDescent="0.25">
      <c r="A54" s="142" t="s">
        <v>71</v>
      </c>
      <c r="B54" s="45" t="s">
        <v>72</v>
      </c>
      <c r="C54" s="45"/>
      <c r="D54" s="43" t="s">
        <v>68</v>
      </c>
      <c r="E54" s="131"/>
      <c r="F54" s="93">
        <v>12244.33</v>
      </c>
      <c r="G54" s="86">
        <v>8569.25</v>
      </c>
      <c r="H54" s="86">
        <v>3675.08</v>
      </c>
      <c r="I54" s="94">
        <v>0</v>
      </c>
      <c r="J54" s="21"/>
      <c r="K54" s="24">
        <f t="shared" si="0"/>
        <v>12244.33</v>
      </c>
      <c r="L54" s="32">
        <f t="shared" si="1"/>
        <v>1</v>
      </c>
      <c r="M54" s="25">
        <f t="shared" si="2"/>
        <v>8569.25</v>
      </c>
      <c r="N54" s="32">
        <f t="shared" si="3"/>
        <v>1</v>
      </c>
      <c r="O54" s="25">
        <f t="shared" si="4"/>
        <v>3675.08</v>
      </c>
      <c r="P54" s="32">
        <f t="shared" si="5"/>
        <v>1</v>
      </c>
      <c r="Q54" s="25">
        <f t="shared" si="6"/>
        <v>0</v>
      </c>
      <c r="R54" s="37" t="e">
        <f t="shared" si="7"/>
        <v>#DIV/0!</v>
      </c>
    </row>
    <row r="55" spans="1:18" s="4" customFormat="1" ht="69" customHeight="1" x14ac:dyDescent="0.25">
      <c r="A55" s="142" t="s">
        <v>73</v>
      </c>
      <c r="B55" s="45" t="s">
        <v>74</v>
      </c>
      <c r="C55" s="45"/>
      <c r="D55" s="43" t="s">
        <v>68</v>
      </c>
      <c r="E55" s="131"/>
      <c r="F55" s="93">
        <v>16029.93</v>
      </c>
      <c r="G55" s="86">
        <v>11349.88</v>
      </c>
      <c r="H55" s="86">
        <v>4680.05</v>
      </c>
      <c r="I55" s="94">
        <v>0</v>
      </c>
      <c r="J55" s="21"/>
      <c r="K55" s="24">
        <f t="shared" si="0"/>
        <v>16029.93</v>
      </c>
      <c r="L55" s="32">
        <f t="shared" si="1"/>
        <v>1</v>
      </c>
      <c r="M55" s="25">
        <f t="shared" si="2"/>
        <v>11349.88</v>
      </c>
      <c r="N55" s="32">
        <f t="shared" si="3"/>
        <v>1</v>
      </c>
      <c r="O55" s="25">
        <f t="shared" si="4"/>
        <v>4680.05</v>
      </c>
      <c r="P55" s="32">
        <f t="shared" si="5"/>
        <v>1</v>
      </c>
      <c r="Q55" s="25">
        <f t="shared" si="6"/>
        <v>0</v>
      </c>
      <c r="R55" s="37" t="e">
        <f t="shared" si="7"/>
        <v>#DIV/0!</v>
      </c>
    </row>
    <row r="56" spans="1:18" s="4" customFormat="1" ht="69" customHeight="1" x14ac:dyDescent="0.25">
      <c r="A56" s="142" t="s">
        <v>75</v>
      </c>
      <c r="B56" s="45" t="s">
        <v>76</v>
      </c>
      <c r="C56" s="45"/>
      <c r="D56" s="43" t="s">
        <v>68</v>
      </c>
      <c r="E56" s="131"/>
      <c r="F56" s="93">
        <v>19832.47</v>
      </c>
      <c r="G56" s="86">
        <v>14145.49</v>
      </c>
      <c r="H56" s="86">
        <v>5686.98</v>
      </c>
      <c r="I56" s="94">
        <v>0</v>
      </c>
      <c r="J56" s="21"/>
      <c r="K56" s="24">
        <f t="shared" si="0"/>
        <v>19832.47</v>
      </c>
      <c r="L56" s="32">
        <f t="shared" si="1"/>
        <v>1</v>
      </c>
      <c r="M56" s="25">
        <f t="shared" si="2"/>
        <v>14145.49</v>
      </c>
      <c r="N56" s="32">
        <f t="shared" si="3"/>
        <v>1</v>
      </c>
      <c r="O56" s="25">
        <f t="shared" si="4"/>
        <v>5686.98</v>
      </c>
      <c r="P56" s="32">
        <f t="shared" si="5"/>
        <v>1</v>
      </c>
      <c r="Q56" s="25">
        <f t="shared" si="6"/>
        <v>0</v>
      </c>
      <c r="R56" s="37" t="e">
        <f t="shared" si="7"/>
        <v>#DIV/0!</v>
      </c>
    </row>
    <row r="57" spans="1:18" s="4" customFormat="1" ht="69" customHeight="1" x14ac:dyDescent="0.25">
      <c r="A57" s="142" t="s">
        <v>77</v>
      </c>
      <c r="B57" s="45" t="s">
        <v>78</v>
      </c>
      <c r="C57" s="45"/>
      <c r="D57" s="43" t="s">
        <v>68</v>
      </c>
      <c r="E57" s="131"/>
      <c r="F57" s="93">
        <v>23617.409999999996</v>
      </c>
      <c r="G57" s="86">
        <v>16927.419999999998</v>
      </c>
      <c r="H57" s="86">
        <v>6689.99</v>
      </c>
      <c r="I57" s="94">
        <v>0</v>
      </c>
      <c r="J57" s="21"/>
      <c r="K57" s="24">
        <f t="shared" si="0"/>
        <v>23617.409999999996</v>
      </c>
      <c r="L57" s="32">
        <f t="shared" si="1"/>
        <v>1</v>
      </c>
      <c r="M57" s="25">
        <f t="shared" si="2"/>
        <v>16927.419999999998</v>
      </c>
      <c r="N57" s="32">
        <f t="shared" si="3"/>
        <v>1</v>
      </c>
      <c r="O57" s="25">
        <f t="shared" si="4"/>
        <v>6689.99</v>
      </c>
      <c r="P57" s="32">
        <f t="shared" si="5"/>
        <v>1</v>
      </c>
      <c r="Q57" s="25">
        <f t="shared" si="6"/>
        <v>0</v>
      </c>
      <c r="R57" s="37" t="e">
        <f t="shared" si="7"/>
        <v>#DIV/0!</v>
      </c>
    </row>
    <row r="58" spans="1:18" s="4" customFormat="1" ht="69" customHeight="1" x14ac:dyDescent="0.25">
      <c r="A58" s="142" t="s">
        <v>79</v>
      </c>
      <c r="B58" s="45" t="s">
        <v>80</v>
      </c>
      <c r="C58" s="45"/>
      <c r="D58" s="43" t="s">
        <v>68</v>
      </c>
      <c r="E58" s="131"/>
      <c r="F58" s="93">
        <v>27419.61</v>
      </c>
      <c r="G58" s="86">
        <v>19723.68</v>
      </c>
      <c r="H58" s="86">
        <v>7695.93</v>
      </c>
      <c r="I58" s="94">
        <v>0</v>
      </c>
      <c r="J58" s="21"/>
      <c r="K58" s="24">
        <f t="shared" si="0"/>
        <v>27419.61</v>
      </c>
      <c r="L58" s="32">
        <f t="shared" si="1"/>
        <v>1</v>
      </c>
      <c r="M58" s="25">
        <f t="shared" si="2"/>
        <v>19723.68</v>
      </c>
      <c r="N58" s="32">
        <f t="shared" si="3"/>
        <v>1</v>
      </c>
      <c r="O58" s="25">
        <f t="shared" si="4"/>
        <v>7695.93</v>
      </c>
      <c r="P58" s="32">
        <f t="shared" si="5"/>
        <v>1</v>
      </c>
      <c r="Q58" s="25">
        <f t="shared" si="6"/>
        <v>0</v>
      </c>
      <c r="R58" s="37" t="e">
        <f t="shared" si="7"/>
        <v>#DIV/0!</v>
      </c>
    </row>
    <row r="59" spans="1:18" s="4" customFormat="1" ht="69" customHeight="1" x14ac:dyDescent="0.25">
      <c r="A59" s="142" t="s">
        <v>81</v>
      </c>
      <c r="B59" s="45" t="s">
        <v>82</v>
      </c>
      <c r="C59" s="45"/>
      <c r="D59" s="43" t="s">
        <v>68</v>
      </c>
      <c r="E59" s="131"/>
      <c r="F59" s="93">
        <v>31209.449999999997</v>
      </c>
      <c r="G59" s="86">
        <v>22507.57</v>
      </c>
      <c r="H59" s="86">
        <v>8701.8799999999992</v>
      </c>
      <c r="I59" s="94">
        <v>0</v>
      </c>
      <c r="J59" s="21"/>
      <c r="K59" s="24">
        <f t="shared" si="0"/>
        <v>31209.449999999997</v>
      </c>
      <c r="L59" s="32">
        <f t="shared" si="1"/>
        <v>1</v>
      </c>
      <c r="M59" s="25">
        <f t="shared" si="2"/>
        <v>22507.57</v>
      </c>
      <c r="N59" s="32">
        <f t="shared" si="3"/>
        <v>1</v>
      </c>
      <c r="O59" s="25">
        <f t="shared" si="4"/>
        <v>8701.8799999999992</v>
      </c>
      <c r="P59" s="32">
        <f t="shared" si="5"/>
        <v>1</v>
      </c>
      <c r="Q59" s="25">
        <f t="shared" si="6"/>
        <v>0</v>
      </c>
      <c r="R59" s="37" t="e">
        <f t="shared" si="7"/>
        <v>#DIV/0!</v>
      </c>
    </row>
    <row r="60" spans="1:18" s="4" customFormat="1" ht="104.25" customHeight="1" x14ac:dyDescent="0.25">
      <c r="A60" s="141" t="s">
        <v>83</v>
      </c>
      <c r="B60" s="73" t="s">
        <v>84</v>
      </c>
      <c r="C60" s="45" t="s">
        <v>86</v>
      </c>
      <c r="D60" s="43"/>
      <c r="E60" s="131"/>
      <c r="F60" s="93"/>
      <c r="G60" s="86"/>
      <c r="H60" s="86"/>
      <c r="I60" s="94"/>
      <c r="J60" s="21"/>
      <c r="K60" s="24"/>
      <c r="L60" s="32"/>
      <c r="M60" s="25"/>
      <c r="N60" s="32"/>
      <c r="O60" s="25"/>
      <c r="P60" s="32"/>
      <c r="Q60" s="25"/>
      <c r="R60" s="37"/>
    </row>
    <row r="61" spans="1:18" s="4" customFormat="1" ht="69" customHeight="1" x14ac:dyDescent="0.25">
      <c r="A61" s="142" t="s">
        <v>85</v>
      </c>
      <c r="B61" s="45" t="s">
        <v>66</v>
      </c>
      <c r="C61" s="45"/>
      <c r="D61" s="43" t="s">
        <v>68</v>
      </c>
      <c r="E61" s="131"/>
      <c r="F61" s="93">
        <v>4327.8099999999995</v>
      </c>
      <c r="G61" s="86">
        <v>2680.29</v>
      </c>
      <c r="H61" s="86">
        <v>1647.52</v>
      </c>
      <c r="I61" s="94">
        <v>0</v>
      </c>
      <c r="J61" s="21"/>
      <c r="K61" s="24">
        <f t="shared" si="0"/>
        <v>4327.8099999999995</v>
      </c>
      <c r="L61" s="32">
        <f t="shared" si="1"/>
        <v>1</v>
      </c>
      <c r="M61" s="25">
        <f t="shared" si="2"/>
        <v>2680.29</v>
      </c>
      <c r="N61" s="32">
        <f t="shared" si="3"/>
        <v>1</v>
      </c>
      <c r="O61" s="25">
        <f t="shared" si="4"/>
        <v>1647.52</v>
      </c>
      <c r="P61" s="32">
        <f t="shared" si="5"/>
        <v>1</v>
      </c>
      <c r="Q61" s="25">
        <f t="shared" si="6"/>
        <v>0</v>
      </c>
      <c r="R61" s="37" t="e">
        <f t="shared" si="7"/>
        <v>#DIV/0!</v>
      </c>
    </row>
    <row r="62" spans="1:18" s="4" customFormat="1" ht="69" customHeight="1" x14ac:dyDescent="0.25">
      <c r="A62" s="142" t="s">
        <v>87</v>
      </c>
      <c r="B62" s="45" t="s">
        <v>70</v>
      </c>
      <c r="C62" s="45"/>
      <c r="D62" s="43" t="s">
        <v>68</v>
      </c>
      <c r="E62" s="131"/>
      <c r="F62" s="93">
        <v>6152.33</v>
      </c>
      <c r="G62" s="86">
        <v>3515.52</v>
      </c>
      <c r="H62" s="86">
        <v>2636.81</v>
      </c>
      <c r="I62" s="94">
        <v>0</v>
      </c>
      <c r="J62" s="21"/>
      <c r="K62" s="24">
        <f t="shared" si="0"/>
        <v>6152.33</v>
      </c>
      <c r="L62" s="32">
        <f t="shared" si="1"/>
        <v>1</v>
      </c>
      <c r="M62" s="25">
        <f t="shared" si="2"/>
        <v>3515.52</v>
      </c>
      <c r="N62" s="32">
        <f t="shared" si="3"/>
        <v>1</v>
      </c>
      <c r="O62" s="25">
        <f t="shared" si="4"/>
        <v>2636.81</v>
      </c>
      <c r="P62" s="32">
        <f t="shared" si="5"/>
        <v>1</v>
      </c>
      <c r="Q62" s="25">
        <f t="shared" si="6"/>
        <v>0</v>
      </c>
      <c r="R62" s="37" t="e">
        <f t="shared" si="7"/>
        <v>#DIV/0!</v>
      </c>
    </row>
    <row r="63" spans="1:18" s="4" customFormat="1" ht="69" customHeight="1" x14ac:dyDescent="0.25">
      <c r="A63" s="142" t="s">
        <v>88</v>
      </c>
      <c r="B63" s="45" t="s">
        <v>72</v>
      </c>
      <c r="C63" s="45"/>
      <c r="D63" s="43" t="s">
        <v>68</v>
      </c>
      <c r="E63" s="131"/>
      <c r="F63" s="93">
        <v>8308.48</v>
      </c>
      <c r="G63" s="86">
        <v>4684.33</v>
      </c>
      <c r="H63" s="86">
        <v>3624.15</v>
      </c>
      <c r="I63" s="94">
        <v>0</v>
      </c>
      <c r="J63" s="21"/>
      <c r="K63" s="24">
        <f t="shared" si="0"/>
        <v>8308.48</v>
      </c>
      <c r="L63" s="32">
        <f t="shared" si="1"/>
        <v>1</v>
      </c>
      <c r="M63" s="25">
        <f t="shared" si="2"/>
        <v>4684.33</v>
      </c>
      <c r="N63" s="32">
        <f t="shared" si="3"/>
        <v>1</v>
      </c>
      <c r="O63" s="25">
        <f t="shared" si="4"/>
        <v>3624.15</v>
      </c>
      <c r="P63" s="32">
        <f t="shared" si="5"/>
        <v>1</v>
      </c>
      <c r="Q63" s="25">
        <f t="shared" si="6"/>
        <v>0</v>
      </c>
      <c r="R63" s="37" t="e">
        <f t="shared" si="7"/>
        <v>#DIV/0!</v>
      </c>
    </row>
    <row r="64" spans="1:18" s="4" customFormat="1" ht="69" customHeight="1" x14ac:dyDescent="0.25">
      <c r="A64" s="142" t="s">
        <v>89</v>
      </c>
      <c r="B64" s="45" t="s">
        <v>74</v>
      </c>
      <c r="C64" s="45"/>
      <c r="D64" s="43" t="s">
        <v>68</v>
      </c>
      <c r="E64" s="131"/>
      <c r="F64" s="93">
        <v>10140.82</v>
      </c>
      <c r="G64" s="86">
        <v>5529.33</v>
      </c>
      <c r="H64" s="86">
        <v>4611.49</v>
      </c>
      <c r="I64" s="94">
        <v>0</v>
      </c>
      <c r="J64" s="21"/>
      <c r="K64" s="24">
        <f t="shared" si="0"/>
        <v>10140.82</v>
      </c>
      <c r="L64" s="32">
        <f t="shared" si="1"/>
        <v>1</v>
      </c>
      <c r="M64" s="25">
        <f t="shared" si="2"/>
        <v>5529.33</v>
      </c>
      <c r="N64" s="32">
        <f t="shared" si="3"/>
        <v>1</v>
      </c>
      <c r="O64" s="25">
        <f t="shared" si="4"/>
        <v>4611.49</v>
      </c>
      <c r="P64" s="32">
        <f t="shared" si="5"/>
        <v>1</v>
      </c>
      <c r="Q64" s="25">
        <f t="shared" si="6"/>
        <v>0</v>
      </c>
      <c r="R64" s="37" t="e">
        <f t="shared" si="7"/>
        <v>#DIV/0!</v>
      </c>
    </row>
    <row r="65" spans="1:18" s="4" customFormat="1" ht="69" customHeight="1" x14ac:dyDescent="0.25">
      <c r="A65" s="142" t="s">
        <v>90</v>
      </c>
      <c r="B65" s="45" t="s">
        <v>76</v>
      </c>
      <c r="C65" s="45"/>
      <c r="D65" s="43" t="s">
        <v>68</v>
      </c>
      <c r="E65" s="131"/>
      <c r="F65" s="93">
        <v>13769.68</v>
      </c>
      <c r="G65" s="86">
        <v>8169.88</v>
      </c>
      <c r="H65" s="86">
        <v>5599.8</v>
      </c>
      <c r="I65" s="94">
        <v>0</v>
      </c>
      <c r="J65" s="21"/>
      <c r="K65" s="24">
        <f t="shared" si="0"/>
        <v>13769.68</v>
      </c>
      <c r="L65" s="32">
        <f t="shared" si="1"/>
        <v>1</v>
      </c>
      <c r="M65" s="25">
        <f t="shared" si="2"/>
        <v>8169.88</v>
      </c>
      <c r="N65" s="32">
        <f t="shared" si="3"/>
        <v>1</v>
      </c>
      <c r="O65" s="25">
        <f t="shared" si="4"/>
        <v>5599.8</v>
      </c>
      <c r="P65" s="32">
        <f t="shared" si="5"/>
        <v>1</v>
      </c>
      <c r="Q65" s="25">
        <f t="shared" si="6"/>
        <v>0</v>
      </c>
      <c r="R65" s="37" t="e">
        <f t="shared" si="7"/>
        <v>#DIV/0!</v>
      </c>
    </row>
    <row r="66" spans="1:18" s="4" customFormat="1" ht="69" customHeight="1" x14ac:dyDescent="0.25">
      <c r="A66" s="142" t="s">
        <v>91</v>
      </c>
      <c r="B66" s="45" t="s">
        <v>92</v>
      </c>
      <c r="C66" s="45"/>
      <c r="D66" s="43" t="s">
        <v>68</v>
      </c>
      <c r="E66" s="131"/>
      <c r="F66" s="93">
        <v>15661.64</v>
      </c>
      <c r="G66" s="86">
        <v>9073.52</v>
      </c>
      <c r="H66" s="86">
        <v>6588.12</v>
      </c>
      <c r="I66" s="94">
        <v>0</v>
      </c>
      <c r="J66" s="21"/>
      <c r="K66" s="24">
        <f t="shared" si="0"/>
        <v>15661.64</v>
      </c>
      <c r="L66" s="32">
        <f t="shared" si="1"/>
        <v>1</v>
      </c>
      <c r="M66" s="25">
        <f t="shared" si="2"/>
        <v>9073.52</v>
      </c>
      <c r="N66" s="32">
        <f t="shared" si="3"/>
        <v>1</v>
      </c>
      <c r="O66" s="25">
        <f t="shared" si="4"/>
        <v>6588.12</v>
      </c>
      <c r="P66" s="32">
        <f t="shared" si="5"/>
        <v>1</v>
      </c>
      <c r="Q66" s="25">
        <f t="shared" si="6"/>
        <v>0</v>
      </c>
      <c r="R66" s="37" t="e">
        <f t="shared" si="7"/>
        <v>#DIV/0!</v>
      </c>
    </row>
    <row r="67" spans="1:18" s="4" customFormat="1" ht="69" customHeight="1" x14ac:dyDescent="0.25">
      <c r="A67" s="142" t="s">
        <v>93</v>
      </c>
      <c r="B67" s="45" t="s">
        <v>94</v>
      </c>
      <c r="C67" s="45"/>
      <c r="D67" s="43" t="s">
        <v>68</v>
      </c>
      <c r="E67" s="131"/>
      <c r="F67" s="93">
        <v>17788.78</v>
      </c>
      <c r="G67" s="86">
        <v>10212.35</v>
      </c>
      <c r="H67" s="86">
        <v>7576.43</v>
      </c>
      <c r="I67" s="94">
        <v>0</v>
      </c>
      <c r="J67" s="21"/>
      <c r="K67" s="24">
        <f t="shared" si="0"/>
        <v>17788.78</v>
      </c>
      <c r="L67" s="32">
        <f t="shared" si="1"/>
        <v>1</v>
      </c>
      <c r="M67" s="25">
        <f t="shared" si="2"/>
        <v>10212.35</v>
      </c>
      <c r="N67" s="32">
        <f t="shared" si="3"/>
        <v>1</v>
      </c>
      <c r="O67" s="25">
        <f t="shared" si="4"/>
        <v>7576.43</v>
      </c>
      <c r="P67" s="32">
        <f t="shared" si="5"/>
        <v>1</v>
      </c>
      <c r="Q67" s="25">
        <f t="shared" si="6"/>
        <v>0</v>
      </c>
      <c r="R67" s="37" t="e">
        <f t="shared" si="7"/>
        <v>#DIV/0!</v>
      </c>
    </row>
    <row r="68" spans="1:18" s="4" customFormat="1" ht="69" customHeight="1" x14ac:dyDescent="0.25">
      <c r="A68" s="142" t="s">
        <v>95</v>
      </c>
      <c r="B68" s="45" t="s">
        <v>82</v>
      </c>
      <c r="C68" s="45"/>
      <c r="D68" s="43" t="s">
        <v>68</v>
      </c>
      <c r="E68" s="131"/>
      <c r="F68" s="93">
        <v>19612.650000000001</v>
      </c>
      <c r="G68" s="86">
        <v>11048.88</v>
      </c>
      <c r="H68" s="86">
        <v>8563.77</v>
      </c>
      <c r="I68" s="94">
        <v>0</v>
      </c>
      <c r="J68" s="21"/>
      <c r="K68" s="24">
        <f t="shared" si="0"/>
        <v>19612.650000000001</v>
      </c>
      <c r="L68" s="32">
        <f t="shared" si="1"/>
        <v>1</v>
      </c>
      <c r="M68" s="25">
        <f t="shared" si="2"/>
        <v>11048.88</v>
      </c>
      <c r="N68" s="32">
        <f t="shared" si="3"/>
        <v>1</v>
      </c>
      <c r="O68" s="25">
        <f t="shared" si="4"/>
        <v>8563.77</v>
      </c>
      <c r="P68" s="32">
        <f t="shared" si="5"/>
        <v>1</v>
      </c>
      <c r="Q68" s="25">
        <f t="shared" si="6"/>
        <v>0</v>
      </c>
      <c r="R68" s="37" t="e">
        <f t="shared" si="7"/>
        <v>#DIV/0!</v>
      </c>
    </row>
    <row r="69" spans="1:18" s="4" customFormat="1" ht="110.25" customHeight="1" x14ac:dyDescent="0.25">
      <c r="A69" s="141" t="s">
        <v>96</v>
      </c>
      <c r="B69" s="73" t="s">
        <v>97</v>
      </c>
      <c r="C69" s="45" t="s">
        <v>99</v>
      </c>
      <c r="D69" s="43"/>
      <c r="E69" s="131"/>
      <c r="F69" s="93"/>
      <c r="G69" s="86"/>
      <c r="H69" s="86"/>
      <c r="I69" s="94"/>
      <c r="J69" s="21"/>
      <c r="K69" s="24"/>
      <c r="L69" s="32"/>
      <c r="M69" s="25"/>
      <c r="N69" s="32"/>
      <c r="O69" s="25"/>
      <c r="P69" s="32"/>
      <c r="Q69" s="25"/>
      <c r="R69" s="37"/>
    </row>
    <row r="70" spans="1:18" s="4" customFormat="1" ht="69" customHeight="1" x14ac:dyDescent="0.25">
      <c r="A70" s="142" t="s">
        <v>98</v>
      </c>
      <c r="B70" s="45" t="s">
        <v>66</v>
      </c>
      <c r="C70" s="45"/>
      <c r="D70" s="43" t="s">
        <v>68</v>
      </c>
      <c r="E70" s="131"/>
      <c r="F70" s="93">
        <v>6220.63</v>
      </c>
      <c r="G70" s="86">
        <v>3367.35</v>
      </c>
      <c r="H70" s="86">
        <v>2853.28</v>
      </c>
      <c r="I70" s="94">
        <v>0</v>
      </c>
      <c r="J70" s="21"/>
      <c r="K70" s="24">
        <f t="shared" si="0"/>
        <v>6220.63</v>
      </c>
      <c r="L70" s="32">
        <f t="shared" si="1"/>
        <v>1</v>
      </c>
      <c r="M70" s="25">
        <f t="shared" si="2"/>
        <v>3367.35</v>
      </c>
      <c r="N70" s="32">
        <f t="shared" si="3"/>
        <v>1</v>
      </c>
      <c r="O70" s="25">
        <f t="shared" si="4"/>
        <v>2853.28</v>
      </c>
      <c r="P70" s="32">
        <f t="shared" si="5"/>
        <v>1</v>
      </c>
      <c r="Q70" s="25">
        <f t="shared" si="6"/>
        <v>0</v>
      </c>
      <c r="R70" s="37" t="e">
        <f t="shared" si="7"/>
        <v>#DIV/0!</v>
      </c>
    </row>
    <row r="71" spans="1:18" s="4" customFormat="1" ht="69" customHeight="1" x14ac:dyDescent="0.25">
      <c r="A71" s="142" t="s">
        <v>100</v>
      </c>
      <c r="B71" s="45" t="s">
        <v>70</v>
      </c>
      <c r="C71" s="45"/>
      <c r="D71" s="43" t="s">
        <v>68</v>
      </c>
      <c r="E71" s="131"/>
      <c r="F71" s="93">
        <v>10336.450000000001</v>
      </c>
      <c r="G71" s="86">
        <v>6240.18</v>
      </c>
      <c r="H71" s="86">
        <v>4096.2700000000004</v>
      </c>
      <c r="I71" s="94">
        <v>0</v>
      </c>
      <c r="J71" s="21"/>
      <c r="K71" s="24">
        <f t="shared" si="0"/>
        <v>10336.450000000001</v>
      </c>
      <c r="L71" s="32">
        <f t="shared" si="1"/>
        <v>1</v>
      </c>
      <c r="M71" s="25">
        <f t="shared" si="2"/>
        <v>6240.18</v>
      </c>
      <c r="N71" s="32">
        <f t="shared" si="3"/>
        <v>1</v>
      </c>
      <c r="O71" s="25">
        <f t="shared" si="4"/>
        <v>4096.2700000000004</v>
      </c>
      <c r="P71" s="32">
        <f t="shared" si="5"/>
        <v>1</v>
      </c>
      <c r="Q71" s="25">
        <f t="shared" si="6"/>
        <v>0</v>
      </c>
      <c r="R71" s="37" t="e">
        <f t="shared" si="7"/>
        <v>#DIV/0!</v>
      </c>
    </row>
    <row r="72" spans="1:18" s="4" customFormat="1" ht="69" customHeight="1" x14ac:dyDescent="0.25">
      <c r="A72" s="142" t="s">
        <v>101</v>
      </c>
      <c r="B72" s="45" t="s">
        <v>72</v>
      </c>
      <c r="C72" s="45"/>
      <c r="D72" s="43" t="s">
        <v>68</v>
      </c>
      <c r="E72" s="131"/>
      <c r="F72" s="93">
        <v>14432.16</v>
      </c>
      <c r="G72" s="86">
        <v>9147.76</v>
      </c>
      <c r="H72" s="86">
        <v>5284.4</v>
      </c>
      <c r="I72" s="94">
        <v>0</v>
      </c>
      <c r="J72" s="21"/>
      <c r="K72" s="24">
        <f t="shared" si="0"/>
        <v>14432.16</v>
      </c>
      <c r="L72" s="32">
        <f t="shared" si="1"/>
        <v>1</v>
      </c>
      <c r="M72" s="25">
        <f t="shared" si="2"/>
        <v>9147.76</v>
      </c>
      <c r="N72" s="32">
        <f t="shared" si="3"/>
        <v>1</v>
      </c>
      <c r="O72" s="25">
        <f t="shared" si="4"/>
        <v>5284.4</v>
      </c>
      <c r="P72" s="32">
        <f t="shared" si="5"/>
        <v>1</v>
      </c>
      <c r="Q72" s="25">
        <f t="shared" si="6"/>
        <v>0</v>
      </c>
      <c r="R72" s="37" t="e">
        <f t="shared" si="7"/>
        <v>#DIV/0!</v>
      </c>
    </row>
    <row r="73" spans="1:18" s="4" customFormat="1" ht="69" customHeight="1" x14ac:dyDescent="0.25">
      <c r="A73" s="142" t="s">
        <v>102</v>
      </c>
      <c r="B73" s="45" t="s">
        <v>74</v>
      </c>
      <c r="C73" s="45"/>
      <c r="D73" s="43" t="s">
        <v>68</v>
      </c>
      <c r="E73" s="131"/>
      <c r="F73" s="93">
        <v>18511.03</v>
      </c>
      <c r="G73" s="86">
        <v>12040.45</v>
      </c>
      <c r="H73" s="86">
        <v>6470.58</v>
      </c>
      <c r="I73" s="94">
        <v>0</v>
      </c>
      <c r="J73" s="21"/>
      <c r="K73" s="24">
        <f t="shared" si="0"/>
        <v>18511.03</v>
      </c>
      <c r="L73" s="32">
        <f t="shared" si="1"/>
        <v>1</v>
      </c>
      <c r="M73" s="25">
        <f t="shared" si="2"/>
        <v>12040.45</v>
      </c>
      <c r="N73" s="32">
        <f t="shared" si="3"/>
        <v>1</v>
      </c>
      <c r="O73" s="25">
        <f t="shared" si="4"/>
        <v>6470.58</v>
      </c>
      <c r="P73" s="32">
        <f t="shared" si="5"/>
        <v>1</v>
      </c>
      <c r="Q73" s="25">
        <f t="shared" si="6"/>
        <v>0</v>
      </c>
      <c r="R73" s="37" t="e">
        <f t="shared" si="7"/>
        <v>#DIV/0!</v>
      </c>
    </row>
    <row r="74" spans="1:18" s="4" customFormat="1" ht="69" customHeight="1" x14ac:dyDescent="0.25">
      <c r="A74" s="142" t="s">
        <v>103</v>
      </c>
      <c r="B74" s="45" t="s">
        <v>76</v>
      </c>
      <c r="C74" s="45"/>
      <c r="D74" s="43" t="s">
        <v>68</v>
      </c>
      <c r="E74" s="131"/>
      <c r="F74" s="93">
        <v>22575.45</v>
      </c>
      <c r="G74" s="86">
        <v>14915.76</v>
      </c>
      <c r="H74" s="86">
        <v>7659.69</v>
      </c>
      <c r="I74" s="94">
        <v>0</v>
      </c>
      <c r="J74" s="21"/>
      <c r="K74" s="24">
        <f t="shared" si="0"/>
        <v>22575.45</v>
      </c>
      <c r="L74" s="32">
        <f t="shared" si="1"/>
        <v>1</v>
      </c>
      <c r="M74" s="25">
        <f t="shared" si="2"/>
        <v>14915.76</v>
      </c>
      <c r="N74" s="32">
        <f t="shared" si="3"/>
        <v>1</v>
      </c>
      <c r="O74" s="25">
        <f t="shared" si="4"/>
        <v>7659.69</v>
      </c>
      <c r="P74" s="32">
        <f t="shared" si="5"/>
        <v>1</v>
      </c>
      <c r="Q74" s="25">
        <f t="shared" si="6"/>
        <v>0</v>
      </c>
      <c r="R74" s="37" t="e">
        <f t="shared" si="7"/>
        <v>#DIV/0!</v>
      </c>
    </row>
    <row r="75" spans="1:18" s="4" customFormat="1" ht="69" customHeight="1" x14ac:dyDescent="0.25">
      <c r="A75" s="142" t="s">
        <v>104</v>
      </c>
      <c r="B75" s="45" t="s">
        <v>92</v>
      </c>
      <c r="C75" s="45"/>
      <c r="D75" s="43" t="s">
        <v>68</v>
      </c>
      <c r="E75" s="131"/>
      <c r="F75" s="93">
        <v>26658.03</v>
      </c>
      <c r="G75" s="86">
        <v>17812.169999999998</v>
      </c>
      <c r="H75" s="86">
        <v>8845.86</v>
      </c>
      <c r="I75" s="94">
        <v>0</v>
      </c>
      <c r="J75" s="21"/>
      <c r="K75" s="24">
        <f t="shared" si="0"/>
        <v>26658.03</v>
      </c>
      <c r="L75" s="32">
        <f t="shared" si="1"/>
        <v>1</v>
      </c>
      <c r="M75" s="25">
        <f t="shared" si="2"/>
        <v>17812.169999999998</v>
      </c>
      <c r="N75" s="32">
        <f t="shared" si="3"/>
        <v>1</v>
      </c>
      <c r="O75" s="25">
        <f t="shared" si="4"/>
        <v>8845.86</v>
      </c>
      <c r="P75" s="32">
        <f t="shared" si="5"/>
        <v>1</v>
      </c>
      <c r="Q75" s="25">
        <f t="shared" si="6"/>
        <v>0</v>
      </c>
      <c r="R75" s="37" t="e">
        <f t="shared" si="7"/>
        <v>#DIV/0!</v>
      </c>
    </row>
    <row r="76" spans="1:18" s="4" customFormat="1" ht="69" customHeight="1" x14ac:dyDescent="0.25">
      <c r="A76" s="142" t="s">
        <v>105</v>
      </c>
      <c r="B76" s="45" t="s">
        <v>94</v>
      </c>
      <c r="C76" s="45"/>
      <c r="D76" s="43" t="s">
        <v>68</v>
      </c>
      <c r="E76" s="131"/>
      <c r="F76" s="93">
        <v>30749.66</v>
      </c>
      <c r="G76" s="86">
        <v>20716.64</v>
      </c>
      <c r="H76" s="86">
        <v>10033.02</v>
      </c>
      <c r="I76" s="94">
        <v>0</v>
      </c>
      <c r="J76" s="21"/>
      <c r="K76" s="24">
        <f t="shared" si="0"/>
        <v>30749.66</v>
      </c>
      <c r="L76" s="32">
        <f t="shared" si="1"/>
        <v>1</v>
      </c>
      <c r="M76" s="25">
        <f t="shared" si="2"/>
        <v>20716.64</v>
      </c>
      <c r="N76" s="32">
        <f t="shared" si="3"/>
        <v>1</v>
      </c>
      <c r="O76" s="25">
        <f t="shared" si="4"/>
        <v>10033.02</v>
      </c>
      <c r="P76" s="32">
        <f t="shared" si="5"/>
        <v>1</v>
      </c>
      <c r="Q76" s="25">
        <f t="shared" si="6"/>
        <v>0</v>
      </c>
      <c r="R76" s="37" t="e">
        <f t="shared" si="7"/>
        <v>#DIV/0!</v>
      </c>
    </row>
    <row r="77" spans="1:18" s="4" customFormat="1" ht="69" customHeight="1" x14ac:dyDescent="0.25">
      <c r="A77" s="142" t="s">
        <v>106</v>
      </c>
      <c r="B77" s="45" t="s">
        <v>82</v>
      </c>
      <c r="C77" s="45"/>
      <c r="D77" s="43" t="s">
        <v>68</v>
      </c>
      <c r="E77" s="131"/>
      <c r="F77" s="93">
        <v>34828.51</v>
      </c>
      <c r="G77" s="86">
        <v>23609.32</v>
      </c>
      <c r="H77" s="86">
        <v>11219.19</v>
      </c>
      <c r="I77" s="94">
        <v>0</v>
      </c>
      <c r="J77" s="21"/>
      <c r="K77" s="24">
        <f t="shared" ref="K77:K82" si="8">SUM(M77,O77,Q77)</f>
        <v>34828.51</v>
      </c>
      <c r="L77" s="32">
        <f t="shared" ref="L77:L82" si="9">K77/F77</f>
        <v>1</v>
      </c>
      <c r="M77" s="25">
        <f t="shared" ref="M77:M82" si="10">ROUND(G77-(G77*$M$6*$F$6),2)</f>
        <v>23609.32</v>
      </c>
      <c r="N77" s="32">
        <f t="shared" ref="N77:N82" si="11">M77/G77</f>
        <v>1</v>
      </c>
      <c r="O77" s="25">
        <f t="shared" ref="O77:O82" si="12">ROUND(H77-(H77*$O$6*$F$6),2)</f>
        <v>11219.19</v>
      </c>
      <c r="P77" s="32">
        <f t="shared" ref="P77:P82" si="13">O77/H77</f>
        <v>1</v>
      </c>
      <c r="Q77" s="25">
        <f t="shared" ref="Q77:Q82" si="14">ROUND((I77-(I77*$Q$6*$F$6)),2)</f>
        <v>0</v>
      </c>
      <c r="R77" s="37" t="e">
        <f t="shared" ref="R77:R82" si="15">Q77/I77</f>
        <v>#DIV/0!</v>
      </c>
    </row>
    <row r="78" spans="1:18" s="4" customFormat="1" ht="83.25" customHeight="1" x14ac:dyDescent="0.25">
      <c r="A78" s="145" t="s">
        <v>107</v>
      </c>
      <c r="B78" s="45" t="s">
        <v>108</v>
      </c>
      <c r="C78" s="66" t="s">
        <v>1439</v>
      </c>
      <c r="D78" s="46" t="s">
        <v>109</v>
      </c>
      <c r="E78" s="131" t="s">
        <v>1182</v>
      </c>
      <c r="F78" s="93">
        <v>475.56</v>
      </c>
      <c r="G78" s="86">
        <v>64.540000000000006</v>
      </c>
      <c r="H78" s="86">
        <v>411.02</v>
      </c>
      <c r="I78" s="94">
        <v>0</v>
      </c>
      <c r="J78" s="21"/>
      <c r="K78" s="24">
        <f t="shared" si="8"/>
        <v>475.56</v>
      </c>
      <c r="L78" s="32">
        <f t="shared" si="9"/>
        <v>1</v>
      </c>
      <c r="M78" s="25">
        <f t="shared" si="10"/>
        <v>64.540000000000006</v>
      </c>
      <c r="N78" s="32">
        <f t="shared" si="11"/>
        <v>1</v>
      </c>
      <c r="O78" s="25">
        <f t="shared" si="12"/>
        <v>411.02</v>
      </c>
      <c r="P78" s="32">
        <f t="shared" si="13"/>
        <v>1</v>
      </c>
      <c r="Q78" s="25">
        <f t="shared" si="14"/>
        <v>0</v>
      </c>
      <c r="R78" s="37" t="e">
        <f t="shared" si="15"/>
        <v>#DIV/0!</v>
      </c>
    </row>
    <row r="79" spans="1:18" s="4" customFormat="1" ht="239.25" customHeight="1" x14ac:dyDescent="0.25">
      <c r="A79" s="207"/>
      <c r="B79" s="208" t="s">
        <v>1459</v>
      </c>
      <c r="C79" s="209"/>
      <c r="D79" s="83"/>
      <c r="E79" s="136"/>
      <c r="F79" s="93"/>
      <c r="G79" s="86"/>
      <c r="H79" s="86"/>
      <c r="I79" s="94"/>
      <c r="J79" s="21"/>
      <c r="K79" s="24"/>
      <c r="L79" s="32"/>
      <c r="M79" s="25"/>
      <c r="N79" s="32"/>
      <c r="O79" s="25"/>
      <c r="P79" s="32"/>
      <c r="Q79" s="25"/>
      <c r="R79" s="37"/>
    </row>
    <row r="80" spans="1:18" s="4" customFormat="1" ht="45" customHeight="1" x14ac:dyDescent="0.25">
      <c r="A80" s="137" t="s">
        <v>110</v>
      </c>
      <c r="B80" s="146"/>
      <c r="C80" s="146"/>
      <c r="D80" s="26"/>
      <c r="E80" s="147"/>
      <c r="F80" s="93"/>
      <c r="G80" s="86"/>
      <c r="H80" s="86"/>
      <c r="I80" s="94"/>
      <c r="J80" s="21"/>
      <c r="K80" s="24"/>
      <c r="L80" s="32"/>
      <c r="M80" s="25"/>
      <c r="N80" s="32"/>
      <c r="O80" s="25"/>
      <c r="P80" s="32"/>
      <c r="Q80" s="25"/>
      <c r="R80" s="37"/>
    </row>
    <row r="81" spans="1:18" s="4" customFormat="1" ht="39" customHeight="1" x14ac:dyDescent="0.25">
      <c r="A81" s="210" t="s">
        <v>111</v>
      </c>
      <c r="B81" s="211"/>
      <c r="C81" s="211"/>
      <c r="D81" s="212"/>
      <c r="E81" s="147"/>
      <c r="F81" s="93"/>
      <c r="G81" s="86"/>
      <c r="H81" s="86"/>
      <c r="I81" s="94"/>
      <c r="J81" s="21"/>
      <c r="K81" s="24"/>
      <c r="L81" s="32"/>
      <c r="M81" s="25"/>
      <c r="N81" s="32"/>
      <c r="O81" s="25"/>
      <c r="P81" s="32"/>
      <c r="Q81" s="25"/>
      <c r="R81" s="37"/>
    </row>
    <row r="82" spans="1:18" s="4" customFormat="1" ht="78.75" customHeight="1" x14ac:dyDescent="0.25">
      <c r="A82" s="148" t="s">
        <v>112</v>
      </c>
      <c r="B82" s="66" t="s">
        <v>1460</v>
      </c>
      <c r="C82" s="66" t="s">
        <v>113</v>
      </c>
      <c r="D82" s="48" t="s">
        <v>114</v>
      </c>
      <c r="E82" s="131" t="s">
        <v>1336</v>
      </c>
      <c r="F82" s="93">
        <v>1901.12</v>
      </c>
      <c r="G82" s="86">
        <v>0</v>
      </c>
      <c r="H82" s="86">
        <v>0</v>
      </c>
      <c r="I82" s="94">
        <v>1901.12</v>
      </c>
      <c r="J82" s="21"/>
      <c r="K82" s="24">
        <f t="shared" si="8"/>
        <v>1901.12</v>
      </c>
      <c r="L82" s="32">
        <f t="shared" si="9"/>
        <v>1</v>
      </c>
      <c r="M82" s="25">
        <f t="shared" si="10"/>
        <v>0</v>
      </c>
      <c r="N82" s="32" t="e">
        <f t="shared" si="11"/>
        <v>#DIV/0!</v>
      </c>
      <c r="O82" s="25">
        <f t="shared" si="12"/>
        <v>0</v>
      </c>
      <c r="P82" s="32" t="e">
        <f t="shared" si="13"/>
        <v>#DIV/0!</v>
      </c>
      <c r="Q82" s="25">
        <f t="shared" si="14"/>
        <v>1901.12</v>
      </c>
      <c r="R82" s="37">
        <f t="shared" si="15"/>
        <v>1</v>
      </c>
    </row>
    <row r="83" spans="1:18" s="4" customFormat="1" ht="132.75" customHeight="1" x14ac:dyDescent="0.25">
      <c r="A83" s="148" t="s">
        <v>115</v>
      </c>
      <c r="B83" s="45" t="s">
        <v>1322</v>
      </c>
      <c r="C83" s="45" t="s">
        <v>1461</v>
      </c>
      <c r="D83" s="43" t="s">
        <v>116</v>
      </c>
      <c r="E83" s="131" t="s">
        <v>1183</v>
      </c>
      <c r="F83" s="93" t="s">
        <v>117</v>
      </c>
      <c r="G83" s="86"/>
      <c r="H83" s="86"/>
      <c r="I83" s="94"/>
      <c r="J83" s="21"/>
      <c r="K83" s="24" t="s">
        <v>117</v>
      </c>
      <c r="L83" s="32"/>
      <c r="M83" s="25"/>
      <c r="N83" s="32"/>
      <c r="O83" s="25"/>
      <c r="P83" s="32"/>
      <c r="Q83" s="25"/>
      <c r="R83" s="37"/>
    </row>
    <row r="84" spans="1:18" s="4" customFormat="1" ht="120" customHeight="1" x14ac:dyDescent="0.25">
      <c r="A84" s="148" t="s">
        <v>118</v>
      </c>
      <c r="B84" s="45" t="s">
        <v>119</v>
      </c>
      <c r="C84" s="45" t="s">
        <v>1462</v>
      </c>
      <c r="D84" s="43" t="s">
        <v>1330</v>
      </c>
      <c r="E84" s="131" t="s">
        <v>1184</v>
      </c>
      <c r="F84" s="93" t="s">
        <v>117</v>
      </c>
      <c r="G84" s="86"/>
      <c r="H84" s="86"/>
      <c r="I84" s="94"/>
      <c r="J84" s="21"/>
      <c r="K84" s="24" t="s">
        <v>117</v>
      </c>
      <c r="L84" s="32"/>
      <c r="M84" s="25"/>
      <c r="N84" s="32"/>
      <c r="O84" s="25"/>
      <c r="P84" s="32"/>
      <c r="Q84" s="25"/>
      <c r="R84" s="37"/>
    </row>
    <row r="85" spans="1:18" s="4" customFormat="1" ht="114" customHeight="1" x14ac:dyDescent="0.25">
      <c r="A85" s="148" t="s">
        <v>120</v>
      </c>
      <c r="B85" s="45" t="s">
        <v>1463</v>
      </c>
      <c r="C85" s="45" t="s">
        <v>1464</v>
      </c>
      <c r="D85" s="43" t="s">
        <v>121</v>
      </c>
      <c r="E85" s="131" t="s">
        <v>1184</v>
      </c>
      <c r="F85" s="93" t="s">
        <v>117</v>
      </c>
      <c r="G85" s="86"/>
      <c r="H85" s="86"/>
      <c r="I85" s="94"/>
      <c r="J85" s="21"/>
      <c r="K85" s="24" t="s">
        <v>117</v>
      </c>
      <c r="L85" s="32"/>
      <c r="M85" s="25"/>
      <c r="N85" s="32"/>
      <c r="O85" s="25"/>
      <c r="P85" s="32"/>
      <c r="Q85" s="25"/>
      <c r="R85" s="37"/>
    </row>
    <row r="86" spans="1:18" s="4" customFormat="1" ht="144.75" customHeight="1" x14ac:dyDescent="0.25">
      <c r="A86" s="148" t="s">
        <v>122</v>
      </c>
      <c r="B86" s="45" t="s">
        <v>1465</v>
      </c>
      <c r="C86" s="45" t="s">
        <v>1466</v>
      </c>
      <c r="D86" s="43" t="s">
        <v>123</v>
      </c>
      <c r="E86" s="131" t="s">
        <v>1337</v>
      </c>
      <c r="F86" s="93" t="s">
        <v>117</v>
      </c>
      <c r="G86" s="86"/>
      <c r="H86" s="86"/>
      <c r="I86" s="94"/>
      <c r="J86" s="21"/>
      <c r="K86" s="24" t="s">
        <v>117</v>
      </c>
      <c r="L86" s="32"/>
      <c r="M86" s="25"/>
      <c r="N86" s="32"/>
      <c r="O86" s="25"/>
      <c r="P86" s="32"/>
      <c r="Q86" s="25"/>
      <c r="R86" s="37"/>
    </row>
    <row r="87" spans="1:18" s="4" customFormat="1" ht="310.5" customHeight="1" x14ac:dyDescent="0.25">
      <c r="A87" s="148" t="s">
        <v>124</v>
      </c>
      <c r="B87" s="45" t="s">
        <v>1467</v>
      </c>
      <c r="C87" s="45" t="s">
        <v>1468</v>
      </c>
      <c r="D87" s="43" t="s">
        <v>1247</v>
      </c>
      <c r="E87" s="131" t="s">
        <v>1185</v>
      </c>
      <c r="F87" s="93" t="s">
        <v>117</v>
      </c>
      <c r="G87" s="86"/>
      <c r="H87" s="86"/>
      <c r="I87" s="94"/>
      <c r="J87" s="21"/>
      <c r="K87" s="24" t="s">
        <v>117</v>
      </c>
      <c r="L87" s="32"/>
      <c r="M87" s="25"/>
      <c r="N87" s="32"/>
      <c r="O87" s="25"/>
      <c r="P87" s="32"/>
      <c r="Q87" s="25"/>
      <c r="R87" s="37"/>
    </row>
    <row r="88" spans="1:18" s="4" customFormat="1" ht="85.5" customHeight="1" x14ac:dyDescent="0.25">
      <c r="A88" s="148" t="s">
        <v>125</v>
      </c>
      <c r="B88" s="45" t="s">
        <v>1469</v>
      </c>
      <c r="C88" s="45" t="s">
        <v>1470</v>
      </c>
      <c r="D88" s="43" t="s">
        <v>121</v>
      </c>
      <c r="E88" s="131" t="s">
        <v>1342</v>
      </c>
      <c r="F88" s="93">
        <v>487.97999999999996</v>
      </c>
      <c r="G88" s="86">
        <v>72.95</v>
      </c>
      <c r="H88" s="86">
        <v>415.03</v>
      </c>
      <c r="I88" s="94">
        <v>0</v>
      </c>
      <c r="J88" s="21"/>
      <c r="K88" s="24">
        <f t="shared" ref="K88" si="16">SUM(M88,O88,Q88)</f>
        <v>487.97999999999996</v>
      </c>
      <c r="L88" s="32">
        <f t="shared" ref="L88" si="17">K88/F88</f>
        <v>1</v>
      </c>
      <c r="M88" s="25">
        <f t="shared" ref="M88" si="18">ROUND(G88-(G88*$M$6*$F$6),2)</f>
        <v>72.95</v>
      </c>
      <c r="N88" s="32">
        <f t="shared" ref="N88" si="19">M88/G88</f>
        <v>1</v>
      </c>
      <c r="O88" s="25">
        <f t="shared" ref="O88" si="20">ROUND(H88-(H88*$O$6*$F$6),2)</f>
        <v>415.03</v>
      </c>
      <c r="P88" s="32">
        <f t="shared" ref="P88" si="21">O88/H88</f>
        <v>1</v>
      </c>
      <c r="Q88" s="25">
        <f t="shared" ref="Q88" si="22">ROUND((I88-(I88*$Q$6*$F$6)),2)</f>
        <v>0</v>
      </c>
      <c r="R88" s="37" t="e">
        <f t="shared" ref="R88" si="23">Q88/I88</f>
        <v>#DIV/0!</v>
      </c>
    </row>
    <row r="89" spans="1:18" s="4" customFormat="1" ht="86.25" customHeight="1" x14ac:dyDescent="0.25">
      <c r="A89" s="148" t="s">
        <v>126</v>
      </c>
      <c r="B89" s="45" t="s">
        <v>1471</v>
      </c>
      <c r="C89" s="45" t="s">
        <v>1472</v>
      </c>
      <c r="D89" s="43" t="s">
        <v>121</v>
      </c>
      <c r="E89" s="131" t="s">
        <v>1338</v>
      </c>
      <c r="F89" s="93">
        <v>791.51</v>
      </c>
      <c r="G89" s="86">
        <v>145.9</v>
      </c>
      <c r="H89" s="86">
        <v>645.61</v>
      </c>
      <c r="I89" s="94">
        <v>0</v>
      </c>
      <c r="J89" s="21"/>
      <c r="K89" s="24">
        <f t="shared" ref="K89:K93" si="24">SUM(M89,O89,Q89)</f>
        <v>791.51</v>
      </c>
      <c r="L89" s="32">
        <f t="shared" ref="L89:L93" si="25">K89/F89</f>
        <v>1</v>
      </c>
      <c r="M89" s="25">
        <f t="shared" ref="M89:M93" si="26">ROUND(G89-(G89*$M$6*$F$6),2)</f>
        <v>145.9</v>
      </c>
      <c r="N89" s="32">
        <f t="shared" ref="N89:N93" si="27">M89/G89</f>
        <v>1</v>
      </c>
      <c r="O89" s="25">
        <f t="shared" ref="O89:O93" si="28">ROUND(H89-(H89*$O$6*$F$6),2)</f>
        <v>645.61</v>
      </c>
      <c r="P89" s="32">
        <f t="shared" ref="P89:P93" si="29">O89/H89</f>
        <v>1</v>
      </c>
      <c r="Q89" s="25">
        <f t="shared" ref="Q89:Q93" si="30">ROUND((I89-(I89*$Q$6*$F$6)),2)</f>
        <v>0</v>
      </c>
      <c r="R89" s="37" t="e">
        <f t="shared" ref="R89:R93" si="31">Q89/I89</f>
        <v>#DIV/0!</v>
      </c>
    </row>
    <row r="90" spans="1:18" s="4" customFormat="1" ht="86.25" customHeight="1" x14ac:dyDescent="0.25">
      <c r="A90" s="148" t="s">
        <v>127</v>
      </c>
      <c r="B90" s="45" t="s">
        <v>1473</v>
      </c>
      <c r="C90" s="45" t="s">
        <v>1474</v>
      </c>
      <c r="D90" s="43" t="s">
        <v>121</v>
      </c>
      <c r="E90" s="131" t="s">
        <v>1338</v>
      </c>
      <c r="F90" s="93">
        <v>1574.8799999999999</v>
      </c>
      <c r="G90" s="86">
        <v>329.78</v>
      </c>
      <c r="H90" s="86">
        <v>1245.0999999999999</v>
      </c>
      <c r="I90" s="94">
        <v>0</v>
      </c>
      <c r="J90" s="21"/>
      <c r="K90" s="24">
        <f t="shared" si="24"/>
        <v>1574.8799999999999</v>
      </c>
      <c r="L90" s="32">
        <f t="shared" si="25"/>
        <v>1</v>
      </c>
      <c r="M90" s="25">
        <f t="shared" si="26"/>
        <v>329.78</v>
      </c>
      <c r="N90" s="32">
        <f t="shared" si="27"/>
        <v>1</v>
      </c>
      <c r="O90" s="25">
        <f t="shared" si="28"/>
        <v>1245.0999999999999</v>
      </c>
      <c r="P90" s="32">
        <f t="shared" si="29"/>
        <v>1</v>
      </c>
      <c r="Q90" s="25">
        <f t="shared" si="30"/>
        <v>0</v>
      </c>
      <c r="R90" s="37" t="e">
        <f t="shared" si="31"/>
        <v>#DIV/0!</v>
      </c>
    </row>
    <row r="91" spans="1:18" s="4" customFormat="1" ht="90.75" customHeight="1" x14ac:dyDescent="0.25">
      <c r="A91" s="148" t="s">
        <v>128</v>
      </c>
      <c r="B91" s="45" t="s">
        <v>1475</v>
      </c>
      <c r="C91" s="45" t="s">
        <v>1476</v>
      </c>
      <c r="D91" s="43" t="s">
        <v>121</v>
      </c>
      <c r="E91" s="131" t="s">
        <v>1338</v>
      </c>
      <c r="F91" s="93">
        <v>3205.58</v>
      </c>
      <c r="G91" s="86">
        <v>1130.4100000000001</v>
      </c>
      <c r="H91" s="86">
        <v>2075.17</v>
      </c>
      <c r="I91" s="94">
        <v>0</v>
      </c>
      <c r="J91" s="21"/>
      <c r="K91" s="24">
        <f t="shared" si="24"/>
        <v>3205.58</v>
      </c>
      <c r="L91" s="32">
        <f t="shared" si="25"/>
        <v>1</v>
      </c>
      <c r="M91" s="25">
        <f t="shared" si="26"/>
        <v>1130.4100000000001</v>
      </c>
      <c r="N91" s="32">
        <f t="shared" si="27"/>
        <v>1</v>
      </c>
      <c r="O91" s="25">
        <f t="shared" si="28"/>
        <v>2075.17</v>
      </c>
      <c r="P91" s="32">
        <f t="shared" si="29"/>
        <v>1</v>
      </c>
      <c r="Q91" s="25">
        <f t="shared" si="30"/>
        <v>0</v>
      </c>
      <c r="R91" s="37" t="e">
        <f t="shared" si="31"/>
        <v>#DIV/0!</v>
      </c>
    </row>
    <row r="92" spans="1:18" s="4" customFormat="1" ht="87" customHeight="1" x14ac:dyDescent="0.25">
      <c r="A92" s="148" t="s">
        <v>129</v>
      </c>
      <c r="B92" s="45" t="s">
        <v>1477</v>
      </c>
      <c r="C92" s="45" t="s">
        <v>1478</v>
      </c>
      <c r="D92" s="43" t="s">
        <v>121</v>
      </c>
      <c r="E92" s="131" t="s">
        <v>1338</v>
      </c>
      <c r="F92" s="93">
        <v>4876.96</v>
      </c>
      <c r="G92" s="86">
        <v>1741.15</v>
      </c>
      <c r="H92" s="86">
        <v>3135.81</v>
      </c>
      <c r="I92" s="94">
        <v>0</v>
      </c>
      <c r="J92" s="21"/>
      <c r="K92" s="24">
        <f t="shared" si="24"/>
        <v>4876.96</v>
      </c>
      <c r="L92" s="32">
        <f t="shared" si="25"/>
        <v>1</v>
      </c>
      <c r="M92" s="25">
        <f t="shared" si="26"/>
        <v>1741.15</v>
      </c>
      <c r="N92" s="32">
        <f t="shared" si="27"/>
        <v>1</v>
      </c>
      <c r="O92" s="25">
        <f t="shared" si="28"/>
        <v>3135.81</v>
      </c>
      <c r="P92" s="32">
        <f t="shared" si="29"/>
        <v>1</v>
      </c>
      <c r="Q92" s="25">
        <f t="shared" si="30"/>
        <v>0</v>
      </c>
      <c r="R92" s="37" t="e">
        <f t="shared" si="31"/>
        <v>#DIV/0!</v>
      </c>
    </row>
    <row r="93" spans="1:18" s="4" customFormat="1" ht="98.25" customHeight="1" x14ac:dyDescent="0.25">
      <c r="A93" s="168" t="s">
        <v>1323</v>
      </c>
      <c r="B93" s="42" t="s">
        <v>1421</v>
      </c>
      <c r="C93" s="45" t="s">
        <v>1479</v>
      </c>
      <c r="D93" s="43" t="s">
        <v>121</v>
      </c>
      <c r="E93" s="131" t="s">
        <v>1339</v>
      </c>
      <c r="F93" s="93">
        <v>2648.19</v>
      </c>
      <c r="G93" s="86">
        <v>2648.19</v>
      </c>
      <c r="H93" s="86">
        <v>0</v>
      </c>
      <c r="I93" s="94">
        <v>0</v>
      </c>
      <c r="J93" s="21"/>
      <c r="K93" s="24">
        <f t="shared" si="24"/>
        <v>2648.19</v>
      </c>
      <c r="L93" s="32">
        <f t="shared" si="25"/>
        <v>1</v>
      </c>
      <c r="M93" s="25">
        <f t="shared" si="26"/>
        <v>2648.19</v>
      </c>
      <c r="N93" s="32">
        <f t="shared" si="27"/>
        <v>1</v>
      </c>
      <c r="O93" s="25">
        <f t="shared" si="28"/>
        <v>0</v>
      </c>
      <c r="P93" s="32" t="e">
        <f t="shared" si="29"/>
        <v>#DIV/0!</v>
      </c>
      <c r="Q93" s="25">
        <f t="shared" si="30"/>
        <v>0</v>
      </c>
      <c r="R93" s="37" t="e">
        <f t="shared" si="31"/>
        <v>#DIV/0!</v>
      </c>
    </row>
    <row r="94" spans="1:18" s="4" customFormat="1" ht="55.5" customHeight="1" x14ac:dyDescent="0.25">
      <c r="A94" s="168" t="s">
        <v>1324</v>
      </c>
      <c r="B94" s="42" t="s">
        <v>1343</v>
      </c>
      <c r="C94" s="42" t="s">
        <v>1331</v>
      </c>
      <c r="D94" s="43"/>
      <c r="E94" s="131" t="s">
        <v>1340</v>
      </c>
      <c r="F94" s="93"/>
      <c r="G94" s="86"/>
      <c r="H94" s="86"/>
      <c r="I94" s="94"/>
      <c r="J94" s="21"/>
      <c r="K94" s="24"/>
      <c r="L94" s="32"/>
      <c r="M94" s="25"/>
      <c r="N94" s="32"/>
      <c r="O94" s="25"/>
      <c r="P94" s="32"/>
      <c r="Q94" s="25"/>
      <c r="R94" s="37"/>
    </row>
    <row r="95" spans="1:18" s="4" customFormat="1" ht="63.75" customHeight="1" x14ac:dyDescent="0.25">
      <c r="A95" s="168" t="s">
        <v>1325</v>
      </c>
      <c r="B95" s="42" t="s">
        <v>1344</v>
      </c>
      <c r="C95" s="42" t="s">
        <v>1332</v>
      </c>
      <c r="D95" s="43"/>
      <c r="E95" s="131" t="s">
        <v>1340</v>
      </c>
      <c r="F95" s="93"/>
      <c r="G95" s="86"/>
      <c r="H95" s="86"/>
      <c r="I95" s="94"/>
      <c r="J95" s="21"/>
      <c r="K95" s="24"/>
      <c r="L95" s="32"/>
      <c r="M95" s="25"/>
      <c r="N95" s="32"/>
      <c r="O95" s="25"/>
      <c r="P95" s="32"/>
      <c r="Q95" s="25"/>
      <c r="R95" s="37"/>
    </row>
    <row r="96" spans="1:18" s="4" customFormat="1" ht="89.25" customHeight="1" x14ac:dyDescent="0.25">
      <c r="A96" s="168" t="s">
        <v>1326</v>
      </c>
      <c r="B96" s="42" t="s">
        <v>1345</v>
      </c>
      <c r="C96" s="42" t="s">
        <v>1333</v>
      </c>
      <c r="D96" s="43"/>
      <c r="E96" s="131" t="s">
        <v>1340</v>
      </c>
      <c r="F96" s="93"/>
      <c r="G96" s="86"/>
      <c r="H96" s="86"/>
      <c r="I96" s="94"/>
      <c r="J96" s="21"/>
      <c r="K96" s="24"/>
      <c r="L96" s="32"/>
      <c r="M96" s="25"/>
      <c r="N96" s="32"/>
      <c r="O96" s="25"/>
      <c r="P96" s="32"/>
      <c r="Q96" s="25"/>
      <c r="R96" s="37"/>
    </row>
    <row r="97" spans="1:18" s="4" customFormat="1" ht="45" customHeight="1" x14ac:dyDescent="0.25">
      <c r="A97" s="148" t="s">
        <v>130</v>
      </c>
      <c r="B97" s="66" t="s">
        <v>131</v>
      </c>
      <c r="C97" s="66" t="s">
        <v>132</v>
      </c>
      <c r="D97" s="48" t="s">
        <v>133</v>
      </c>
      <c r="E97" s="131" t="s">
        <v>1186</v>
      </c>
      <c r="F97" s="93">
        <v>50097.79</v>
      </c>
      <c r="G97" s="86">
        <v>0</v>
      </c>
      <c r="H97" s="86">
        <v>0</v>
      </c>
      <c r="I97" s="94">
        <v>50097.79</v>
      </c>
      <c r="J97" s="21"/>
      <c r="K97" s="24">
        <f t="shared" ref="K97" si="32">SUM(M97,O97,Q97)</f>
        <v>50097.79</v>
      </c>
      <c r="L97" s="32">
        <f t="shared" ref="L97" si="33">K97/F97</f>
        <v>1</v>
      </c>
      <c r="M97" s="25">
        <f t="shared" ref="M97" si="34">ROUND(G97-(G97*$M$6*$F$6),2)</f>
        <v>0</v>
      </c>
      <c r="N97" s="32" t="e">
        <f t="shared" ref="N97" si="35">M97/G97</f>
        <v>#DIV/0!</v>
      </c>
      <c r="O97" s="25">
        <f t="shared" ref="O97" si="36">ROUND(H97-(H97*$O$6*$F$6),2)</f>
        <v>0</v>
      </c>
      <c r="P97" s="32" t="e">
        <f t="shared" ref="P97" si="37">O97/H97</f>
        <v>#DIV/0!</v>
      </c>
      <c r="Q97" s="25">
        <f t="shared" ref="Q97" si="38">ROUND((I97-(I97*$Q$6*$F$6)),2)</f>
        <v>50097.79</v>
      </c>
      <c r="R97" s="37">
        <f t="shared" ref="R97" si="39">Q97/I97</f>
        <v>1</v>
      </c>
    </row>
    <row r="98" spans="1:18" s="4" customFormat="1" ht="96" customHeight="1" x14ac:dyDescent="0.25">
      <c r="A98" s="148" t="s">
        <v>134</v>
      </c>
      <c r="B98" s="66" t="s">
        <v>135</v>
      </c>
      <c r="C98" s="72" t="s">
        <v>1480</v>
      </c>
      <c r="D98" s="47" t="s">
        <v>114</v>
      </c>
      <c r="E98" s="131"/>
      <c r="F98" s="93" t="s">
        <v>117</v>
      </c>
      <c r="G98" s="86"/>
      <c r="H98" s="86"/>
      <c r="I98" s="94"/>
      <c r="J98" s="21"/>
      <c r="K98" s="93" t="s">
        <v>117</v>
      </c>
      <c r="L98" s="32"/>
      <c r="M98" s="25"/>
      <c r="N98" s="32"/>
      <c r="O98" s="25"/>
      <c r="P98" s="32"/>
      <c r="Q98" s="25"/>
      <c r="R98" s="37"/>
    </row>
    <row r="99" spans="1:18" s="4" customFormat="1" ht="115.5" customHeight="1" x14ac:dyDescent="0.25">
      <c r="A99" s="148" t="s">
        <v>136</v>
      </c>
      <c r="B99" s="66" t="s">
        <v>137</v>
      </c>
      <c r="C99" s="72" t="s">
        <v>1481</v>
      </c>
      <c r="D99" s="47" t="s">
        <v>114</v>
      </c>
      <c r="E99" s="131"/>
      <c r="F99" s="93" t="s">
        <v>117</v>
      </c>
      <c r="G99" s="86"/>
      <c r="H99" s="86"/>
      <c r="I99" s="94"/>
      <c r="J99" s="21"/>
      <c r="K99" s="93" t="s">
        <v>117</v>
      </c>
      <c r="L99" s="32"/>
      <c r="M99" s="25"/>
      <c r="N99" s="32"/>
      <c r="O99" s="25"/>
      <c r="P99" s="32"/>
      <c r="Q99" s="25"/>
      <c r="R99" s="37"/>
    </row>
    <row r="100" spans="1:18" s="4" customFormat="1" ht="269.25" customHeight="1" x14ac:dyDescent="0.25">
      <c r="A100" s="141" t="s">
        <v>138</v>
      </c>
      <c r="B100" s="75" t="s">
        <v>139</v>
      </c>
      <c r="C100" s="66" t="s">
        <v>1482</v>
      </c>
      <c r="D100" s="48"/>
      <c r="E100" s="149" t="s">
        <v>1483</v>
      </c>
      <c r="F100" s="93"/>
      <c r="G100" s="86"/>
      <c r="H100" s="86"/>
      <c r="I100" s="94"/>
      <c r="J100" s="21"/>
      <c r="K100" s="24"/>
      <c r="L100" s="32"/>
      <c r="M100" s="25"/>
      <c r="N100" s="32"/>
      <c r="O100" s="25"/>
      <c r="P100" s="32"/>
      <c r="Q100" s="25"/>
      <c r="R100" s="37"/>
    </row>
    <row r="101" spans="1:18" s="4" customFormat="1" ht="31.5" customHeight="1" x14ac:dyDescent="0.25">
      <c r="A101" s="142" t="s">
        <v>140</v>
      </c>
      <c r="B101" s="66" t="s">
        <v>141</v>
      </c>
      <c r="C101" s="66"/>
      <c r="D101" s="48" t="s">
        <v>142</v>
      </c>
      <c r="E101" s="132"/>
      <c r="F101" s="93">
        <v>171554.72999999998</v>
      </c>
      <c r="G101" s="86">
        <v>78888.78</v>
      </c>
      <c r="H101" s="86">
        <v>67882.559999999998</v>
      </c>
      <c r="I101" s="94">
        <v>24783.39</v>
      </c>
      <c r="J101" s="21"/>
      <c r="K101" s="24">
        <f t="shared" ref="K101" si="40">SUM(M101,O101,Q101)</f>
        <v>171554.72999999998</v>
      </c>
      <c r="L101" s="32">
        <f t="shared" ref="L101" si="41">K101/F101</f>
        <v>1</v>
      </c>
      <c r="M101" s="25">
        <f t="shared" ref="M101" si="42">ROUND(G101-(G101*$M$6*$F$6),2)</f>
        <v>78888.78</v>
      </c>
      <c r="N101" s="32">
        <f t="shared" ref="N101" si="43">M101/G101</f>
        <v>1</v>
      </c>
      <c r="O101" s="25">
        <f t="shared" ref="O101" si="44">ROUND(H101-(H101*$O$6*$F$6),2)</f>
        <v>67882.559999999998</v>
      </c>
      <c r="P101" s="32">
        <f t="shared" ref="P101" si="45">O101/H101</f>
        <v>1</v>
      </c>
      <c r="Q101" s="25">
        <f t="shared" ref="Q101" si="46">ROUND((I101-(I101*$Q$6*$F$6)),2)</f>
        <v>24783.39</v>
      </c>
      <c r="R101" s="37">
        <f t="shared" ref="R101" si="47">Q101/I101</f>
        <v>1</v>
      </c>
    </row>
    <row r="102" spans="1:18" s="4" customFormat="1" ht="31.5" customHeight="1" x14ac:dyDescent="0.25">
      <c r="A102" s="142" t="s">
        <v>143</v>
      </c>
      <c r="B102" s="66" t="s">
        <v>42</v>
      </c>
      <c r="C102" s="66"/>
      <c r="D102" s="48" t="s">
        <v>142</v>
      </c>
      <c r="E102" s="132"/>
      <c r="F102" s="93">
        <v>181305.90000000002</v>
      </c>
      <c r="G102" s="86">
        <v>81167.179999999993</v>
      </c>
      <c r="H102" s="86">
        <v>75355.33</v>
      </c>
      <c r="I102" s="94">
        <v>24783.39</v>
      </c>
      <c r="J102" s="21"/>
      <c r="K102" s="24">
        <f t="shared" ref="K102:K165" si="48">SUM(M102,O102,Q102)</f>
        <v>181305.90000000002</v>
      </c>
      <c r="L102" s="32">
        <f t="shared" ref="L102:L165" si="49">K102/F102</f>
        <v>1</v>
      </c>
      <c r="M102" s="25">
        <f t="shared" ref="M102:M165" si="50">ROUND(G102-(G102*$M$6*$F$6),2)</f>
        <v>81167.179999999993</v>
      </c>
      <c r="N102" s="32">
        <f t="shared" ref="N102:N165" si="51">M102/G102</f>
        <v>1</v>
      </c>
      <c r="O102" s="25">
        <f t="shared" ref="O102:O165" si="52">ROUND(H102-(H102*$O$6*$F$6),2)</f>
        <v>75355.33</v>
      </c>
      <c r="P102" s="32">
        <f t="shared" ref="P102:P165" si="53">O102/H102</f>
        <v>1</v>
      </c>
      <c r="Q102" s="25">
        <f t="shared" ref="Q102:Q165" si="54">ROUND((I102-(I102*$Q$6*$F$6)),2)</f>
        <v>24783.39</v>
      </c>
      <c r="R102" s="37">
        <f t="shared" ref="R102:R165" si="55">Q102/I102</f>
        <v>1</v>
      </c>
    </row>
    <row r="103" spans="1:18" s="4" customFormat="1" ht="31.5" customHeight="1" x14ac:dyDescent="0.25">
      <c r="A103" s="142" t="s">
        <v>144</v>
      </c>
      <c r="B103" s="66" t="s">
        <v>145</v>
      </c>
      <c r="C103" s="66"/>
      <c r="D103" s="48" t="s">
        <v>142</v>
      </c>
      <c r="E103" s="132"/>
      <c r="F103" s="93">
        <v>188689.69</v>
      </c>
      <c r="G103" s="86">
        <v>82579.02</v>
      </c>
      <c r="H103" s="86">
        <v>81327.28</v>
      </c>
      <c r="I103" s="94">
        <v>24783.39</v>
      </c>
      <c r="J103" s="21"/>
      <c r="K103" s="24">
        <f t="shared" si="48"/>
        <v>188689.69</v>
      </c>
      <c r="L103" s="32">
        <f t="shared" si="49"/>
        <v>1</v>
      </c>
      <c r="M103" s="25">
        <f t="shared" si="50"/>
        <v>82579.02</v>
      </c>
      <c r="N103" s="32">
        <f t="shared" si="51"/>
        <v>1</v>
      </c>
      <c r="O103" s="25">
        <f t="shared" si="52"/>
        <v>81327.28</v>
      </c>
      <c r="P103" s="32">
        <f t="shared" si="53"/>
        <v>1</v>
      </c>
      <c r="Q103" s="25">
        <f t="shared" si="54"/>
        <v>24783.39</v>
      </c>
      <c r="R103" s="37">
        <f t="shared" si="55"/>
        <v>1</v>
      </c>
    </row>
    <row r="104" spans="1:18" s="4" customFormat="1" ht="31.5" customHeight="1" x14ac:dyDescent="0.25">
      <c r="A104" s="142" t="s">
        <v>146</v>
      </c>
      <c r="B104" s="66" t="s">
        <v>147</v>
      </c>
      <c r="C104" s="66"/>
      <c r="D104" s="48" t="s">
        <v>142</v>
      </c>
      <c r="E104" s="132"/>
      <c r="F104" s="93">
        <v>197169.72999999998</v>
      </c>
      <c r="G104" s="86">
        <v>83537.440000000002</v>
      </c>
      <c r="H104" s="86">
        <v>88848.9</v>
      </c>
      <c r="I104" s="94">
        <v>24783.39</v>
      </c>
      <c r="J104" s="21"/>
      <c r="K104" s="24">
        <f t="shared" si="48"/>
        <v>197169.72999999998</v>
      </c>
      <c r="L104" s="32">
        <f t="shared" si="49"/>
        <v>1</v>
      </c>
      <c r="M104" s="25">
        <f t="shared" si="50"/>
        <v>83537.440000000002</v>
      </c>
      <c r="N104" s="32">
        <f t="shared" si="51"/>
        <v>1</v>
      </c>
      <c r="O104" s="25">
        <f t="shared" si="52"/>
        <v>88848.9</v>
      </c>
      <c r="P104" s="32">
        <f t="shared" si="53"/>
        <v>1</v>
      </c>
      <c r="Q104" s="25">
        <f t="shared" si="54"/>
        <v>24783.39</v>
      </c>
      <c r="R104" s="37">
        <f t="shared" si="55"/>
        <v>1</v>
      </c>
    </row>
    <row r="105" spans="1:18" s="4" customFormat="1" ht="31.5" customHeight="1" x14ac:dyDescent="0.25">
      <c r="A105" s="142" t="s">
        <v>148</v>
      </c>
      <c r="B105" s="66" t="s">
        <v>149</v>
      </c>
      <c r="C105" s="66"/>
      <c r="D105" s="48" t="s">
        <v>142</v>
      </c>
      <c r="E105" s="132"/>
      <c r="F105" s="93">
        <v>217366.63</v>
      </c>
      <c r="G105" s="86">
        <v>87840.03</v>
      </c>
      <c r="H105" s="86">
        <v>104743.21</v>
      </c>
      <c r="I105" s="94">
        <v>24783.39</v>
      </c>
      <c r="J105" s="21"/>
      <c r="K105" s="24">
        <f t="shared" si="48"/>
        <v>217366.63</v>
      </c>
      <c r="L105" s="32">
        <f t="shared" si="49"/>
        <v>1</v>
      </c>
      <c r="M105" s="25">
        <f t="shared" si="50"/>
        <v>87840.03</v>
      </c>
      <c r="N105" s="32">
        <f t="shared" si="51"/>
        <v>1</v>
      </c>
      <c r="O105" s="25">
        <f t="shared" si="52"/>
        <v>104743.21</v>
      </c>
      <c r="P105" s="32">
        <f t="shared" si="53"/>
        <v>1</v>
      </c>
      <c r="Q105" s="25">
        <f t="shared" si="54"/>
        <v>24783.39</v>
      </c>
      <c r="R105" s="37">
        <f t="shared" si="55"/>
        <v>1</v>
      </c>
    </row>
    <row r="106" spans="1:18" s="4" customFormat="1" ht="31.5" customHeight="1" x14ac:dyDescent="0.25">
      <c r="A106" s="142" t="s">
        <v>150</v>
      </c>
      <c r="B106" s="66" t="s">
        <v>1248</v>
      </c>
      <c r="C106" s="66"/>
      <c r="D106" s="48" t="s">
        <v>142</v>
      </c>
      <c r="E106" s="132"/>
      <c r="F106" s="93">
        <v>236576.04000000004</v>
      </c>
      <c r="G106" s="86">
        <v>92666.96</v>
      </c>
      <c r="H106" s="86">
        <v>119125.69</v>
      </c>
      <c r="I106" s="94">
        <v>24783.39</v>
      </c>
      <c r="J106" s="21"/>
      <c r="K106" s="24">
        <f t="shared" si="48"/>
        <v>236576.04000000004</v>
      </c>
      <c r="L106" s="32">
        <f t="shared" si="49"/>
        <v>1</v>
      </c>
      <c r="M106" s="25">
        <f t="shared" si="50"/>
        <v>92666.96</v>
      </c>
      <c r="N106" s="32">
        <f t="shared" si="51"/>
        <v>1</v>
      </c>
      <c r="O106" s="25">
        <f t="shared" si="52"/>
        <v>119125.69</v>
      </c>
      <c r="P106" s="32">
        <f t="shared" si="53"/>
        <v>1</v>
      </c>
      <c r="Q106" s="25">
        <f t="shared" si="54"/>
        <v>24783.39</v>
      </c>
      <c r="R106" s="37">
        <f t="shared" si="55"/>
        <v>1</v>
      </c>
    </row>
    <row r="107" spans="1:18" s="4" customFormat="1" ht="31.5" customHeight="1" x14ac:dyDescent="0.25">
      <c r="A107" s="142" t="s">
        <v>151</v>
      </c>
      <c r="B107" s="66" t="s">
        <v>152</v>
      </c>
      <c r="C107" s="66"/>
      <c r="D107" s="48" t="s">
        <v>142</v>
      </c>
      <c r="E107" s="132"/>
      <c r="F107" s="93">
        <v>268618.71000000002</v>
      </c>
      <c r="G107" s="86">
        <v>97759.14</v>
      </c>
      <c r="H107" s="86">
        <v>146076.18</v>
      </c>
      <c r="I107" s="94">
        <v>24783.39</v>
      </c>
      <c r="J107" s="21"/>
      <c r="K107" s="24">
        <f t="shared" si="48"/>
        <v>268618.71000000002</v>
      </c>
      <c r="L107" s="32">
        <f t="shared" si="49"/>
        <v>1</v>
      </c>
      <c r="M107" s="25">
        <f t="shared" si="50"/>
        <v>97759.14</v>
      </c>
      <c r="N107" s="32">
        <f t="shared" si="51"/>
        <v>1</v>
      </c>
      <c r="O107" s="25">
        <f t="shared" si="52"/>
        <v>146076.18</v>
      </c>
      <c r="P107" s="32">
        <f t="shared" si="53"/>
        <v>1</v>
      </c>
      <c r="Q107" s="25">
        <f t="shared" si="54"/>
        <v>24783.39</v>
      </c>
      <c r="R107" s="37">
        <f t="shared" si="55"/>
        <v>1</v>
      </c>
    </row>
    <row r="108" spans="1:18" s="4" customFormat="1" ht="31.5" customHeight="1" x14ac:dyDescent="0.25">
      <c r="A108" s="142" t="s">
        <v>153</v>
      </c>
      <c r="B108" s="66" t="s">
        <v>154</v>
      </c>
      <c r="C108" s="66"/>
      <c r="D108" s="48" t="s">
        <v>142</v>
      </c>
      <c r="E108" s="132"/>
      <c r="F108" s="93">
        <v>337467.78</v>
      </c>
      <c r="G108" s="86">
        <v>121209.47</v>
      </c>
      <c r="H108" s="86">
        <v>191474.92</v>
      </c>
      <c r="I108" s="94">
        <v>24783.39</v>
      </c>
      <c r="J108" s="21"/>
      <c r="K108" s="24">
        <f t="shared" si="48"/>
        <v>337467.78</v>
      </c>
      <c r="L108" s="32">
        <f t="shared" si="49"/>
        <v>1</v>
      </c>
      <c r="M108" s="25">
        <f t="shared" si="50"/>
        <v>121209.47</v>
      </c>
      <c r="N108" s="32">
        <f t="shared" si="51"/>
        <v>1</v>
      </c>
      <c r="O108" s="25">
        <f t="shared" si="52"/>
        <v>191474.92</v>
      </c>
      <c r="P108" s="32">
        <f t="shared" si="53"/>
        <v>1</v>
      </c>
      <c r="Q108" s="25">
        <f t="shared" si="54"/>
        <v>24783.39</v>
      </c>
      <c r="R108" s="37">
        <f t="shared" si="55"/>
        <v>1</v>
      </c>
    </row>
    <row r="109" spans="1:18" s="4" customFormat="1" ht="31.5" customHeight="1" x14ac:dyDescent="0.25">
      <c r="A109" s="142" t="s">
        <v>155</v>
      </c>
      <c r="B109" s="66" t="s">
        <v>156</v>
      </c>
      <c r="C109" s="66"/>
      <c r="D109" s="48" t="s">
        <v>142</v>
      </c>
      <c r="E109" s="132"/>
      <c r="F109" s="93">
        <v>445860.94000000006</v>
      </c>
      <c r="G109" s="86">
        <v>127870.1</v>
      </c>
      <c r="H109" s="86">
        <v>293207.45</v>
      </c>
      <c r="I109" s="94">
        <v>24783.39</v>
      </c>
      <c r="J109" s="21"/>
      <c r="K109" s="24">
        <f t="shared" si="48"/>
        <v>445860.94000000006</v>
      </c>
      <c r="L109" s="32">
        <f t="shared" si="49"/>
        <v>1</v>
      </c>
      <c r="M109" s="25">
        <f t="shared" si="50"/>
        <v>127870.1</v>
      </c>
      <c r="N109" s="32">
        <f t="shared" si="51"/>
        <v>1</v>
      </c>
      <c r="O109" s="25">
        <f t="shared" si="52"/>
        <v>293207.45</v>
      </c>
      <c r="P109" s="32">
        <f t="shared" si="53"/>
        <v>1</v>
      </c>
      <c r="Q109" s="25">
        <f t="shared" si="54"/>
        <v>24783.39</v>
      </c>
      <c r="R109" s="37">
        <f t="shared" si="55"/>
        <v>1</v>
      </c>
    </row>
    <row r="110" spans="1:18" s="4" customFormat="1" ht="31.5" customHeight="1" x14ac:dyDescent="0.25">
      <c r="A110" s="142" t="s">
        <v>157</v>
      </c>
      <c r="B110" s="66" t="s">
        <v>158</v>
      </c>
      <c r="C110" s="66"/>
      <c r="D110" s="48" t="s">
        <v>142</v>
      </c>
      <c r="E110" s="132"/>
      <c r="F110" s="93">
        <v>579317.52</v>
      </c>
      <c r="G110" s="86">
        <v>134896.74</v>
      </c>
      <c r="H110" s="86">
        <v>419637.39</v>
      </c>
      <c r="I110" s="94">
        <v>24783.39</v>
      </c>
      <c r="J110" s="21"/>
      <c r="K110" s="24">
        <f t="shared" si="48"/>
        <v>579317.52</v>
      </c>
      <c r="L110" s="32">
        <f t="shared" si="49"/>
        <v>1</v>
      </c>
      <c r="M110" s="25">
        <f t="shared" si="50"/>
        <v>134896.74</v>
      </c>
      <c r="N110" s="32">
        <f t="shared" si="51"/>
        <v>1</v>
      </c>
      <c r="O110" s="25">
        <f t="shared" si="52"/>
        <v>419637.39</v>
      </c>
      <c r="P110" s="32">
        <f t="shared" si="53"/>
        <v>1</v>
      </c>
      <c r="Q110" s="25">
        <f t="shared" si="54"/>
        <v>24783.39</v>
      </c>
      <c r="R110" s="37">
        <f t="shared" si="55"/>
        <v>1</v>
      </c>
    </row>
    <row r="111" spans="1:18" s="4" customFormat="1" ht="31.5" customHeight="1" x14ac:dyDescent="0.25">
      <c r="A111" s="142" t="s">
        <v>159</v>
      </c>
      <c r="B111" s="66" t="s">
        <v>160</v>
      </c>
      <c r="C111" s="66"/>
      <c r="D111" s="48" t="s">
        <v>142</v>
      </c>
      <c r="E111" s="132"/>
      <c r="F111" s="93">
        <v>617029.15</v>
      </c>
      <c r="G111" s="86">
        <v>142309.5</v>
      </c>
      <c r="H111" s="86">
        <v>449936.26</v>
      </c>
      <c r="I111" s="94">
        <v>24783.39</v>
      </c>
      <c r="J111" s="21"/>
      <c r="K111" s="24">
        <f t="shared" si="48"/>
        <v>617029.15</v>
      </c>
      <c r="L111" s="32">
        <f t="shared" si="49"/>
        <v>1</v>
      </c>
      <c r="M111" s="25">
        <f t="shared" si="50"/>
        <v>142309.5</v>
      </c>
      <c r="N111" s="32">
        <f t="shared" si="51"/>
        <v>1</v>
      </c>
      <c r="O111" s="25">
        <f t="shared" si="52"/>
        <v>449936.26</v>
      </c>
      <c r="P111" s="32">
        <f t="shared" si="53"/>
        <v>1</v>
      </c>
      <c r="Q111" s="25">
        <f t="shared" si="54"/>
        <v>24783.39</v>
      </c>
      <c r="R111" s="37">
        <f t="shared" si="55"/>
        <v>1</v>
      </c>
    </row>
    <row r="112" spans="1:18" s="4" customFormat="1" ht="330" customHeight="1" x14ac:dyDescent="0.25">
      <c r="A112" s="141" t="s">
        <v>161</v>
      </c>
      <c r="B112" s="75" t="s">
        <v>162</v>
      </c>
      <c r="C112" s="66" t="s">
        <v>1484</v>
      </c>
      <c r="D112" s="48"/>
      <c r="E112" s="149" t="s">
        <v>1485</v>
      </c>
      <c r="F112" s="93"/>
      <c r="G112" s="86"/>
      <c r="H112" s="86"/>
      <c r="I112" s="94"/>
      <c r="J112" s="21"/>
      <c r="K112" s="24"/>
      <c r="L112" s="32"/>
      <c r="M112" s="25"/>
      <c r="N112" s="32"/>
      <c r="O112" s="25"/>
      <c r="P112" s="32"/>
      <c r="Q112" s="25"/>
      <c r="R112" s="37"/>
    </row>
    <row r="113" spans="1:18" s="4" customFormat="1" ht="31.5" customHeight="1" x14ac:dyDescent="0.25">
      <c r="A113" s="142" t="s">
        <v>163</v>
      </c>
      <c r="B113" s="66" t="s">
        <v>141</v>
      </c>
      <c r="C113" s="213"/>
      <c r="D113" s="48" t="s">
        <v>142</v>
      </c>
      <c r="E113" s="132"/>
      <c r="F113" s="93">
        <v>353142.26999999996</v>
      </c>
      <c r="G113" s="86">
        <v>177233.22</v>
      </c>
      <c r="H113" s="86">
        <v>110356.76</v>
      </c>
      <c r="I113" s="94">
        <v>65552.289999999994</v>
      </c>
      <c r="J113" s="21"/>
      <c r="K113" s="24">
        <f t="shared" si="48"/>
        <v>353142.26999999996</v>
      </c>
      <c r="L113" s="32">
        <f t="shared" si="49"/>
        <v>1</v>
      </c>
      <c r="M113" s="25">
        <f t="shared" si="50"/>
        <v>177233.22</v>
      </c>
      <c r="N113" s="32">
        <f t="shared" si="51"/>
        <v>1</v>
      </c>
      <c r="O113" s="25">
        <f t="shared" si="52"/>
        <v>110356.76</v>
      </c>
      <c r="P113" s="32">
        <f t="shared" si="53"/>
        <v>1</v>
      </c>
      <c r="Q113" s="25">
        <f t="shared" si="54"/>
        <v>65552.289999999994</v>
      </c>
      <c r="R113" s="37">
        <f t="shared" si="55"/>
        <v>1</v>
      </c>
    </row>
    <row r="114" spans="1:18" s="4" customFormat="1" ht="31.5" customHeight="1" x14ac:dyDescent="0.25">
      <c r="A114" s="142" t="s">
        <v>164</v>
      </c>
      <c r="B114" s="66" t="s">
        <v>42</v>
      </c>
      <c r="C114" s="213"/>
      <c r="D114" s="48" t="s">
        <v>142</v>
      </c>
      <c r="E114" s="132"/>
      <c r="F114" s="93">
        <v>368836.47</v>
      </c>
      <c r="G114" s="86">
        <v>185390.2</v>
      </c>
      <c r="H114" s="86">
        <v>117893.98</v>
      </c>
      <c r="I114" s="94">
        <v>65552.289999999994</v>
      </c>
      <c r="J114" s="21"/>
      <c r="K114" s="24">
        <f t="shared" si="48"/>
        <v>368836.47</v>
      </c>
      <c r="L114" s="32">
        <f t="shared" si="49"/>
        <v>1</v>
      </c>
      <c r="M114" s="25">
        <f t="shared" si="50"/>
        <v>185390.2</v>
      </c>
      <c r="N114" s="32">
        <f t="shared" si="51"/>
        <v>1</v>
      </c>
      <c r="O114" s="25">
        <f t="shared" si="52"/>
        <v>117893.98</v>
      </c>
      <c r="P114" s="32">
        <f t="shared" si="53"/>
        <v>1</v>
      </c>
      <c r="Q114" s="25">
        <f t="shared" si="54"/>
        <v>65552.289999999994</v>
      </c>
      <c r="R114" s="37">
        <f t="shared" si="55"/>
        <v>1</v>
      </c>
    </row>
    <row r="115" spans="1:18" s="4" customFormat="1" ht="31.5" customHeight="1" x14ac:dyDescent="0.25">
      <c r="A115" s="142" t="s">
        <v>165</v>
      </c>
      <c r="B115" s="66" t="s">
        <v>145</v>
      </c>
      <c r="C115" s="213"/>
      <c r="D115" s="48" t="s">
        <v>142</v>
      </c>
      <c r="E115" s="132"/>
      <c r="F115" s="93">
        <v>379669.44999999995</v>
      </c>
      <c r="G115" s="86">
        <v>186073.02</v>
      </c>
      <c r="H115" s="86">
        <v>128044.14</v>
      </c>
      <c r="I115" s="94">
        <v>65552.289999999994</v>
      </c>
      <c r="J115" s="21"/>
      <c r="K115" s="24">
        <f t="shared" si="48"/>
        <v>379669.44999999995</v>
      </c>
      <c r="L115" s="32">
        <f t="shared" si="49"/>
        <v>1</v>
      </c>
      <c r="M115" s="25">
        <f t="shared" si="50"/>
        <v>186073.02</v>
      </c>
      <c r="N115" s="32">
        <f t="shared" si="51"/>
        <v>1</v>
      </c>
      <c r="O115" s="25">
        <f t="shared" si="52"/>
        <v>128044.14</v>
      </c>
      <c r="P115" s="32">
        <f t="shared" si="53"/>
        <v>1</v>
      </c>
      <c r="Q115" s="25">
        <f t="shared" si="54"/>
        <v>65552.289999999994</v>
      </c>
      <c r="R115" s="37">
        <f t="shared" si="55"/>
        <v>1</v>
      </c>
    </row>
    <row r="116" spans="1:18" s="4" customFormat="1" ht="31.5" customHeight="1" x14ac:dyDescent="0.25">
      <c r="A116" s="142" t="s">
        <v>166</v>
      </c>
      <c r="B116" s="66" t="s">
        <v>147</v>
      </c>
      <c r="C116" s="213"/>
      <c r="D116" s="48" t="s">
        <v>142</v>
      </c>
      <c r="E116" s="132"/>
      <c r="F116" s="93">
        <v>389272.56</v>
      </c>
      <c r="G116" s="86">
        <v>186939.07</v>
      </c>
      <c r="H116" s="86">
        <v>136781.20000000001</v>
      </c>
      <c r="I116" s="94">
        <v>65552.289999999994</v>
      </c>
      <c r="J116" s="21"/>
      <c r="K116" s="24">
        <f t="shared" si="48"/>
        <v>389272.56</v>
      </c>
      <c r="L116" s="32">
        <f t="shared" si="49"/>
        <v>1</v>
      </c>
      <c r="M116" s="25">
        <f t="shared" si="50"/>
        <v>186939.07</v>
      </c>
      <c r="N116" s="32">
        <f t="shared" si="51"/>
        <v>1</v>
      </c>
      <c r="O116" s="25">
        <f t="shared" si="52"/>
        <v>136781.20000000001</v>
      </c>
      <c r="P116" s="32">
        <f t="shared" si="53"/>
        <v>1</v>
      </c>
      <c r="Q116" s="25">
        <f t="shared" si="54"/>
        <v>65552.289999999994</v>
      </c>
      <c r="R116" s="37">
        <f t="shared" si="55"/>
        <v>1</v>
      </c>
    </row>
    <row r="117" spans="1:18" s="4" customFormat="1" ht="31.5" customHeight="1" x14ac:dyDescent="0.25">
      <c r="A117" s="142" t="s">
        <v>167</v>
      </c>
      <c r="B117" s="66" t="s">
        <v>149</v>
      </c>
      <c r="C117" s="213"/>
      <c r="D117" s="48" t="s">
        <v>142</v>
      </c>
      <c r="E117" s="132"/>
      <c r="F117" s="93">
        <v>410460.56</v>
      </c>
      <c r="G117" s="86">
        <v>189239.78</v>
      </c>
      <c r="H117" s="86">
        <v>155668.49</v>
      </c>
      <c r="I117" s="94">
        <v>65552.289999999994</v>
      </c>
      <c r="J117" s="21"/>
      <c r="K117" s="24">
        <f t="shared" si="48"/>
        <v>410460.56</v>
      </c>
      <c r="L117" s="32">
        <f t="shared" si="49"/>
        <v>1</v>
      </c>
      <c r="M117" s="25">
        <f t="shared" si="50"/>
        <v>189239.78</v>
      </c>
      <c r="N117" s="32">
        <f t="shared" si="51"/>
        <v>1</v>
      </c>
      <c r="O117" s="25">
        <f t="shared" si="52"/>
        <v>155668.49</v>
      </c>
      <c r="P117" s="32">
        <f t="shared" si="53"/>
        <v>1</v>
      </c>
      <c r="Q117" s="25">
        <f t="shared" si="54"/>
        <v>65552.289999999994</v>
      </c>
      <c r="R117" s="37">
        <f t="shared" si="55"/>
        <v>1</v>
      </c>
    </row>
    <row r="118" spans="1:18" s="4" customFormat="1" ht="31.5" customHeight="1" x14ac:dyDescent="0.25">
      <c r="A118" s="142" t="s">
        <v>168</v>
      </c>
      <c r="B118" s="66" t="s">
        <v>1248</v>
      </c>
      <c r="C118" s="66"/>
      <c r="D118" s="48" t="s">
        <v>142</v>
      </c>
      <c r="E118" s="132"/>
      <c r="F118" s="93">
        <v>440464.23</v>
      </c>
      <c r="G118" s="86">
        <v>191568.82</v>
      </c>
      <c r="H118" s="86">
        <v>183343.12</v>
      </c>
      <c r="I118" s="94">
        <v>65552.289999999994</v>
      </c>
      <c r="J118" s="21"/>
      <c r="K118" s="24">
        <f t="shared" si="48"/>
        <v>440464.23</v>
      </c>
      <c r="L118" s="32">
        <f t="shared" si="49"/>
        <v>1</v>
      </c>
      <c r="M118" s="25">
        <f t="shared" si="50"/>
        <v>191568.82</v>
      </c>
      <c r="N118" s="32">
        <f t="shared" si="51"/>
        <v>1</v>
      </c>
      <c r="O118" s="25">
        <f t="shared" si="52"/>
        <v>183343.12</v>
      </c>
      <c r="P118" s="32">
        <f t="shared" si="53"/>
        <v>1</v>
      </c>
      <c r="Q118" s="25">
        <f t="shared" si="54"/>
        <v>65552.289999999994</v>
      </c>
      <c r="R118" s="37">
        <f t="shared" si="55"/>
        <v>1</v>
      </c>
    </row>
    <row r="119" spans="1:18" s="4" customFormat="1" ht="31.5" customHeight="1" x14ac:dyDescent="0.25">
      <c r="A119" s="142" t="s">
        <v>169</v>
      </c>
      <c r="B119" s="66" t="s">
        <v>152</v>
      </c>
      <c r="C119" s="66"/>
      <c r="D119" s="48" t="s">
        <v>142</v>
      </c>
      <c r="E119" s="132"/>
      <c r="F119" s="93">
        <v>449930.32999999996</v>
      </c>
      <c r="G119" s="86">
        <v>193926.52</v>
      </c>
      <c r="H119" s="86">
        <v>190451.52</v>
      </c>
      <c r="I119" s="94">
        <v>65552.289999999994</v>
      </c>
      <c r="J119" s="21"/>
      <c r="K119" s="24">
        <f t="shared" si="48"/>
        <v>449930.32999999996</v>
      </c>
      <c r="L119" s="32">
        <f t="shared" si="49"/>
        <v>1</v>
      </c>
      <c r="M119" s="25">
        <f t="shared" si="50"/>
        <v>193926.52</v>
      </c>
      <c r="N119" s="32">
        <f t="shared" si="51"/>
        <v>1</v>
      </c>
      <c r="O119" s="25">
        <f t="shared" si="52"/>
        <v>190451.52</v>
      </c>
      <c r="P119" s="32">
        <f t="shared" si="53"/>
        <v>1</v>
      </c>
      <c r="Q119" s="25">
        <f t="shared" si="54"/>
        <v>65552.289999999994</v>
      </c>
      <c r="R119" s="37">
        <f t="shared" si="55"/>
        <v>1</v>
      </c>
    </row>
    <row r="120" spans="1:18" s="4" customFormat="1" ht="31.5" customHeight="1" x14ac:dyDescent="0.25">
      <c r="A120" s="142" t="s">
        <v>170</v>
      </c>
      <c r="B120" s="66" t="s">
        <v>154</v>
      </c>
      <c r="C120" s="66"/>
      <c r="D120" s="48" t="s">
        <v>142</v>
      </c>
      <c r="E120" s="132"/>
      <c r="F120" s="93">
        <v>499602.68</v>
      </c>
      <c r="G120" s="86">
        <v>196313.23</v>
      </c>
      <c r="H120" s="86">
        <v>237737.16</v>
      </c>
      <c r="I120" s="94">
        <v>65552.289999999994</v>
      </c>
      <c r="J120" s="21"/>
      <c r="K120" s="24">
        <f t="shared" si="48"/>
        <v>499602.68</v>
      </c>
      <c r="L120" s="32">
        <f t="shared" si="49"/>
        <v>1</v>
      </c>
      <c r="M120" s="25">
        <f t="shared" si="50"/>
        <v>196313.23</v>
      </c>
      <c r="N120" s="32">
        <f t="shared" si="51"/>
        <v>1</v>
      </c>
      <c r="O120" s="25">
        <f t="shared" si="52"/>
        <v>237737.16</v>
      </c>
      <c r="P120" s="32">
        <f t="shared" si="53"/>
        <v>1</v>
      </c>
      <c r="Q120" s="25">
        <f t="shared" si="54"/>
        <v>65552.289999999994</v>
      </c>
      <c r="R120" s="37">
        <f t="shared" si="55"/>
        <v>1</v>
      </c>
    </row>
    <row r="121" spans="1:18" s="4" customFormat="1" ht="31.5" customHeight="1" x14ac:dyDescent="0.25">
      <c r="A121" s="142" t="s">
        <v>171</v>
      </c>
      <c r="B121" s="66" t="s">
        <v>156</v>
      </c>
      <c r="C121" s="66"/>
      <c r="D121" s="48" t="s">
        <v>142</v>
      </c>
      <c r="E121" s="132"/>
      <c r="F121" s="93">
        <v>654858.21</v>
      </c>
      <c r="G121" s="86">
        <v>198729.32</v>
      </c>
      <c r="H121" s="86">
        <v>390576.6</v>
      </c>
      <c r="I121" s="94">
        <v>65552.289999999994</v>
      </c>
      <c r="J121" s="21"/>
      <c r="K121" s="24">
        <f t="shared" si="48"/>
        <v>654858.21</v>
      </c>
      <c r="L121" s="32">
        <f t="shared" si="49"/>
        <v>1</v>
      </c>
      <c r="M121" s="25">
        <f t="shared" si="50"/>
        <v>198729.32</v>
      </c>
      <c r="N121" s="32">
        <f t="shared" si="51"/>
        <v>1</v>
      </c>
      <c r="O121" s="25">
        <f t="shared" si="52"/>
        <v>390576.6</v>
      </c>
      <c r="P121" s="32">
        <f t="shared" si="53"/>
        <v>1</v>
      </c>
      <c r="Q121" s="25">
        <f t="shared" si="54"/>
        <v>65552.289999999994</v>
      </c>
      <c r="R121" s="37">
        <f t="shared" si="55"/>
        <v>1</v>
      </c>
    </row>
    <row r="122" spans="1:18" s="4" customFormat="1" ht="31.5" customHeight="1" x14ac:dyDescent="0.25">
      <c r="A122" s="142" t="s">
        <v>172</v>
      </c>
      <c r="B122" s="66" t="s">
        <v>158</v>
      </c>
      <c r="C122" s="66"/>
      <c r="D122" s="48" t="s">
        <v>142</v>
      </c>
      <c r="E122" s="132"/>
      <c r="F122" s="93">
        <v>847437.72000000009</v>
      </c>
      <c r="G122" s="86">
        <v>201175.14</v>
      </c>
      <c r="H122" s="86">
        <v>580710.29</v>
      </c>
      <c r="I122" s="94">
        <v>65552.289999999994</v>
      </c>
      <c r="J122" s="21"/>
      <c r="K122" s="24">
        <f t="shared" si="48"/>
        <v>847437.72000000009</v>
      </c>
      <c r="L122" s="32">
        <f t="shared" si="49"/>
        <v>1</v>
      </c>
      <c r="M122" s="25">
        <f t="shared" si="50"/>
        <v>201175.14</v>
      </c>
      <c r="N122" s="32">
        <f t="shared" si="51"/>
        <v>1</v>
      </c>
      <c r="O122" s="25">
        <f t="shared" si="52"/>
        <v>580710.29</v>
      </c>
      <c r="P122" s="32">
        <f t="shared" si="53"/>
        <v>1</v>
      </c>
      <c r="Q122" s="25">
        <f t="shared" si="54"/>
        <v>65552.289999999994</v>
      </c>
      <c r="R122" s="37">
        <f t="shared" si="55"/>
        <v>1</v>
      </c>
    </row>
    <row r="123" spans="1:18" s="4" customFormat="1" ht="31.5" customHeight="1" x14ac:dyDescent="0.25">
      <c r="A123" s="142" t="s">
        <v>173</v>
      </c>
      <c r="B123" s="66" t="s">
        <v>160</v>
      </c>
      <c r="C123" s="66"/>
      <c r="D123" s="48" t="s">
        <v>142</v>
      </c>
      <c r="E123" s="132"/>
      <c r="F123" s="93">
        <v>885054.19</v>
      </c>
      <c r="G123" s="86">
        <v>203651.07</v>
      </c>
      <c r="H123" s="86">
        <v>615850.82999999996</v>
      </c>
      <c r="I123" s="94">
        <v>65552.289999999994</v>
      </c>
      <c r="J123" s="21"/>
      <c r="K123" s="24">
        <f t="shared" si="48"/>
        <v>885054.19</v>
      </c>
      <c r="L123" s="32">
        <f t="shared" si="49"/>
        <v>1</v>
      </c>
      <c r="M123" s="25">
        <f t="shared" si="50"/>
        <v>203651.07</v>
      </c>
      <c r="N123" s="32">
        <f t="shared" si="51"/>
        <v>1</v>
      </c>
      <c r="O123" s="25">
        <f t="shared" si="52"/>
        <v>615850.82999999996</v>
      </c>
      <c r="P123" s="32">
        <f t="shared" si="53"/>
        <v>1</v>
      </c>
      <c r="Q123" s="25">
        <f t="shared" si="54"/>
        <v>65552.289999999994</v>
      </c>
      <c r="R123" s="37">
        <f t="shared" si="55"/>
        <v>1</v>
      </c>
    </row>
    <row r="124" spans="1:18" s="4" customFormat="1" ht="207.75" customHeight="1" x14ac:dyDescent="0.25">
      <c r="A124" s="141" t="s">
        <v>174</v>
      </c>
      <c r="B124" s="75" t="s">
        <v>175</v>
      </c>
      <c r="C124" s="66" t="s">
        <v>1486</v>
      </c>
      <c r="D124" s="48"/>
      <c r="E124" s="149" t="s">
        <v>1487</v>
      </c>
      <c r="F124" s="93"/>
      <c r="G124" s="86"/>
      <c r="H124" s="86"/>
      <c r="I124" s="94"/>
      <c r="J124" s="21"/>
      <c r="K124" s="24"/>
      <c r="L124" s="32"/>
      <c r="M124" s="25"/>
      <c r="N124" s="32"/>
      <c r="O124" s="25"/>
      <c r="P124" s="32"/>
      <c r="Q124" s="25"/>
      <c r="R124" s="37"/>
    </row>
    <row r="125" spans="1:18" s="4" customFormat="1" ht="31.5" customHeight="1" x14ac:dyDescent="0.25">
      <c r="A125" s="142" t="s">
        <v>176</v>
      </c>
      <c r="B125" s="66" t="s">
        <v>141</v>
      </c>
      <c r="C125" s="66"/>
      <c r="D125" s="48" t="s">
        <v>142</v>
      </c>
      <c r="E125" s="132"/>
      <c r="F125" s="93">
        <v>192079.77999999997</v>
      </c>
      <c r="G125" s="86">
        <v>82438.16</v>
      </c>
      <c r="H125" s="86">
        <v>78706.259999999995</v>
      </c>
      <c r="I125" s="94">
        <v>30935.360000000001</v>
      </c>
      <c r="J125" s="21"/>
      <c r="K125" s="24">
        <f t="shared" si="48"/>
        <v>192079.77999999997</v>
      </c>
      <c r="L125" s="32">
        <f t="shared" si="49"/>
        <v>1</v>
      </c>
      <c r="M125" s="25">
        <f t="shared" si="50"/>
        <v>82438.16</v>
      </c>
      <c r="N125" s="32">
        <f t="shared" si="51"/>
        <v>1</v>
      </c>
      <c r="O125" s="25">
        <f t="shared" si="52"/>
        <v>78706.259999999995</v>
      </c>
      <c r="P125" s="32">
        <f t="shared" si="53"/>
        <v>1</v>
      </c>
      <c r="Q125" s="25">
        <f t="shared" si="54"/>
        <v>30935.360000000001</v>
      </c>
      <c r="R125" s="37">
        <f t="shared" si="55"/>
        <v>1</v>
      </c>
    </row>
    <row r="126" spans="1:18" s="4" customFormat="1" ht="31.5" customHeight="1" x14ac:dyDescent="0.25">
      <c r="A126" s="142" t="s">
        <v>177</v>
      </c>
      <c r="B126" s="66" t="s">
        <v>42</v>
      </c>
      <c r="C126" s="214"/>
      <c r="D126" s="48" t="s">
        <v>142</v>
      </c>
      <c r="E126" s="132"/>
      <c r="F126" s="93">
        <v>203801.2</v>
      </c>
      <c r="G126" s="86">
        <v>86132.32</v>
      </c>
      <c r="H126" s="86">
        <v>86733.52</v>
      </c>
      <c r="I126" s="94">
        <v>30935.360000000001</v>
      </c>
      <c r="J126" s="21"/>
      <c r="K126" s="24">
        <f t="shared" si="48"/>
        <v>203801.2</v>
      </c>
      <c r="L126" s="32">
        <f t="shared" si="49"/>
        <v>1</v>
      </c>
      <c r="M126" s="25">
        <f t="shared" si="50"/>
        <v>86132.32</v>
      </c>
      <c r="N126" s="32">
        <f t="shared" si="51"/>
        <v>1</v>
      </c>
      <c r="O126" s="25">
        <f t="shared" si="52"/>
        <v>86733.52</v>
      </c>
      <c r="P126" s="32">
        <f t="shared" si="53"/>
        <v>1</v>
      </c>
      <c r="Q126" s="25">
        <f t="shared" si="54"/>
        <v>30935.360000000001</v>
      </c>
      <c r="R126" s="37">
        <f t="shared" si="55"/>
        <v>1</v>
      </c>
    </row>
    <row r="127" spans="1:18" s="4" customFormat="1" ht="31.5" customHeight="1" x14ac:dyDescent="0.25">
      <c r="A127" s="142" t="s">
        <v>178</v>
      </c>
      <c r="B127" s="66" t="s">
        <v>145</v>
      </c>
      <c r="C127" s="213"/>
      <c r="D127" s="48" t="s">
        <v>142</v>
      </c>
      <c r="E127" s="132"/>
      <c r="F127" s="93">
        <v>208803.57</v>
      </c>
      <c r="G127" s="86">
        <v>88735.44</v>
      </c>
      <c r="H127" s="86">
        <v>89132.77</v>
      </c>
      <c r="I127" s="94">
        <v>30935.360000000001</v>
      </c>
      <c r="J127" s="21"/>
      <c r="K127" s="24">
        <f t="shared" si="48"/>
        <v>208803.57</v>
      </c>
      <c r="L127" s="32">
        <f t="shared" si="49"/>
        <v>1</v>
      </c>
      <c r="M127" s="25">
        <f t="shared" si="50"/>
        <v>88735.44</v>
      </c>
      <c r="N127" s="32">
        <f t="shared" si="51"/>
        <v>1</v>
      </c>
      <c r="O127" s="25">
        <f t="shared" si="52"/>
        <v>89132.77</v>
      </c>
      <c r="P127" s="32">
        <f t="shared" si="53"/>
        <v>1</v>
      </c>
      <c r="Q127" s="25">
        <f t="shared" si="54"/>
        <v>30935.360000000001</v>
      </c>
      <c r="R127" s="37">
        <f t="shared" si="55"/>
        <v>1</v>
      </c>
    </row>
    <row r="128" spans="1:18" s="4" customFormat="1" ht="31.5" customHeight="1" x14ac:dyDescent="0.25">
      <c r="A128" s="142" t="s">
        <v>179</v>
      </c>
      <c r="B128" s="66" t="s">
        <v>147</v>
      </c>
      <c r="C128" s="214"/>
      <c r="D128" s="48" t="s">
        <v>142</v>
      </c>
      <c r="E128" s="132"/>
      <c r="F128" s="93">
        <v>213875.62</v>
      </c>
      <c r="G128" s="86">
        <v>90942.98</v>
      </c>
      <c r="H128" s="86">
        <v>91997.28</v>
      </c>
      <c r="I128" s="94">
        <v>30935.360000000001</v>
      </c>
      <c r="J128" s="21"/>
      <c r="K128" s="24">
        <f t="shared" si="48"/>
        <v>213875.62</v>
      </c>
      <c r="L128" s="32">
        <f t="shared" si="49"/>
        <v>1</v>
      </c>
      <c r="M128" s="25">
        <f t="shared" si="50"/>
        <v>90942.98</v>
      </c>
      <c r="N128" s="32">
        <f t="shared" si="51"/>
        <v>1</v>
      </c>
      <c r="O128" s="25">
        <f t="shared" si="52"/>
        <v>91997.28</v>
      </c>
      <c r="P128" s="32">
        <f t="shared" si="53"/>
        <v>1</v>
      </c>
      <c r="Q128" s="25">
        <f t="shared" si="54"/>
        <v>30935.360000000001</v>
      </c>
      <c r="R128" s="37">
        <f t="shared" si="55"/>
        <v>1</v>
      </c>
    </row>
    <row r="129" spans="1:18" s="4" customFormat="1" ht="31.5" customHeight="1" x14ac:dyDescent="0.25">
      <c r="A129" s="142" t="s">
        <v>180</v>
      </c>
      <c r="B129" s="66" t="s">
        <v>149</v>
      </c>
      <c r="C129" s="215"/>
      <c r="D129" s="48" t="s">
        <v>142</v>
      </c>
      <c r="E129" s="132"/>
      <c r="F129" s="93">
        <v>234763.99</v>
      </c>
      <c r="G129" s="86">
        <v>94882.41</v>
      </c>
      <c r="H129" s="86">
        <v>108946.22</v>
      </c>
      <c r="I129" s="94">
        <v>30935.360000000001</v>
      </c>
      <c r="J129" s="21"/>
      <c r="K129" s="24">
        <f t="shared" si="48"/>
        <v>234763.99</v>
      </c>
      <c r="L129" s="32">
        <f t="shared" si="49"/>
        <v>1</v>
      </c>
      <c r="M129" s="25">
        <f t="shared" si="50"/>
        <v>94882.41</v>
      </c>
      <c r="N129" s="32">
        <f t="shared" si="51"/>
        <v>1</v>
      </c>
      <c r="O129" s="25">
        <f t="shared" si="52"/>
        <v>108946.22</v>
      </c>
      <c r="P129" s="32">
        <f t="shared" si="53"/>
        <v>1</v>
      </c>
      <c r="Q129" s="25">
        <f t="shared" si="54"/>
        <v>30935.360000000001</v>
      </c>
      <c r="R129" s="37">
        <f t="shared" si="55"/>
        <v>1</v>
      </c>
    </row>
    <row r="130" spans="1:18" s="4" customFormat="1" ht="31.5" customHeight="1" x14ac:dyDescent="0.25">
      <c r="A130" s="142" t="s">
        <v>181</v>
      </c>
      <c r="B130" s="66" t="s">
        <v>1248</v>
      </c>
      <c r="C130" s="215"/>
      <c r="D130" s="48" t="s">
        <v>142</v>
      </c>
      <c r="E130" s="132"/>
      <c r="F130" s="93">
        <v>245154.26</v>
      </c>
      <c r="G130" s="86">
        <v>98992.49</v>
      </c>
      <c r="H130" s="86">
        <v>115226.41</v>
      </c>
      <c r="I130" s="94">
        <v>30935.360000000001</v>
      </c>
      <c r="J130" s="21"/>
      <c r="K130" s="24">
        <f t="shared" si="48"/>
        <v>245154.26</v>
      </c>
      <c r="L130" s="32">
        <f t="shared" si="49"/>
        <v>1</v>
      </c>
      <c r="M130" s="25">
        <f t="shared" si="50"/>
        <v>98992.49</v>
      </c>
      <c r="N130" s="32">
        <f t="shared" si="51"/>
        <v>1</v>
      </c>
      <c r="O130" s="25">
        <f t="shared" si="52"/>
        <v>115226.41</v>
      </c>
      <c r="P130" s="32">
        <f t="shared" si="53"/>
        <v>1</v>
      </c>
      <c r="Q130" s="25">
        <f t="shared" si="54"/>
        <v>30935.360000000001</v>
      </c>
      <c r="R130" s="37">
        <f t="shared" si="55"/>
        <v>1</v>
      </c>
    </row>
    <row r="131" spans="1:18" s="4" customFormat="1" ht="31.5" customHeight="1" x14ac:dyDescent="0.25">
      <c r="A131" s="142" t="s">
        <v>182</v>
      </c>
      <c r="B131" s="66" t="s">
        <v>183</v>
      </c>
      <c r="C131" s="215"/>
      <c r="D131" s="48" t="s">
        <v>142</v>
      </c>
      <c r="E131" s="132"/>
      <c r="F131" s="93">
        <v>279194.67</v>
      </c>
      <c r="G131" s="86">
        <v>103280.61</v>
      </c>
      <c r="H131" s="86">
        <v>144978.70000000001</v>
      </c>
      <c r="I131" s="94">
        <v>30935.360000000001</v>
      </c>
      <c r="J131" s="21"/>
      <c r="K131" s="24">
        <f t="shared" si="48"/>
        <v>279194.67</v>
      </c>
      <c r="L131" s="32">
        <f t="shared" si="49"/>
        <v>1</v>
      </c>
      <c r="M131" s="25">
        <f t="shared" si="50"/>
        <v>103280.61</v>
      </c>
      <c r="N131" s="32">
        <f t="shared" si="51"/>
        <v>1</v>
      </c>
      <c r="O131" s="25">
        <f t="shared" si="52"/>
        <v>144978.70000000001</v>
      </c>
      <c r="P131" s="32">
        <f t="shared" si="53"/>
        <v>1</v>
      </c>
      <c r="Q131" s="25">
        <f t="shared" si="54"/>
        <v>30935.360000000001</v>
      </c>
      <c r="R131" s="37">
        <f t="shared" si="55"/>
        <v>1</v>
      </c>
    </row>
    <row r="132" spans="1:18" s="4" customFormat="1" ht="31.5" customHeight="1" x14ac:dyDescent="0.25">
      <c r="A132" s="142" t="s">
        <v>184</v>
      </c>
      <c r="B132" s="66" t="s">
        <v>185</v>
      </c>
      <c r="C132" s="215"/>
      <c r="D132" s="48" t="s">
        <v>142</v>
      </c>
      <c r="E132" s="132"/>
      <c r="F132" s="93">
        <v>334488.76</v>
      </c>
      <c r="G132" s="86">
        <v>118712.75</v>
      </c>
      <c r="H132" s="86">
        <v>184840.65</v>
      </c>
      <c r="I132" s="94">
        <v>30935.360000000001</v>
      </c>
      <c r="J132" s="21"/>
      <c r="K132" s="24">
        <f t="shared" si="48"/>
        <v>334488.76</v>
      </c>
      <c r="L132" s="32">
        <f t="shared" si="49"/>
        <v>1</v>
      </c>
      <c r="M132" s="25">
        <f t="shared" si="50"/>
        <v>118712.75</v>
      </c>
      <c r="N132" s="32">
        <f t="shared" si="51"/>
        <v>1</v>
      </c>
      <c r="O132" s="25">
        <f t="shared" si="52"/>
        <v>184840.65</v>
      </c>
      <c r="P132" s="32">
        <f t="shared" si="53"/>
        <v>1</v>
      </c>
      <c r="Q132" s="25">
        <f t="shared" si="54"/>
        <v>30935.360000000001</v>
      </c>
      <c r="R132" s="37">
        <f t="shared" si="55"/>
        <v>1</v>
      </c>
    </row>
    <row r="133" spans="1:18" s="4" customFormat="1" ht="182.25" customHeight="1" x14ac:dyDescent="0.25">
      <c r="A133" s="141" t="s">
        <v>186</v>
      </c>
      <c r="B133" s="75" t="s">
        <v>1488</v>
      </c>
      <c r="C133" s="66" t="s">
        <v>1489</v>
      </c>
      <c r="D133" s="48"/>
      <c r="E133" s="149" t="s">
        <v>1487</v>
      </c>
      <c r="F133" s="93"/>
      <c r="G133" s="86"/>
      <c r="H133" s="86"/>
      <c r="I133" s="94"/>
      <c r="J133" s="21"/>
      <c r="K133" s="24"/>
      <c r="L133" s="32"/>
      <c r="M133" s="25"/>
      <c r="N133" s="32"/>
      <c r="O133" s="25"/>
      <c r="P133" s="32"/>
      <c r="Q133" s="25"/>
      <c r="R133" s="37"/>
    </row>
    <row r="134" spans="1:18" s="4" customFormat="1" ht="31.5" customHeight="1" x14ac:dyDescent="0.25">
      <c r="A134" s="142" t="s">
        <v>187</v>
      </c>
      <c r="B134" s="66" t="s">
        <v>141</v>
      </c>
      <c r="C134" s="66"/>
      <c r="D134" s="48" t="s">
        <v>142</v>
      </c>
      <c r="E134" s="132"/>
      <c r="F134" s="93">
        <v>263267.78999999998</v>
      </c>
      <c r="G134" s="86">
        <v>98925.79</v>
      </c>
      <c r="H134" s="86">
        <v>133406.64000000001</v>
      </c>
      <c r="I134" s="94">
        <v>30935.360000000001</v>
      </c>
      <c r="J134" s="21"/>
      <c r="K134" s="24">
        <f t="shared" si="48"/>
        <v>263267.78999999998</v>
      </c>
      <c r="L134" s="32">
        <f t="shared" si="49"/>
        <v>1</v>
      </c>
      <c r="M134" s="25">
        <f t="shared" si="50"/>
        <v>98925.79</v>
      </c>
      <c r="N134" s="32">
        <f t="shared" si="51"/>
        <v>1</v>
      </c>
      <c r="O134" s="25">
        <f t="shared" si="52"/>
        <v>133406.64000000001</v>
      </c>
      <c r="P134" s="32">
        <f t="shared" si="53"/>
        <v>1</v>
      </c>
      <c r="Q134" s="25">
        <f t="shared" si="54"/>
        <v>30935.360000000001</v>
      </c>
      <c r="R134" s="37">
        <f t="shared" si="55"/>
        <v>1</v>
      </c>
    </row>
    <row r="135" spans="1:18" s="4" customFormat="1" ht="31.5" customHeight="1" x14ac:dyDescent="0.25">
      <c r="A135" s="142" t="s">
        <v>188</v>
      </c>
      <c r="B135" s="66" t="s">
        <v>42</v>
      </c>
      <c r="C135" s="66"/>
      <c r="D135" s="48" t="s">
        <v>142</v>
      </c>
      <c r="E135" s="132"/>
      <c r="F135" s="93">
        <v>274142.56</v>
      </c>
      <c r="G135" s="86">
        <v>103358.78</v>
      </c>
      <c r="H135" s="86">
        <v>139848.42000000001</v>
      </c>
      <c r="I135" s="94">
        <v>30935.360000000001</v>
      </c>
      <c r="J135" s="21"/>
      <c r="K135" s="24">
        <f t="shared" si="48"/>
        <v>274142.56</v>
      </c>
      <c r="L135" s="32">
        <f t="shared" si="49"/>
        <v>1</v>
      </c>
      <c r="M135" s="25">
        <f t="shared" si="50"/>
        <v>103358.78</v>
      </c>
      <c r="N135" s="32">
        <f t="shared" si="51"/>
        <v>1</v>
      </c>
      <c r="O135" s="25">
        <f t="shared" si="52"/>
        <v>139848.42000000001</v>
      </c>
      <c r="P135" s="32">
        <f t="shared" si="53"/>
        <v>1</v>
      </c>
      <c r="Q135" s="25">
        <f t="shared" si="54"/>
        <v>30935.360000000001</v>
      </c>
      <c r="R135" s="37">
        <f t="shared" si="55"/>
        <v>1</v>
      </c>
    </row>
    <row r="136" spans="1:18" s="4" customFormat="1" ht="31.5" customHeight="1" x14ac:dyDescent="0.25">
      <c r="A136" s="142" t="s">
        <v>189</v>
      </c>
      <c r="B136" s="66" t="s">
        <v>145</v>
      </c>
      <c r="C136" s="66"/>
      <c r="D136" s="48" t="s">
        <v>142</v>
      </c>
      <c r="E136" s="132"/>
      <c r="F136" s="93">
        <v>282369.02</v>
      </c>
      <c r="G136" s="86">
        <v>106482.52</v>
      </c>
      <c r="H136" s="86">
        <v>144951.14000000001</v>
      </c>
      <c r="I136" s="94">
        <v>30935.360000000001</v>
      </c>
      <c r="J136" s="21"/>
      <c r="K136" s="24">
        <f t="shared" si="48"/>
        <v>282369.02</v>
      </c>
      <c r="L136" s="32">
        <f t="shared" si="49"/>
        <v>1</v>
      </c>
      <c r="M136" s="25">
        <f t="shared" si="50"/>
        <v>106482.52</v>
      </c>
      <c r="N136" s="32">
        <f t="shared" si="51"/>
        <v>1</v>
      </c>
      <c r="O136" s="25">
        <f t="shared" si="52"/>
        <v>144951.14000000001</v>
      </c>
      <c r="P136" s="32">
        <f t="shared" si="53"/>
        <v>1</v>
      </c>
      <c r="Q136" s="25">
        <f t="shared" si="54"/>
        <v>30935.360000000001</v>
      </c>
      <c r="R136" s="37">
        <f t="shared" si="55"/>
        <v>1</v>
      </c>
    </row>
    <row r="137" spans="1:18" s="4" customFormat="1" ht="31.5" customHeight="1" x14ac:dyDescent="0.25">
      <c r="A137" s="142" t="s">
        <v>190</v>
      </c>
      <c r="B137" s="66" t="s">
        <v>147</v>
      </c>
      <c r="C137" s="66"/>
      <c r="D137" s="48" t="s">
        <v>142</v>
      </c>
      <c r="E137" s="132"/>
      <c r="F137" s="93">
        <v>291780.18</v>
      </c>
      <c r="G137" s="86">
        <v>109131.57</v>
      </c>
      <c r="H137" s="86">
        <v>151713.25</v>
      </c>
      <c r="I137" s="94">
        <v>30935.360000000001</v>
      </c>
      <c r="J137" s="21"/>
      <c r="K137" s="24">
        <f t="shared" si="48"/>
        <v>291780.18</v>
      </c>
      <c r="L137" s="32">
        <f t="shared" si="49"/>
        <v>1</v>
      </c>
      <c r="M137" s="25">
        <f t="shared" si="50"/>
        <v>109131.57</v>
      </c>
      <c r="N137" s="32">
        <f t="shared" si="51"/>
        <v>1</v>
      </c>
      <c r="O137" s="25">
        <f t="shared" si="52"/>
        <v>151713.25</v>
      </c>
      <c r="P137" s="32">
        <f t="shared" si="53"/>
        <v>1</v>
      </c>
      <c r="Q137" s="25">
        <f t="shared" si="54"/>
        <v>30935.360000000001</v>
      </c>
      <c r="R137" s="37">
        <f t="shared" si="55"/>
        <v>1</v>
      </c>
    </row>
    <row r="138" spans="1:18" s="4" customFormat="1" ht="31.5" customHeight="1" x14ac:dyDescent="0.25">
      <c r="A138" s="142" t="s">
        <v>191</v>
      </c>
      <c r="B138" s="66" t="s">
        <v>149</v>
      </c>
      <c r="C138" s="66"/>
      <c r="D138" s="48" t="s">
        <v>142</v>
      </c>
      <c r="E138" s="132"/>
      <c r="F138" s="93">
        <v>308206.44</v>
      </c>
      <c r="G138" s="86">
        <v>113858.89</v>
      </c>
      <c r="H138" s="86">
        <v>163412.19</v>
      </c>
      <c r="I138" s="94">
        <v>30935.360000000001</v>
      </c>
      <c r="J138" s="21"/>
      <c r="K138" s="24">
        <f t="shared" si="48"/>
        <v>308206.44</v>
      </c>
      <c r="L138" s="32">
        <f t="shared" si="49"/>
        <v>1</v>
      </c>
      <c r="M138" s="25">
        <f t="shared" si="50"/>
        <v>113858.89</v>
      </c>
      <c r="N138" s="32">
        <f t="shared" si="51"/>
        <v>1</v>
      </c>
      <c r="O138" s="25">
        <f t="shared" si="52"/>
        <v>163412.19</v>
      </c>
      <c r="P138" s="32">
        <f t="shared" si="53"/>
        <v>1</v>
      </c>
      <c r="Q138" s="25">
        <f t="shared" si="54"/>
        <v>30935.360000000001</v>
      </c>
      <c r="R138" s="37">
        <f t="shared" si="55"/>
        <v>1</v>
      </c>
    </row>
    <row r="139" spans="1:18" s="4" customFormat="1" ht="31.5" customHeight="1" x14ac:dyDescent="0.25">
      <c r="A139" s="142" t="s">
        <v>192</v>
      </c>
      <c r="B139" s="66" t="s">
        <v>193</v>
      </c>
      <c r="C139" s="66"/>
      <c r="D139" s="48" t="s">
        <v>142</v>
      </c>
      <c r="E139" s="132"/>
      <c r="F139" s="93">
        <v>336155.39999999997</v>
      </c>
      <c r="G139" s="86">
        <v>118790.99</v>
      </c>
      <c r="H139" s="86">
        <v>186429.05</v>
      </c>
      <c r="I139" s="94">
        <v>30935.360000000001</v>
      </c>
      <c r="J139" s="21"/>
      <c r="K139" s="24">
        <f t="shared" si="48"/>
        <v>336155.39999999997</v>
      </c>
      <c r="L139" s="32">
        <f t="shared" si="49"/>
        <v>1</v>
      </c>
      <c r="M139" s="25">
        <f t="shared" si="50"/>
        <v>118790.99</v>
      </c>
      <c r="N139" s="32">
        <f t="shared" si="51"/>
        <v>1</v>
      </c>
      <c r="O139" s="25">
        <f t="shared" si="52"/>
        <v>186429.05</v>
      </c>
      <c r="P139" s="32">
        <f t="shared" si="53"/>
        <v>1</v>
      </c>
      <c r="Q139" s="25">
        <f t="shared" si="54"/>
        <v>30935.360000000001</v>
      </c>
      <c r="R139" s="37">
        <f t="shared" si="55"/>
        <v>1</v>
      </c>
    </row>
    <row r="140" spans="1:18" s="4" customFormat="1" ht="31.5" customHeight="1" x14ac:dyDescent="0.25">
      <c r="A140" s="142" t="s">
        <v>194</v>
      </c>
      <c r="B140" s="66" t="s">
        <v>183</v>
      </c>
      <c r="C140" s="66"/>
      <c r="D140" s="48" t="s">
        <v>142</v>
      </c>
      <c r="E140" s="132"/>
      <c r="F140" s="93">
        <v>367490.95999999996</v>
      </c>
      <c r="G140" s="86">
        <v>123936.73</v>
      </c>
      <c r="H140" s="86">
        <v>212618.87</v>
      </c>
      <c r="I140" s="94">
        <v>30935.360000000001</v>
      </c>
      <c r="J140" s="21"/>
      <c r="K140" s="24">
        <f t="shared" si="48"/>
        <v>367490.95999999996</v>
      </c>
      <c r="L140" s="32">
        <f t="shared" si="49"/>
        <v>1</v>
      </c>
      <c r="M140" s="25">
        <f t="shared" si="50"/>
        <v>123936.73</v>
      </c>
      <c r="N140" s="32">
        <f t="shared" si="51"/>
        <v>1</v>
      </c>
      <c r="O140" s="25">
        <f t="shared" si="52"/>
        <v>212618.87</v>
      </c>
      <c r="P140" s="32">
        <f t="shared" si="53"/>
        <v>1</v>
      </c>
      <c r="Q140" s="25">
        <f t="shared" si="54"/>
        <v>30935.360000000001</v>
      </c>
      <c r="R140" s="37">
        <f t="shared" si="55"/>
        <v>1</v>
      </c>
    </row>
    <row r="141" spans="1:18" s="4" customFormat="1" ht="63.75" customHeight="1" x14ac:dyDescent="0.25">
      <c r="A141" s="141" t="s">
        <v>195</v>
      </c>
      <c r="B141" s="75" t="s">
        <v>196</v>
      </c>
      <c r="C141" s="66" t="s">
        <v>1490</v>
      </c>
      <c r="D141" s="48"/>
      <c r="E141" s="149" t="s">
        <v>1187</v>
      </c>
      <c r="F141" s="93"/>
      <c r="G141" s="86"/>
      <c r="H141" s="86"/>
      <c r="I141" s="94"/>
      <c r="J141" s="21"/>
      <c r="K141" s="24"/>
      <c r="L141" s="32"/>
      <c r="M141" s="25"/>
      <c r="N141" s="32"/>
      <c r="O141" s="25"/>
      <c r="P141" s="32"/>
      <c r="Q141" s="25"/>
      <c r="R141" s="37"/>
    </row>
    <row r="142" spans="1:18" s="4" customFormat="1" ht="31.5" customHeight="1" x14ac:dyDescent="0.25">
      <c r="A142" s="142" t="s">
        <v>197</v>
      </c>
      <c r="B142" s="66" t="s">
        <v>198</v>
      </c>
      <c r="C142" s="66"/>
      <c r="D142" s="48" t="s">
        <v>199</v>
      </c>
      <c r="E142" s="150"/>
      <c r="F142" s="93">
        <v>3016.89</v>
      </c>
      <c r="G142" s="86">
        <v>894.84</v>
      </c>
      <c r="H142" s="86">
        <v>1379.7</v>
      </c>
      <c r="I142" s="94">
        <v>742.35</v>
      </c>
      <c r="J142" s="21"/>
      <c r="K142" s="24">
        <f t="shared" si="48"/>
        <v>3016.89</v>
      </c>
      <c r="L142" s="32">
        <f t="shared" si="49"/>
        <v>1</v>
      </c>
      <c r="M142" s="25">
        <f t="shared" si="50"/>
        <v>894.84</v>
      </c>
      <c r="N142" s="32">
        <f t="shared" si="51"/>
        <v>1</v>
      </c>
      <c r="O142" s="25">
        <f t="shared" si="52"/>
        <v>1379.7</v>
      </c>
      <c r="P142" s="32">
        <f t="shared" si="53"/>
        <v>1</v>
      </c>
      <c r="Q142" s="25">
        <f t="shared" si="54"/>
        <v>742.35</v>
      </c>
      <c r="R142" s="37">
        <f t="shared" si="55"/>
        <v>1</v>
      </c>
    </row>
    <row r="143" spans="1:18" s="4" customFormat="1" ht="31.5" customHeight="1" x14ac:dyDescent="0.25">
      <c r="A143" s="142" t="s">
        <v>200</v>
      </c>
      <c r="B143" s="66" t="s">
        <v>201</v>
      </c>
      <c r="C143" s="66"/>
      <c r="D143" s="48" t="s">
        <v>199</v>
      </c>
      <c r="E143" s="150"/>
      <c r="F143" s="93">
        <v>4315.1900000000005</v>
      </c>
      <c r="G143" s="86">
        <v>1538.13</v>
      </c>
      <c r="H143" s="86">
        <v>2034.71</v>
      </c>
      <c r="I143" s="94">
        <v>742.35</v>
      </c>
      <c r="J143" s="21"/>
      <c r="K143" s="24">
        <f t="shared" si="48"/>
        <v>4315.1900000000005</v>
      </c>
      <c r="L143" s="32">
        <f t="shared" si="49"/>
        <v>1</v>
      </c>
      <c r="M143" s="25">
        <f t="shared" si="50"/>
        <v>1538.13</v>
      </c>
      <c r="N143" s="32">
        <f t="shared" si="51"/>
        <v>1</v>
      </c>
      <c r="O143" s="25">
        <f t="shared" si="52"/>
        <v>2034.71</v>
      </c>
      <c r="P143" s="32">
        <f t="shared" si="53"/>
        <v>1</v>
      </c>
      <c r="Q143" s="25">
        <f t="shared" si="54"/>
        <v>742.35</v>
      </c>
      <c r="R143" s="37">
        <f t="shared" si="55"/>
        <v>1</v>
      </c>
    </row>
    <row r="144" spans="1:18" s="4" customFormat="1" ht="31.5" customHeight="1" x14ac:dyDescent="0.25">
      <c r="A144" s="142" t="s">
        <v>202</v>
      </c>
      <c r="B144" s="66" t="s">
        <v>203</v>
      </c>
      <c r="C144" s="66"/>
      <c r="D144" s="48" t="s">
        <v>199</v>
      </c>
      <c r="E144" s="150"/>
      <c r="F144" s="93">
        <v>5991.02</v>
      </c>
      <c r="G144" s="86">
        <v>2558.34</v>
      </c>
      <c r="H144" s="86">
        <v>2690.33</v>
      </c>
      <c r="I144" s="94">
        <v>742.35</v>
      </c>
      <c r="J144" s="21"/>
      <c r="K144" s="24">
        <f t="shared" si="48"/>
        <v>5991.02</v>
      </c>
      <c r="L144" s="32">
        <f t="shared" si="49"/>
        <v>1</v>
      </c>
      <c r="M144" s="25">
        <f t="shared" si="50"/>
        <v>2558.34</v>
      </c>
      <c r="N144" s="32">
        <f t="shared" si="51"/>
        <v>1</v>
      </c>
      <c r="O144" s="25">
        <f t="shared" si="52"/>
        <v>2690.33</v>
      </c>
      <c r="P144" s="32">
        <f t="shared" si="53"/>
        <v>1</v>
      </c>
      <c r="Q144" s="25">
        <f t="shared" si="54"/>
        <v>742.35</v>
      </c>
      <c r="R144" s="37">
        <f t="shared" si="55"/>
        <v>1</v>
      </c>
    </row>
    <row r="145" spans="1:18" s="4" customFormat="1" ht="31.5" customHeight="1" x14ac:dyDescent="0.25">
      <c r="A145" s="142" t="s">
        <v>204</v>
      </c>
      <c r="B145" s="66" t="s">
        <v>205</v>
      </c>
      <c r="C145" s="66"/>
      <c r="D145" s="48" t="s">
        <v>199</v>
      </c>
      <c r="E145" s="150"/>
      <c r="F145" s="93">
        <v>8105.6500000000005</v>
      </c>
      <c r="G145" s="86">
        <v>3434.51</v>
      </c>
      <c r="H145" s="86">
        <v>3928.79</v>
      </c>
      <c r="I145" s="94">
        <v>742.35</v>
      </c>
      <c r="J145" s="21"/>
      <c r="K145" s="24">
        <f t="shared" si="48"/>
        <v>8105.6500000000005</v>
      </c>
      <c r="L145" s="32">
        <f t="shared" si="49"/>
        <v>1</v>
      </c>
      <c r="M145" s="25">
        <f t="shared" si="50"/>
        <v>3434.51</v>
      </c>
      <c r="N145" s="32">
        <f t="shared" si="51"/>
        <v>1</v>
      </c>
      <c r="O145" s="25">
        <f t="shared" si="52"/>
        <v>3928.79</v>
      </c>
      <c r="P145" s="32">
        <f t="shared" si="53"/>
        <v>1</v>
      </c>
      <c r="Q145" s="25">
        <f t="shared" si="54"/>
        <v>742.35</v>
      </c>
      <c r="R145" s="37">
        <f t="shared" si="55"/>
        <v>1</v>
      </c>
    </row>
    <row r="146" spans="1:18" s="4" customFormat="1" ht="31.5" customHeight="1" x14ac:dyDescent="0.25">
      <c r="A146" s="142" t="s">
        <v>206</v>
      </c>
      <c r="B146" s="66" t="s">
        <v>207</v>
      </c>
      <c r="C146" s="66"/>
      <c r="D146" s="48" t="s">
        <v>199</v>
      </c>
      <c r="E146" s="150"/>
      <c r="F146" s="93">
        <v>11663.95</v>
      </c>
      <c r="G146" s="86">
        <v>5682.8</v>
      </c>
      <c r="H146" s="86">
        <v>5238.8</v>
      </c>
      <c r="I146" s="94">
        <v>742.35</v>
      </c>
      <c r="J146" s="21"/>
      <c r="K146" s="24">
        <f t="shared" si="48"/>
        <v>11663.95</v>
      </c>
      <c r="L146" s="32">
        <f t="shared" si="49"/>
        <v>1</v>
      </c>
      <c r="M146" s="25">
        <f t="shared" si="50"/>
        <v>5682.8</v>
      </c>
      <c r="N146" s="32">
        <f t="shared" si="51"/>
        <v>1</v>
      </c>
      <c r="O146" s="25">
        <f t="shared" si="52"/>
        <v>5238.8</v>
      </c>
      <c r="P146" s="32">
        <f t="shared" si="53"/>
        <v>1</v>
      </c>
      <c r="Q146" s="25">
        <f t="shared" si="54"/>
        <v>742.35</v>
      </c>
      <c r="R146" s="37">
        <f t="shared" si="55"/>
        <v>1</v>
      </c>
    </row>
    <row r="147" spans="1:18" s="4" customFormat="1" ht="31.5" customHeight="1" x14ac:dyDescent="0.25">
      <c r="A147" s="142" t="s">
        <v>208</v>
      </c>
      <c r="B147" s="66" t="s">
        <v>209</v>
      </c>
      <c r="C147" s="66"/>
      <c r="D147" s="48" t="s">
        <v>199</v>
      </c>
      <c r="E147" s="150"/>
      <c r="F147" s="93">
        <v>22445.599999999999</v>
      </c>
      <c r="G147" s="86">
        <v>11136.21</v>
      </c>
      <c r="H147" s="86">
        <v>10567.04</v>
      </c>
      <c r="I147" s="94">
        <v>742.35</v>
      </c>
      <c r="J147" s="21"/>
      <c r="K147" s="24">
        <f t="shared" si="48"/>
        <v>22445.599999999999</v>
      </c>
      <c r="L147" s="32">
        <f t="shared" si="49"/>
        <v>1</v>
      </c>
      <c r="M147" s="25">
        <f t="shared" si="50"/>
        <v>11136.21</v>
      </c>
      <c r="N147" s="32">
        <f t="shared" si="51"/>
        <v>1</v>
      </c>
      <c r="O147" s="25">
        <f t="shared" si="52"/>
        <v>10567.04</v>
      </c>
      <c r="P147" s="32">
        <f t="shared" si="53"/>
        <v>1</v>
      </c>
      <c r="Q147" s="25">
        <f t="shared" si="54"/>
        <v>742.35</v>
      </c>
      <c r="R147" s="37">
        <f t="shared" si="55"/>
        <v>1</v>
      </c>
    </row>
    <row r="148" spans="1:18" s="4" customFormat="1" ht="120.75" customHeight="1" x14ac:dyDescent="0.25">
      <c r="A148" s="141" t="s">
        <v>210</v>
      </c>
      <c r="B148" s="75" t="s">
        <v>211</v>
      </c>
      <c r="C148" s="66" t="s">
        <v>1491</v>
      </c>
      <c r="D148" s="48"/>
      <c r="E148" s="149" t="s">
        <v>1422</v>
      </c>
      <c r="F148" s="93"/>
      <c r="G148" s="86"/>
      <c r="H148" s="86"/>
      <c r="I148" s="94"/>
      <c r="J148" s="21"/>
      <c r="K148" s="24"/>
      <c r="L148" s="32"/>
      <c r="M148" s="25"/>
      <c r="N148" s="32"/>
      <c r="O148" s="25"/>
      <c r="P148" s="32"/>
      <c r="Q148" s="25"/>
      <c r="R148" s="37"/>
    </row>
    <row r="149" spans="1:18" s="4" customFormat="1" ht="31.5" customHeight="1" x14ac:dyDescent="0.25">
      <c r="A149" s="142" t="s">
        <v>212</v>
      </c>
      <c r="B149" s="66" t="s">
        <v>213</v>
      </c>
      <c r="C149" s="66"/>
      <c r="D149" s="48" t="s">
        <v>214</v>
      </c>
      <c r="E149" s="150"/>
      <c r="F149" s="93">
        <v>7466.8599999999988</v>
      </c>
      <c r="G149" s="86">
        <v>2588.7199999999998</v>
      </c>
      <c r="H149" s="86">
        <v>4387.6499999999996</v>
      </c>
      <c r="I149" s="94">
        <v>490.49</v>
      </c>
      <c r="J149" s="21"/>
      <c r="K149" s="24">
        <f t="shared" si="48"/>
        <v>7466.8599999999988</v>
      </c>
      <c r="L149" s="32">
        <f t="shared" si="49"/>
        <v>1</v>
      </c>
      <c r="M149" s="25">
        <f t="shared" si="50"/>
        <v>2588.7199999999998</v>
      </c>
      <c r="N149" s="32">
        <f t="shared" si="51"/>
        <v>1</v>
      </c>
      <c r="O149" s="25">
        <f t="shared" si="52"/>
        <v>4387.6499999999996</v>
      </c>
      <c r="P149" s="32">
        <f t="shared" si="53"/>
        <v>1</v>
      </c>
      <c r="Q149" s="25">
        <f t="shared" si="54"/>
        <v>490.49</v>
      </c>
      <c r="R149" s="37">
        <f t="shared" si="55"/>
        <v>1</v>
      </c>
    </row>
    <row r="150" spans="1:18" s="4" customFormat="1" ht="31.5" customHeight="1" x14ac:dyDescent="0.25">
      <c r="A150" s="142" t="s">
        <v>215</v>
      </c>
      <c r="B150" s="66" t="s">
        <v>216</v>
      </c>
      <c r="C150" s="66"/>
      <c r="D150" s="48" t="s">
        <v>214</v>
      </c>
      <c r="E150" s="150"/>
      <c r="F150" s="93">
        <v>11124.699999999999</v>
      </c>
      <c r="G150" s="86">
        <v>6024.72</v>
      </c>
      <c r="H150" s="86">
        <v>4387.6499999999996</v>
      </c>
      <c r="I150" s="94">
        <v>712.33</v>
      </c>
      <c r="J150" s="21"/>
      <c r="K150" s="24">
        <f t="shared" si="48"/>
        <v>11124.699999999999</v>
      </c>
      <c r="L150" s="32">
        <f t="shared" si="49"/>
        <v>1</v>
      </c>
      <c r="M150" s="25">
        <f t="shared" si="50"/>
        <v>6024.72</v>
      </c>
      <c r="N150" s="32">
        <f t="shared" si="51"/>
        <v>1</v>
      </c>
      <c r="O150" s="25">
        <f t="shared" si="52"/>
        <v>4387.6499999999996</v>
      </c>
      <c r="P150" s="32">
        <f t="shared" si="53"/>
        <v>1</v>
      </c>
      <c r="Q150" s="25">
        <f t="shared" si="54"/>
        <v>712.33</v>
      </c>
      <c r="R150" s="37">
        <f t="shared" si="55"/>
        <v>1</v>
      </c>
    </row>
    <row r="151" spans="1:18" s="4" customFormat="1" ht="31.5" customHeight="1" x14ac:dyDescent="0.25">
      <c r="A151" s="142" t="s">
        <v>217</v>
      </c>
      <c r="B151" s="66" t="s">
        <v>218</v>
      </c>
      <c r="C151" s="66"/>
      <c r="D151" s="48" t="s">
        <v>214</v>
      </c>
      <c r="E151" s="150"/>
      <c r="F151" s="93">
        <v>19827.28</v>
      </c>
      <c r="G151" s="86">
        <v>13477.04</v>
      </c>
      <c r="H151" s="86">
        <v>5171.1400000000003</v>
      </c>
      <c r="I151" s="94">
        <v>1179.0999999999999</v>
      </c>
      <c r="J151" s="21"/>
      <c r="K151" s="24">
        <f t="shared" si="48"/>
        <v>19827.28</v>
      </c>
      <c r="L151" s="32">
        <f t="shared" si="49"/>
        <v>1</v>
      </c>
      <c r="M151" s="25">
        <f t="shared" si="50"/>
        <v>13477.04</v>
      </c>
      <c r="N151" s="32">
        <f t="shared" si="51"/>
        <v>1</v>
      </c>
      <c r="O151" s="25">
        <f t="shared" si="52"/>
        <v>5171.1400000000003</v>
      </c>
      <c r="P151" s="32">
        <f t="shared" si="53"/>
        <v>1</v>
      </c>
      <c r="Q151" s="25">
        <f t="shared" si="54"/>
        <v>1179.0999999999999</v>
      </c>
      <c r="R151" s="37">
        <f t="shared" si="55"/>
        <v>1</v>
      </c>
    </row>
    <row r="152" spans="1:18" s="4" customFormat="1" ht="31.5" customHeight="1" x14ac:dyDescent="0.25">
      <c r="A152" s="142" t="s">
        <v>219</v>
      </c>
      <c r="B152" s="66" t="s">
        <v>220</v>
      </c>
      <c r="C152" s="66"/>
      <c r="D152" s="48" t="s">
        <v>214</v>
      </c>
      <c r="E152" s="150"/>
      <c r="F152" s="93">
        <v>27632.809999999998</v>
      </c>
      <c r="G152" s="86">
        <v>21001.1</v>
      </c>
      <c r="H152" s="86">
        <v>5171.1400000000003</v>
      </c>
      <c r="I152" s="94">
        <v>1460.57</v>
      </c>
      <c r="J152" s="21"/>
      <c r="K152" s="24">
        <f t="shared" si="48"/>
        <v>27632.809999999998</v>
      </c>
      <c r="L152" s="32">
        <f t="shared" si="49"/>
        <v>1</v>
      </c>
      <c r="M152" s="25">
        <f t="shared" si="50"/>
        <v>21001.1</v>
      </c>
      <c r="N152" s="32">
        <f t="shared" si="51"/>
        <v>1</v>
      </c>
      <c r="O152" s="25">
        <f t="shared" si="52"/>
        <v>5171.1400000000003</v>
      </c>
      <c r="P152" s="32">
        <f t="shared" si="53"/>
        <v>1</v>
      </c>
      <c r="Q152" s="25">
        <f t="shared" si="54"/>
        <v>1460.57</v>
      </c>
      <c r="R152" s="37">
        <f t="shared" si="55"/>
        <v>1</v>
      </c>
    </row>
    <row r="153" spans="1:18" s="4" customFormat="1" ht="31.5" customHeight="1" x14ac:dyDescent="0.25">
      <c r="A153" s="142" t="s">
        <v>221</v>
      </c>
      <c r="B153" s="66" t="s">
        <v>222</v>
      </c>
      <c r="C153" s="66"/>
      <c r="D153" s="48" t="s">
        <v>214</v>
      </c>
      <c r="E153" s="150"/>
      <c r="F153" s="93">
        <v>51541.97</v>
      </c>
      <c r="G153" s="86">
        <v>43099.11</v>
      </c>
      <c r="H153" s="86">
        <v>6088.5</v>
      </c>
      <c r="I153" s="94">
        <v>2354.36</v>
      </c>
      <c r="J153" s="21"/>
      <c r="K153" s="24">
        <f t="shared" si="48"/>
        <v>51541.97</v>
      </c>
      <c r="L153" s="32">
        <f t="shared" si="49"/>
        <v>1</v>
      </c>
      <c r="M153" s="25">
        <f t="shared" si="50"/>
        <v>43099.11</v>
      </c>
      <c r="N153" s="32">
        <f t="shared" si="51"/>
        <v>1</v>
      </c>
      <c r="O153" s="25">
        <f t="shared" si="52"/>
        <v>6088.5</v>
      </c>
      <c r="P153" s="32">
        <f t="shared" si="53"/>
        <v>1</v>
      </c>
      <c r="Q153" s="25">
        <f t="shared" si="54"/>
        <v>2354.36</v>
      </c>
      <c r="R153" s="37">
        <f t="shared" si="55"/>
        <v>1</v>
      </c>
    </row>
    <row r="154" spans="1:18" s="4" customFormat="1" ht="253.5" customHeight="1" x14ac:dyDescent="0.25">
      <c r="A154" s="216" t="s">
        <v>223</v>
      </c>
      <c r="B154" s="75" t="s">
        <v>224</v>
      </c>
      <c r="C154" s="66" t="s">
        <v>1492</v>
      </c>
      <c r="D154" s="48"/>
      <c r="E154" s="149" t="s">
        <v>1493</v>
      </c>
      <c r="F154" s="93"/>
      <c r="G154" s="86"/>
      <c r="H154" s="86"/>
      <c r="I154" s="94"/>
      <c r="J154" s="21"/>
      <c r="K154" s="24"/>
      <c r="L154" s="32"/>
      <c r="M154" s="25"/>
      <c r="N154" s="32"/>
      <c r="O154" s="25"/>
      <c r="P154" s="32"/>
      <c r="Q154" s="25"/>
      <c r="R154" s="37"/>
    </row>
    <row r="155" spans="1:18" s="4" customFormat="1" ht="31.5" customHeight="1" x14ac:dyDescent="0.25">
      <c r="A155" s="142" t="s">
        <v>225</v>
      </c>
      <c r="B155" s="66" t="s">
        <v>226</v>
      </c>
      <c r="C155" s="66"/>
      <c r="D155" s="48" t="s">
        <v>142</v>
      </c>
      <c r="E155" s="132"/>
      <c r="F155" s="93">
        <v>205094.45</v>
      </c>
      <c r="G155" s="86">
        <v>98798.28</v>
      </c>
      <c r="H155" s="86">
        <v>76005.36</v>
      </c>
      <c r="I155" s="94">
        <v>30290.81</v>
      </c>
      <c r="J155" s="21"/>
      <c r="K155" s="24">
        <f t="shared" si="48"/>
        <v>205094.45</v>
      </c>
      <c r="L155" s="32">
        <f t="shared" si="49"/>
        <v>1</v>
      </c>
      <c r="M155" s="25">
        <f t="shared" si="50"/>
        <v>98798.28</v>
      </c>
      <c r="N155" s="32">
        <f t="shared" si="51"/>
        <v>1</v>
      </c>
      <c r="O155" s="25">
        <f t="shared" si="52"/>
        <v>76005.36</v>
      </c>
      <c r="P155" s="32">
        <f t="shared" si="53"/>
        <v>1</v>
      </c>
      <c r="Q155" s="25">
        <f t="shared" si="54"/>
        <v>30290.81</v>
      </c>
      <c r="R155" s="37">
        <f t="shared" si="55"/>
        <v>1</v>
      </c>
    </row>
    <row r="156" spans="1:18" s="4" customFormat="1" ht="31.5" customHeight="1" x14ac:dyDescent="0.25">
      <c r="A156" s="142" t="s">
        <v>227</v>
      </c>
      <c r="B156" s="66" t="s">
        <v>228</v>
      </c>
      <c r="C156" s="66"/>
      <c r="D156" s="48" t="s">
        <v>142</v>
      </c>
      <c r="E156" s="132"/>
      <c r="F156" s="93">
        <v>260708.63</v>
      </c>
      <c r="G156" s="86">
        <v>112046.31</v>
      </c>
      <c r="H156" s="86">
        <v>118371.51</v>
      </c>
      <c r="I156" s="94">
        <v>30290.81</v>
      </c>
      <c r="J156" s="21"/>
      <c r="K156" s="24">
        <f t="shared" si="48"/>
        <v>260708.63</v>
      </c>
      <c r="L156" s="32">
        <f t="shared" si="49"/>
        <v>1</v>
      </c>
      <c r="M156" s="25">
        <f t="shared" si="50"/>
        <v>112046.31</v>
      </c>
      <c r="N156" s="32">
        <f t="shared" si="51"/>
        <v>1</v>
      </c>
      <c r="O156" s="25">
        <f t="shared" si="52"/>
        <v>118371.51</v>
      </c>
      <c r="P156" s="32">
        <f t="shared" si="53"/>
        <v>1</v>
      </c>
      <c r="Q156" s="25">
        <f t="shared" si="54"/>
        <v>30290.81</v>
      </c>
      <c r="R156" s="37">
        <f t="shared" si="55"/>
        <v>1</v>
      </c>
    </row>
    <row r="157" spans="1:18" s="4" customFormat="1" ht="31.5" customHeight="1" x14ac:dyDescent="0.25">
      <c r="A157" s="142" t="s">
        <v>229</v>
      </c>
      <c r="B157" s="66" t="s">
        <v>230</v>
      </c>
      <c r="C157" s="66"/>
      <c r="D157" s="48" t="s">
        <v>142</v>
      </c>
      <c r="E157" s="132"/>
      <c r="F157" s="93">
        <v>340681.48000000004</v>
      </c>
      <c r="G157" s="86">
        <v>125294.32</v>
      </c>
      <c r="H157" s="86">
        <v>185096.35</v>
      </c>
      <c r="I157" s="94">
        <v>30290.81</v>
      </c>
      <c r="J157" s="21"/>
      <c r="K157" s="24">
        <f t="shared" si="48"/>
        <v>340681.48000000004</v>
      </c>
      <c r="L157" s="32">
        <f t="shared" si="49"/>
        <v>1</v>
      </c>
      <c r="M157" s="25">
        <f t="shared" si="50"/>
        <v>125294.32</v>
      </c>
      <c r="N157" s="32">
        <f t="shared" si="51"/>
        <v>1</v>
      </c>
      <c r="O157" s="25">
        <f t="shared" si="52"/>
        <v>185096.35</v>
      </c>
      <c r="P157" s="32">
        <f t="shared" si="53"/>
        <v>1</v>
      </c>
      <c r="Q157" s="25">
        <f t="shared" si="54"/>
        <v>30290.81</v>
      </c>
      <c r="R157" s="37">
        <f t="shared" si="55"/>
        <v>1</v>
      </c>
    </row>
    <row r="158" spans="1:18" s="4" customFormat="1" ht="31.5" customHeight="1" x14ac:dyDescent="0.25">
      <c r="A158" s="142" t="s">
        <v>231</v>
      </c>
      <c r="B158" s="66" t="s">
        <v>232</v>
      </c>
      <c r="C158" s="213"/>
      <c r="D158" s="48" t="s">
        <v>142</v>
      </c>
      <c r="E158" s="132"/>
      <c r="F158" s="93">
        <v>421997.01999999996</v>
      </c>
      <c r="G158" s="86">
        <v>151790.35</v>
      </c>
      <c r="H158" s="86">
        <v>239915.86</v>
      </c>
      <c r="I158" s="94">
        <v>30290.81</v>
      </c>
      <c r="J158" s="21"/>
      <c r="K158" s="24">
        <f t="shared" si="48"/>
        <v>421997.01999999996</v>
      </c>
      <c r="L158" s="32">
        <f t="shared" si="49"/>
        <v>1</v>
      </c>
      <c r="M158" s="25">
        <f t="shared" si="50"/>
        <v>151790.35</v>
      </c>
      <c r="N158" s="32">
        <f t="shared" si="51"/>
        <v>1</v>
      </c>
      <c r="O158" s="25">
        <f t="shared" si="52"/>
        <v>239915.86</v>
      </c>
      <c r="P158" s="32">
        <f t="shared" si="53"/>
        <v>1</v>
      </c>
      <c r="Q158" s="25">
        <f t="shared" si="54"/>
        <v>30290.81</v>
      </c>
      <c r="R158" s="37">
        <f t="shared" si="55"/>
        <v>1</v>
      </c>
    </row>
    <row r="159" spans="1:18" s="4" customFormat="1" ht="31.5" customHeight="1" x14ac:dyDescent="0.25">
      <c r="A159" s="142" t="s">
        <v>233</v>
      </c>
      <c r="B159" s="66" t="s">
        <v>234</v>
      </c>
      <c r="C159" s="213"/>
      <c r="D159" s="48" t="s">
        <v>142</v>
      </c>
      <c r="E159" s="132"/>
      <c r="F159" s="93">
        <v>661884.75</v>
      </c>
      <c r="G159" s="86">
        <v>190140.51</v>
      </c>
      <c r="H159" s="86">
        <v>441453.43</v>
      </c>
      <c r="I159" s="94">
        <v>30290.81</v>
      </c>
      <c r="J159" s="21"/>
      <c r="K159" s="24">
        <f t="shared" si="48"/>
        <v>661884.75</v>
      </c>
      <c r="L159" s="32">
        <f t="shared" si="49"/>
        <v>1</v>
      </c>
      <c r="M159" s="25">
        <f t="shared" si="50"/>
        <v>190140.51</v>
      </c>
      <c r="N159" s="32">
        <f t="shared" si="51"/>
        <v>1</v>
      </c>
      <c r="O159" s="25">
        <f t="shared" si="52"/>
        <v>441453.43</v>
      </c>
      <c r="P159" s="32">
        <f t="shared" si="53"/>
        <v>1</v>
      </c>
      <c r="Q159" s="25">
        <f t="shared" si="54"/>
        <v>30290.81</v>
      </c>
      <c r="R159" s="37">
        <f t="shared" si="55"/>
        <v>1</v>
      </c>
    </row>
    <row r="160" spans="1:18" s="4" customFormat="1" ht="31.5" customHeight="1" x14ac:dyDescent="0.25">
      <c r="A160" s="142" t="s">
        <v>235</v>
      </c>
      <c r="B160" s="66" t="s">
        <v>236</v>
      </c>
      <c r="C160" s="213"/>
      <c r="D160" s="48" t="s">
        <v>142</v>
      </c>
      <c r="E160" s="132"/>
      <c r="F160" s="93">
        <v>1211911.81</v>
      </c>
      <c r="G160" s="86">
        <v>363301.31</v>
      </c>
      <c r="H160" s="86">
        <v>818319.69</v>
      </c>
      <c r="I160" s="94">
        <v>30290.81</v>
      </c>
      <c r="J160" s="21"/>
      <c r="K160" s="24">
        <f t="shared" si="48"/>
        <v>1211911.81</v>
      </c>
      <c r="L160" s="32">
        <f t="shared" si="49"/>
        <v>1</v>
      </c>
      <c r="M160" s="25">
        <f t="shared" si="50"/>
        <v>363301.31</v>
      </c>
      <c r="N160" s="32">
        <f t="shared" si="51"/>
        <v>1</v>
      </c>
      <c r="O160" s="25">
        <f t="shared" si="52"/>
        <v>818319.69</v>
      </c>
      <c r="P160" s="32">
        <f t="shared" si="53"/>
        <v>1</v>
      </c>
      <c r="Q160" s="25">
        <f t="shared" si="54"/>
        <v>30290.81</v>
      </c>
      <c r="R160" s="37">
        <f t="shared" si="55"/>
        <v>1</v>
      </c>
    </row>
    <row r="161" spans="1:18" s="4" customFormat="1" ht="31.5" customHeight="1" x14ac:dyDescent="0.25">
      <c r="A161" s="142" t="s">
        <v>237</v>
      </c>
      <c r="B161" s="66" t="s">
        <v>238</v>
      </c>
      <c r="C161" s="213"/>
      <c r="D161" s="48" t="s">
        <v>142</v>
      </c>
      <c r="E161" s="132"/>
      <c r="F161" s="93">
        <v>1756070.2400000002</v>
      </c>
      <c r="G161" s="86">
        <v>538764.35</v>
      </c>
      <c r="H161" s="86">
        <v>1187015.08</v>
      </c>
      <c r="I161" s="94">
        <v>30290.81</v>
      </c>
      <c r="J161" s="21"/>
      <c r="K161" s="24">
        <f t="shared" si="48"/>
        <v>1756070.2400000002</v>
      </c>
      <c r="L161" s="32">
        <f t="shared" si="49"/>
        <v>1</v>
      </c>
      <c r="M161" s="25">
        <f t="shared" si="50"/>
        <v>538764.35</v>
      </c>
      <c r="N161" s="32">
        <f t="shared" si="51"/>
        <v>1</v>
      </c>
      <c r="O161" s="25">
        <f t="shared" si="52"/>
        <v>1187015.08</v>
      </c>
      <c r="P161" s="32">
        <f t="shared" si="53"/>
        <v>1</v>
      </c>
      <c r="Q161" s="25">
        <f t="shared" si="54"/>
        <v>30290.81</v>
      </c>
      <c r="R161" s="37">
        <f t="shared" si="55"/>
        <v>1</v>
      </c>
    </row>
    <row r="162" spans="1:18" s="4" customFormat="1" ht="31.5" customHeight="1" x14ac:dyDescent="0.25">
      <c r="A162" s="142" t="s">
        <v>239</v>
      </c>
      <c r="B162" s="66" t="s">
        <v>240</v>
      </c>
      <c r="C162" s="66"/>
      <c r="D162" s="48" t="s">
        <v>142</v>
      </c>
      <c r="E162" s="132"/>
      <c r="F162" s="93">
        <v>2230885.1</v>
      </c>
      <c r="G162" s="86">
        <v>639720.37</v>
      </c>
      <c r="H162" s="86">
        <v>1560873.92</v>
      </c>
      <c r="I162" s="94">
        <v>30290.81</v>
      </c>
      <c r="J162" s="21"/>
      <c r="K162" s="24">
        <f t="shared" si="48"/>
        <v>2230885.1</v>
      </c>
      <c r="L162" s="32">
        <f t="shared" si="49"/>
        <v>1</v>
      </c>
      <c r="M162" s="25">
        <f t="shared" si="50"/>
        <v>639720.37</v>
      </c>
      <c r="N162" s="32">
        <f t="shared" si="51"/>
        <v>1</v>
      </c>
      <c r="O162" s="25">
        <f t="shared" si="52"/>
        <v>1560873.92</v>
      </c>
      <c r="P162" s="32">
        <f t="shared" si="53"/>
        <v>1</v>
      </c>
      <c r="Q162" s="25">
        <f t="shared" si="54"/>
        <v>30290.81</v>
      </c>
      <c r="R162" s="37">
        <f t="shared" si="55"/>
        <v>1</v>
      </c>
    </row>
    <row r="163" spans="1:18" s="4" customFormat="1" ht="31.5" customHeight="1" x14ac:dyDescent="0.25">
      <c r="A163" s="142" t="s">
        <v>241</v>
      </c>
      <c r="B163" s="66" t="s">
        <v>242</v>
      </c>
      <c r="C163" s="66"/>
      <c r="D163" s="48" t="s">
        <v>142</v>
      </c>
      <c r="E163" s="132"/>
      <c r="F163" s="93">
        <v>3391901.2900000005</v>
      </c>
      <c r="G163" s="86">
        <v>749327.55</v>
      </c>
      <c r="H163" s="86">
        <v>2612282.9300000002</v>
      </c>
      <c r="I163" s="94">
        <v>30290.81</v>
      </c>
      <c r="J163" s="21"/>
      <c r="K163" s="24">
        <f t="shared" si="48"/>
        <v>3391901.2900000005</v>
      </c>
      <c r="L163" s="32">
        <f t="shared" si="49"/>
        <v>1</v>
      </c>
      <c r="M163" s="25">
        <f t="shared" si="50"/>
        <v>749327.55</v>
      </c>
      <c r="N163" s="32">
        <f t="shared" si="51"/>
        <v>1</v>
      </c>
      <c r="O163" s="25">
        <f t="shared" si="52"/>
        <v>2612282.9300000002</v>
      </c>
      <c r="P163" s="32">
        <f t="shared" si="53"/>
        <v>1</v>
      </c>
      <c r="Q163" s="25">
        <f t="shared" si="54"/>
        <v>30290.81</v>
      </c>
      <c r="R163" s="37">
        <f t="shared" si="55"/>
        <v>1</v>
      </c>
    </row>
    <row r="164" spans="1:18" s="4" customFormat="1" ht="31.5" customHeight="1" x14ac:dyDescent="0.25">
      <c r="A164" s="142" t="s">
        <v>243</v>
      </c>
      <c r="B164" s="66" t="s">
        <v>244</v>
      </c>
      <c r="C164" s="66"/>
      <c r="D164" s="48" t="s">
        <v>142</v>
      </c>
      <c r="E164" s="132"/>
      <c r="F164" s="93">
        <v>223507.83000000002</v>
      </c>
      <c r="G164" s="86">
        <v>98798.28</v>
      </c>
      <c r="H164" s="86">
        <v>94418.74</v>
      </c>
      <c r="I164" s="94">
        <v>30290.81</v>
      </c>
      <c r="J164" s="21"/>
      <c r="K164" s="24">
        <f t="shared" si="48"/>
        <v>223507.83000000002</v>
      </c>
      <c r="L164" s="32">
        <f t="shared" si="49"/>
        <v>1</v>
      </c>
      <c r="M164" s="25">
        <f t="shared" si="50"/>
        <v>98798.28</v>
      </c>
      <c r="N164" s="32">
        <f t="shared" si="51"/>
        <v>1</v>
      </c>
      <c r="O164" s="25">
        <f t="shared" si="52"/>
        <v>94418.74</v>
      </c>
      <c r="P164" s="32">
        <f t="shared" si="53"/>
        <v>1</v>
      </c>
      <c r="Q164" s="25">
        <f t="shared" si="54"/>
        <v>30290.81</v>
      </c>
      <c r="R164" s="37">
        <f t="shared" si="55"/>
        <v>1</v>
      </c>
    </row>
    <row r="165" spans="1:18" s="4" customFormat="1" ht="31.5" customHeight="1" x14ac:dyDescent="0.25">
      <c r="A165" s="142" t="s">
        <v>245</v>
      </c>
      <c r="B165" s="66" t="s">
        <v>246</v>
      </c>
      <c r="C165" s="66"/>
      <c r="D165" s="48" t="s">
        <v>142</v>
      </c>
      <c r="E165" s="132"/>
      <c r="F165" s="93">
        <v>297627.69</v>
      </c>
      <c r="G165" s="86">
        <v>112046.31</v>
      </c>
      <c r="H165" s="86">
        <v>155290.57</v>
      </c>
      <c r="I165" s="94">
        <v>30290.81</v>
      </c>
      <c r="J165" s="21"/>
      <c r="K165" s="24">
        <f t="shared" si="48"/>
        <v>297627.69</v>
      </c>
      <c r="L165" s="32">
        <f t="shared" si="49"/>
        <v>1</v>
      </c>
      <c r="M165" s="25">
        <f t="shared" si="50"/>
        <v>112046.31</v>
      </c>
      <c r="N165" s="32">
        <f t="shared" si="51"/>
        <v>1</v>
      </c>
      <c r="O165" s="25">
        <f t="shared" si="52"/>
        <v>155290.57</v>
      </c>
      <c r="P165" s="32">
        <f t="shared" si="53"/>
        <v>1</v>
      </c>
      <c r="Q165" s="25">
        <f t="shared" si="54"/>
        <v>30290.81</v>
      </c>
      <c r="R165" s="37">
        <f t="shared" si="55"/>
        <v>1</v>
      </c>
    </row>
    <row r="166" spans="1:18" s="4" customFormat="1" ht="31.5" customHeight="1" x14ac:dyDescent="0.25">
      <c r="A166" s="142" t="s">
        <v>247</v>
      </c>
      <c r="B166" s="66" t="s">
        <v>248</v>
      </c>
      <c r="C166" s="66"/>
      <c r="D166" s="48" t="s">
        <v>142</v>
      </c>
      <c r="E166" s="132"/>
      <c r="F166" s="93">
        <v>372469.87</v>
      </c>
      <c r="G166" s="86">
        <v>125294.32</v>
      </c>
      <c r="H166" s="86">
        <v>216884.74</v>
      </c>
      <c r="I166" s="94">
        <v>30290.81</v>
      </c>
      <c r="J166" s="21"/>
      <c r="K166" s="24">
        <f t="shared" ref="K166:K229" si="56">SUM(M166,O166,Q166)</f>
        <v>372469.87</v>
      </c>
      <c r="L166" s="32">
        <f t="shared" ref="L166:L229" si="57">K166/F166</f>
        <v>1</v>
      </c>
      <c r="M166" s="25">
        <f t="shared" ref="M166:M229" si="58">ROUND(G166-(G166*$M$6*$F$6),2)</f>
        <v>125294.32</v>
      </c>
      <c r="N166" s="32">
        <f t="shared" ref="N166:N229" si="59">M166/G166</f>
        <v>1</v>
      </c>
      <c r="O166" s="25">
        <f t="shared" ref="O166:O229" si="60">ROUND(H166-(H166*$O$6*$F$6),2)</f>
        <v>216884.74</v>
      </c>
      <c r="P166" s="32">
        <f t="shared" ref="P166:P229" si="61">O166/H166</f>
        <v>1</v>
      </c>
      <c r="Q166" s="25">
        <f t="shared" ref="Q166:Q229" si="62">ROUND((I166-(I166*$Q$6*$F$6)),2)</f>
        <v>30290.81</v>
      </c>
      <c r="R166" s="37">
        <f t="shared" ref="R166:R229" si="63">Q166/I166</f>
        <v>1</v>
      </c>
    </row>
    <row r="167" spans="1:18" s="4" customFormat="1" ht="31.5" customHeight="1" x14ac:dyDescent="0.25">
      <c r="A167" s="142" t="s">
        <v>249</v>
      </c>
      <c r="B167" s="66" t="s">
        <v>250</v>
      </c>
      <c r="C167" s="66"/>
      <c r="D167" s="48" t="s">
        <v>142</v>
      </c>
      <c r="E167" s="132"/>
      <c r="F167" s="93">
        <v>518446.37999999995</v>
      </c>
      <c r="G167" s="86">
        <v>151790.35</v>
      </c>
      <c r="H167" s="86">
        <v>336365.22</v>
      </c>
      <c r="I167" s="94">
        <v>30290.81</v>
      </c>
      <c r="J167" s="21"/>
      <c r="K167" s="24">
        <f t="shared" si="56"/>
        <v>518446.37999999995</v>
      </c>
      <c r="L167" s="32">
        <f t="shared" si="57"/>
        <v>1</v>
      </c>
      <c r="M167" s="25">
        <f t="shared" si="58"/>
        <v>151790.35</v>
      </c>
      <c r="N167" s="32">
        <f t="shared" si="59"/>
        <v>1</v>
      </c>
      <c r="O167" s="25">
        <f t="shared" si="60"/>
        <v>336365.22</v>
      </c>
      <c r="P167" s="32">
        <f t="shared" si="61"/>
        <v>1</v>
      </c>
      <c r="Q167" s="25">
        <f t="shared" si="62"/>
        <v>30290.81</v>
      </c>
      <c r="R167" s="37">
        <f t="shared" si="63"/>
        <v>1</v>
      </c>
    </row>
    <row r="168" spans="1:18" s="4" customFormat="1" ht="31.5" customHeight="1" x14ac:dyDescent="0.25">
      <c r="A168" s="142" t="s">
        <v>251</v>
      </c>
      <c r="B168" s="66" t="s">
        <v>252</v>
      </c>
      <c r="C168" s="66"/>
      <c r="D168" s="48" t="s">
        <v>142</v>
      </c>
      <c r="E168" s="132"/>
      <c r="F168" s="93">
        <v>841865.16</v>
      </c>
      <c r="G168" s="86">
        <v>190140.51</v>
      </c>
      <c r="H168" s="86">
        <v>621433.84</v>
      </c>
      <c r="I168" s="94">
        <v>30290.81</v>
      </c>
      <c r="J168" s="21"/>
      <c r="K168" s="24">
        <f t="shared" si="56"/>
        <v>841865.16</v>
      </c>
      <c r="L168" s="32">
        <f t="shared" si="57"/>
        <v>1</v>
      </c>
      <c r="M168" s="25">
        <f t="shared" si="58"/>
        <v>190140.51</v>
      </c>
      <c r="N168" s="32">
        <f t="shared" si="59"/>
        <v>1</v>
      </c>
      <c r="O168" s="25">
        <f t="shared" si="60"/>
        <v>621433.84</v>
      </c>
      <c r="P168" s="32">
        <f t="shared" si="61"/>
        <v>1</v>
      </c>
      <c r="Q168" s="25">
        <f t="shared" si="62"/>
        <v>30290.81</v>
      </c>
      <c r="R168" s="37">
        <f t="shared" si="63"/>
        <v>1</v>
      </c>
    </row>
    <row r="169" spans="1:18" s="4" customFormat="1" ht="31.5" customHeight="1" x14ac:dyDescent="0.25">
      <c r="A169" s="142" t="s">
        <v>253</v>
      </c>
      <c r="B169" s="66" t="s">
        <v>254</v>
      </c>
      <c r="C169" s="66"/>
      <c r="D169" s="48" t="s">
        <v>142</v>
      </c>
      <c r="E169" s="132"/>
      <c r="F169" s="93">
        <v>1575564.52</v>
      </c>
      <c r="G169" s="86">
        <v>363301.31</v>
      </c>
      <c r="H169" s="86">
        <v>1181972.3999999999</v>
      </c>
      <c r="I169" s="94">
        <v>30290.81</v>
      </c>
      <c r="J169" s="21"/>
      <c r="K169" s="24">
        <f t="shared" si="56"/>
        <v>1575564.52</v>
      </c>
      <c r="L169" s="32">
        <f t="shared" si="57"/>
        <v>1</v>
      </c>
      <c r="M169" s="25">
        <f t="shared" si="58"/>
        <v>363301.31</v>
      </c>
      <c r="N169" s="32">
        <f t="shared" si="59"/>
        <v>1</v>
      </c>
      <c r="O169" s="25">
        <f t="shared" si="60"/>
        <v>1181972.3999999999</v>
      </c>
      <c r="P169" s="32">
        <f t="shared" si="61"/>
        <v>1</v>
      </c>
      <c r="Q169" s="25">
        <f t="shared" si="62"/>
        <v>30290.81</v>
      </c>
      <c r="R169" s="37">
        <f t="shared" si="63"/>
        <v>1</v>
      </c>
    </row>
    <row r="170" spans="1:18" s="4" customFormat="1" ht="31.5" customHeight="1" x14ac:dyDescent="0.25">
      <c r="A170" s="142" t="s">
        <v>255</v>
      </c>
      <c r="B170" s="66" t="s">
        <v>256</v>
      </c>
      <c r="C170" s="66"/>
      <c r="D170" s="48" t="s">
        <v>142</v>
      </c>
      <c r="E170" s="132"/>
      <c r="F170" s="93">
        <v>2303441.4</v>
      </c>
      <c r="G170" s="86">
        <v>538764.35</v>
      </c>
      <c r="H170" s="86">
        <v>1734386.24</v>
      </c>
      <c r="I170" s="94">
        <v>30290.81</v>
      </c>
      <c r="J170" s="21"/>
      <c r="K170" s="24">
        <f t="shared" si="56"/>
        <v>2303441.4</v>
      </c>
      <c r="L170" s="32">
        <f t="shared" si="57"/>
        <v>1</v>
      </c>
      <c r="M170" s="25">
        <f t="shared" si="58"/>
        <v>538764.35</v>
      </c>
      <c r="N170" s="32">
        <f t="shared" si="59"/>
        <v>1</v>
      </c>
      <c r="O170" s="25">
        <f t="shared" si="60"/>
        <v>1734386.24</v>
      </c>
      <c r="P170" s="32">
        <f t="shared" si="61"/>
        <v>1</v>
      </c>
      <c r="Q170" s="25">
        <f t="shared" si="62"/>
        <v>30290.81</v>
      </c>
      <c r="R170" s="37">
        <f t="shared" si="63"/>
        <v>1</v>
      </c>
    </row>
    <row r="171" spans="1:18" s="4" customFormat="1" ht="31.5" customHeight="1" x14ac:dyDescent="0.25">
      <c r="A171" s="142" t="s">
        <v>257</v>
      </c>
      <c r="B171" s="66" t="s">
        <v>258</v>
      </c>
      <c r="C171" s="66"/>
      <c r="D171" s="48" t="s">
        <v>142</v>
      </c>
      <c r="E171" s="132"/>
      <c r="F171" s="93">
        <v>2950991.3000000003</v>
      </c>
      <c r="G171" s="86">
        <v>639720.37</v>
      </c>
      <c r="H171" s="86">
        <v>2280980.12</v>
      </c>
      <c r="I171" s="94">
        <v>30290.81</v>
      </c>
      <c r="J171" s="21"/>
      <c r="K171" s="24">
        <f t="shared" si="56"/>
        <v>2950991.3000000003</v>
      </c>
      <c r="L171" s="32">
        <f t="shared" si="57"/>
        <v>1</v>
      </c>
      <c r="M171" s="25">
        <f t="shared" si="58"/>
        <v>639720.37</v>
      </c>
      <c r="N171" s="32">
        <f t="shared" si="59"/>
        <v>1</v>
      </c>
      <c r="O171" s="25">
        <f t="shared" si="60"/>
        <v>2280980.12</v>
      </c>
      <c r="P171" s="32">
        <f t="shared" si="61"/>
        <v>1</v>
      </c>
      <c r="Q171" s="25">
        <f t="shared" si="62"/>
        <v>30290.81</v>
      </c>
      <c r="R171" s="37">
        <f t="shared" si="63"/>
        <v>1</v>
      </c>
    </row>
    <row r="172" spans="1:18" s="4" customFormat="1" ht="31.5" customHeight="1" x14ac:dyDescent="0.25">
      <c r="A172" s="142" t="s">
        <v>259</v>
      </c>
      <c r="B172" s="66" t="s">
        <v>260</v>
      </c>
      <c r="C172" s="66"/>
      <c r="D172" s="48" t="s">
        <v>142</v>
      </c>
      <c r="E172" s="132"/>
      <c r="F172" s="93">
        <v>3661007.1</v>
      </c>
      <c r="G172" s="86">
        <v>749327.55</v>
      </c>
      <c r="H172" s="86">
        <v>2881388.74</v>
      </c>
      <c r="I172" s="94">
        <v>30290.81</v>
      </c>
      <c r="J172" s="21"/>
      <c r="K172" s="24">
        <f t="shared" si="56"/>
        <v>3661007.1</v>
      </c>
      <c r="L172" s="32">
        <f t="shared" si="57"/>
        <v>1</v>
      </c>
      <c r="M172" s="25">
        <f t="shared" si="58"/>
        <v>749327.55</v>
      </c>
      <c r="N172" s="32">
        <f t="shared" si="59"/>
        <v>1</v>
      </c>
      <c r="O172" s="25">
        <f t="shared" si="60"/>
        <v>2881388.74</v>
      </c>
      <c r="P172" s="32">
        <f t="shared" si="61"/>
        <v>1</v>
      </c>
      <c r="Q172" s="25">
        <f t="shared" si="62"/>
        <v>30290.81</v>
      </c>
      <c r="R172" s="37">
        <f t="shared" si="63"/>
        <v>1</v>
      </c>
    </row>
    <row r="173" spans="1:18" s="4" customFormat="1" ht="31.5" customHeight="1" x14ac:dyDescent="0.25">
      <c r="A173" s="142" t="s">
        <v>261</v>
      </c>
      <c r="B173" s="66" t="s">
        <v>262</v>
      </c>
      <c r="C173" s="66"/>
      <c r="D173" s="48" t="s">
        <v>142</v>
      </c>
      <c r="E173" s="132"/>
      <c r="F173" s="93">
        <v>4489320.26</v>
      </c>
      <c r="G173" s="86">
        <v>749327.55</v>
      </c>
      <c r="H173" s="86">
        <v>3709701.9</v>
      </c>
      <c r="I173" s="94">
        <v>30290.81</v>
      </c>
      <c r="J173" s="21"/>
      <c r="K173" s="24">
        <f t="shared" si="56"/>
        <v>4489320.26</v>
      </c>
      <c r="L173" s="32">
        <f t="shared" si="57"/>
        <v>1</v>
      </c>
      <c r="M173" s="25">
        <f t="shared" si="58"/>
        <v>749327.55</v>
      </c>
      <c r="N173" s="32">
        <f t="shared" si="59"/>
        <v>1</v>
      </c>
      <c r="O173" s="25">
        <f t="shared" si="60"/>
        <v>3709701.9</v>
      </c>
      <c r="P173" s="32">
        <f t="shared" si="61"/>
        <v>1</v>
      </c>
      <c r="Q173" s="25">
        <f t="shared" si="62"/>
        <v>30290.81</v>
      </c>
      <c r="R173" s="37">
        <f t="shared" si="63"/>
        <v>1</v>
      </c>
    </row>
    <row r="174" spans="1:18" s="4" customFormat="1" ht="31.5" customHeight="1" x14ac:dyDescent="0.25">
      <c r="A174" s="142" t="s">
        <v>263</v>
      </c>
      <c r="B174" s="66" t="s">
        <v>264</v>
      </c>
      <c r="C174" s="66"/>
      <c r="D174" s="48" t="s">
        <v>142</v>
      </c>
      <c r="E174" s="132"/>
      <c r="F174" s="93">
        <v>772969</v>
      </c>
      <c r="G174" s="86">
        <v>151790.35</v>
      </c>
      <c r="H174" s="86">
        <v>590887.84</v>
      </c>
      <c r="I174" s="94">
        <v>30290.81</v>
      </c>
      <c r="J174" s="21"/>
      <c r="K174" s="24">
        <f t="shared" si="56"/>
        <v>772969</v>
      </c>
      <c r="L174" s="32">
        <f t="shared" si="57"/>
        <v>1</v>
      </c>
      <c r="M174" s="25">
        <f t="shared" si="58"/>
        <v>151790.35</v>
      </c>
      <c r="N174" s="32">
        <f t="shared" si="59"/>
        <v>1</v>
      </c>
      <c r="O174" s="25">
        <f t="shared" si="60"/>
        <v>590887.84</v>
      </c>
      <c r="P174" s="32">
        <f t="shared" si="61"/>
        <v>1</v>
      </c>
      <c r="Q174" s="25">
        <f t="shared" si="62"/>
        <v>30290.81</v>
      </c>
      <c r="R174" s="37">
        <f t="shared" si="63"/>
        <v>1</v>
      </c>
    </row>
    <row r="175" spans="1:18" s="4" customFormat="1" ht="31.5" customHeight="1" x14ac:dyDescent="0.25">
      <c r="A175" s="142" t="s">
        <v>265</v>
      </c>
      <c r="B175" s="66" t="s">
        <v>266</v>
      </c>
      <c r="C175" s="66"/>
      <c r="D175" s="48" t="s">
        <v>142</v>
      </c>
      <c r="E175" s="132"/>
      <c r="F175" s="93">
        <v>1344861.22</v>
      </c>
      <c r="G175" s="86">
        <v>190140.51</v>
      </c>
      <c r="H175" s="86">
        <v>1124429.8999999999</v>
      </c>
      <c r="I175" s="94">
        <v>30290.81</v>
      </c>
      <c r="J175" s="21"/>
      <c r="K175" s="24">
        <f t="shared" si="56"/>
        <v>1344861.22</v>
      </c>
      <c r="L175" s="32">
        <f t="shared" si="57"/>
        <v>1</v>
      </c>
      <c r="M175" s="25">
        <f t="shared" si="58"/>
        <v>190140.51</v>
      </c>
      <c r="N175" s="32">
        <f t="shared" si="59"/>
        <v>1</v>
      </c>
      <c r="O175" s="25">
        <f t="shared" si="60"/>
        <v>1124429.8999999999</v>
      </c>
      <c r="P175" s="32">
        <f t="shared" si="61"/>
        <v>1</v>
      </c>
      <c r="Q175" s="25">
        <f t="shared" si="62"/>
        <v>30290.81</v>
      </c>
      <c r="R175" s="37">
        <f t="shared" si="63"/>
        <v>1</v>
      </c>
    </row>
    <row r="176" spans="1:18" s="4" customFormat="1" ht="303" customHeight="1" x14ac:dyDescent="0.25">
      <c r="A176" s="157" t="s">
        <v>267</v>
      </c>
      <c r="B176" s="75" t="s">
        <v>268</v>
      </c>
      <c r="C176" s="66" t="s">
        <v>1494</v>
      </c>
      <c r="D176" s="48"/>
      <c r="E176" s="149" t="s">
        <v>1495</v>
      </c>
      <c r="F176" s="93"/>
      <c r="G176" s="86"/>
      <c r="H176" s="86"/>
      <c r="I176" s="94"/>
      <c r="J176" s="21"/>
      <c r="K176" s="24"/>
      <c r="L176" s="32"/>
      <c r="M176" s="25"/>
      <c r="N176" s="32"/>
      <c r="O176" s="25"/>
      <c r="P176" s="32"/>
      <c r="Q176" s="25"/>
      <c r="R176" s="37"/>
    </row>
    <row r="177" spans="1:18" s="4" customFormat="1" ht="31.5" customHeight="1" x14ac:dyDescent="0.25">
      <c r="A177" s="186" t="s">
        <v>269</v>
      </c>
      <c r="B177" s="66" t="s">
        <v>226</v>
      </c>
      <c r="C177" s="66"/>
      <c r="D177" s="48" t="s">
        <v>142</v>
      </c>
      <c r="E177" s="132"/>
      <c r="F177" s="93">
        <v>449183.27</v>
      </c>
      <c r="G177" s="86">
        <v>209009.47</v>
      </c>
      <c r="H177" s="86">
        <v>144273.23000000001</v>
      </c>
      <c r="I177" s="94">
        <v>95900.57</v>
      </c>
      <c r="J177" s="21"/>
      <c r="K177" s="24">
        <f t="shared" si="56"/>
        <v>449183.27</v>
      </c>
      <c r="L177" s="32">
        <f t="shared" si="57"/>
        <v>1</v>
      </c>
      <c r="M177" s="25">
        <f t="shared" si="58"/>
        <v>209009.47</v>
      </c>
      <c r="N177" s="32">
        <f t="shared" si="59"/>
        <v>1</v>
      </c>
      <c r="O177" s="25">
        <f t="shared" si="60"/>
        <v>144273.23000000001</v>
      </c>
      <c r="P177" s="32">
        <f t="shared" si="61"/>
        <v>1</v>
      </c>
      <c r="Q177" s="25">
        <f t="shared" si="62"/>
        <v>95900.57</v>
      </c>
      <c r="R177" s="37">
        <f t="shared" si="63"/>
        <v>1</v>
      </c>
    </row>
    <row r="178" spans="1:18" s="4" customFormat="1" ht="31.5" customHeight="1" x14ac:dyDescent="0.25">
      <c r="A178" s="186" t="s">
        <v>270</v>
      </c>
      <c r="B178" s="66" t="s">
        <v>228</v>
      </c>
      <c r="C178" s="66"/>
      <c r="D178" s="48" t="s">
        <v>142</v>
      </c>
      <c r="E178" s="132"/>
      <c r="F178" s="93">
        <v>510530.33</v>
      </c>
      <c r="G178" s="86">
        <v>228913.34</v>
      </c>
      <c r="H178" s="86">
        <v>185716.42</v>
      </c>
      <c r="I178" s="94">
        <v>95900.57</v>
      </c>
      <c r="J178" s="21"/>
      <c r="K178" s="24">
        <f t="shared" si="56"/>
        <v>510530.33</v>
      </c>
      <c r="L178" s="32">
        <f t="shared" si="57"/>
        <v>1</v>
      </c>
      <c r="M178" s="25">
        <f t="shared" si="58"/>
        <v>228913.34</v>
      </c>
      <c r="N178" s="32">
        <f t="shared" si="59"/>
        <v>1</v>
      </c>
      <c r="O178" s="25">
        <f t="shared" si="60"/>
        <v>185716.42</v>
      </c>
      <c r="P178" s="32">
        <f t="shared" si="61"/>
        <v>1</v>
      </c>
      <c r="Q178" s="25">
        <f t="shared" si="62"/>
        <v>95900.57</v>
      </c>
      <c r="R178" s="37">
        <f t="shared" si="63"/>
        <v>1</v>
      </c>
    </row>
    <row r="179" spans="1:18" s="4" customFormat="1" ht="31.5" customHeight="1" x14ac:dyDescent="0.25">
      <c r="A179" s="186" t="s">
        <v>271</v>
      </c>
      <c r="B179" s="66" t="s">
        <v>230</v>
      </c>
      <c r="C179" s="66"/>
      <c r="D179" s="48" t="s">
        <v>142</v>
      </c>
      <c r="E179" s="132"/>
      <c r="F179" s="93">
        <v>577906.82000000007</v>
      </c>
      <c r="G179" s="86">
        <v>248817.2</v>
      </c>
      <c r="H179" s="86">
        <v>233189.05</v>
      </c>
      <c r="I179" s="94">
        <v>95900.57</v>
      </c>
      <c r="J179" s="21"/>
      <c r="K179" s="24">
        <f t="shared" si="56"/>
        <v>577906.82000000007</v>
      </c>
      <c r="L179" s="32">
        <f t="shared" si="57"/>
        <v>1</v>
      </c>
      <c r="M179" s="25">
        <f t="shared" si="58"/>
        <v>248817.2</v>
      </c>
      <c r="N179" s="32">
        <f t="shared" si="59"/>
        <v>1</v>
      </c>
      <c r="O179" s="25">
        <f t="shared" si="60"/>
        <v>233189.05</v>
      </c>
      <c r="P179" s="32">
        <f t="shared" si="61"/>
        <v>1</v>
      </c>
      <c r="Q179" s="25">
        <f t="shared" si="62"/>
        <v>95900.57</v>
      </c>
      <c r="R179" s="37">
        <f t="shared" si="63"/>
        <v>1</v>
      </c>
    </row>
    <row r="180" spans="1:18" s="4" customFormat="1" ht="31.5" customHeight="1" x14ac:dyDescent="0.25">
      <c r="A180" s="186" t="s">
        <v>272</v>
      </c>
      <c r="B180" s="66" t="s">
        <v>232</v>
      </c>
      <c r="C180" s="66"/>
      <c r="D180" s="48" t="s">
        <v>142</v>
      </c>
      <c r="E180" s="132"/>
      <c r="F180" s="93">
        <v>706829.10000000009</v>
      </c>
      <c r="G180" s="86">
        <v>288624.94</v>
      </c>
      <c r="H180" s="86">
        <v>322303.59000000003</v>
      </c>
      <c r="I180" s="94">
        <v>95900.57</v>
      </c>
      <c r="J180" s="21"/>
      <c r="K180" s="24">
        <f t="shared" si="56"/>
        <v>706829.10000000009</v>
      </c>
      <c r="L180" s="32">
        <f t="shared" si="57"/>
        <v>1</v>
      </c>
      <c r="M180" s="25">
        <f t="shared" si="58"/>
        <v>288624.94</v>
      </c>
      <c r="N180" s="32">
        <f t="shared" si="59"/>
        <v>1</v>
      </c>
      <c r="O180" s="25">
        <f t="shared" si="60"/>
        <v>322303.59000000003</v>
      </c>
      <c r="P180" s="32">
        <f t="shared" si="61"/>
        <v>1</v>
      </c>
      <c r="Q180" s="25">
        <f t="shared" si="62"/>
        <v>95900.57</v>
      </c>
      <c r="R180" s="37">
        <f t="shared" si="63"/>
        <v>1</v>
      </c>
    </row>
    <row r="181" spans="1:18" s="4" customFormat="1" ht="31.5" customHeight="1" x14ac:dyDescent="0.25">
      <c r="A181" s="186" t="s">
        <v>273</v>
      </c>
      <c r="B181" s="66" t="s">
        <v>234</v>
      </c>
      <c r="C181" s="66"/>
      <c r="D181" s="48" t="s">
        <v>142</v>
      </c>
      <c r="E181" s="132"/>
      <c r="F181" s="93">
        <v>903142.49</v>
      </c>
      <c r="G181" s="86">
        <v>273615.52</v>
      </c>
      <c r="H181" s="86">
        <v>533626.4</v>
      </c>
      <c r="I181" s="94">
        <v>95900.57</v>
      </c>
      <c r="J181" s="21"/>
      <c r="K181" s="24">
        <f t="shared" si="56"/>
        <v>903142.49</v>
      </c>
      <c r="L181" s="32">
        <f t="shared" si="57"/>
        <v>1</v>
      </c>
      <c r="M181" s="25">
        <f t="shared" si="58"/>
        <v>273615.52</v>
      </c>
      <c r="N181" s="32">
        <f t="shared" si="59"/>
        <v>1</v>
      </c>
      <c r="O181" s="25">
        <f t="shared" si="60"/>
        <v>533626.4</v>
      </c>
      <c r="P181" s="32">
        <f t="shared" si="61"/>
        <v>1</v>
      </c>
      <c r="Q181" s="25">
        <f t="shared" si="62"/>
        <v>95900.57</v>
      </c>
      <c r="R181" s="37">
        <f t="shared" si="63"/>
        <v>1</v>
      </c>
    </row>
    <row r="182" spans="1:18" s="4" customFormat="1" ht="31.5" customHeight="1" x14ac:dyDescent="0.25">
      <c r="A182" s="186" t="s">
        <v>274</v>
      </c>
      <c r="B182" s="66" t="s">
        <v>236</v>
      </c>
      <c r="C182" s="66"/>
      <c r="D182" s="48" t="s">
        <v>142</v>
      </c>
      <c r="E182" s="132"/>
      <c r="F182" s="93">
        <v>1514698.24</v>
      </c>
      <c r="G182" s="86">
        <v>445081.12</v>
      </c>
      <c r="H182" s="86">
        <v>973716.55</v>
      </c>
      <c r="I182" s="94">
        <v>95900.57</v>
      </c>
      <c r="J182" s="21"/>
      <c r="K182" s="24">
        <f t="shared" si="56"/>
        <v>1514698.24</v>
      </c>
      <c r="L182" s="32">
        <f t="shared" si="57"/>
        <v>1</v>
      </c>
      <c r="M182" s="25">
        <f t="shared" si="58"/>
        <v>445081.12</v>
      </c>
      <c r="N182" s="32">
        <f t="shared" si="59"/>
        <v>1</v>
      </c>
      <c r="O182" s="25">
        <f t="shared" si="60"/>
        <v>973716.55</v>
      </c>
      <c r="P182" s="32">
        <f t="shared" si="61"/>
        <v>1</v>
      </c>
      <c r="Q182" s="25">
        <f t="shared" si="62"/>
        <v>95900.57</v>
      </c>
      <c r="R182" s="37">
        <f t="shared" si="63"/>
        <v>1</v>
      </c>
    </row>
    <row r="183" spans="1:18" s="4" customFormat="1" ht="31.5" customHeight="1" x14ac:dyDescent="0.25">
      <c r="A183" s="186" t="s">
        <v>275</v>
      </c>
      <c r="B183" s="66" t="s">
        <v>238</v>
      </c>
      <c r="C183" s="66"/>
      <c r="D183" s="48" t="s">
        <v>142</v>
      </c>
      <c r="E183" s="132"/>
      <c r="F183" s="93">
        <v>2127841.2899999996</v>
      </c>
      <c r="G183" s="86">
        <v>643333.81999999995</v>
      </c>
      <c r="H183" s="86">
        <v>1388606.9</v>
      </c>
      <c r="I183" s="94">
        <v>95900.57</v>
      </c>
      <c r="J183" s="21"/>
      <c r="K183" s="24">
        <f t="shared" si="56"/>
        <v>2127841.2899999996</v>
      </c>
      <c r="L183" s="32">
        <f t="shared" si="57"/>
        <v>1</v>
      </c>
      <c r="M183" s="25">
        <f t="shared" si="58"/>
        <v>643333.81999999995</v>
      </c>
      <c r="N183" s="32">
        <f t="shared" si="59"/>
        <v>1</v>
      </c>
      <c r="O183" s="25">
        <f t="shared" si="60"/>
        <v>1388606.9</v>
      </c>
      <c r="P183" s="32">
        <f t="shared" si="61"/>
        <v>1</v>
      </c>
      <c r="Q183" s="25">
        <f t="shared" si="62"/>
        <v>95900.57</v>
      </c>
      <c r="R183" s="37">
        <f t="shared" si="63"/>
        <v>1</v>
      </c>
    </row>
    <row r="184" spans="1:18" s="4" customFormat="1" ht="31.5" customHeight="1" x14ac:dyDescent="0.25">
      <c r="A184" s="186" t="s">
        <v>276</v>
      </c>
      <c r="B184" s="66" t="s">
        <v>240</v>
      </c>
      <c r="C184" s="66"/>
      <c r="D184" s="48" t="s">
        <v>142</v>
      </c>
      <c r="E184" s="132"/>
      <c r="F184" s="93">
        <v>2654577.11</v>
      </c>
      <c r="G184" s="86">
        <v>783125.69</v>
      </c>
      <c r="H184" s="86">
        <v>1775550.85</v>
      </c>
      <c r="I184" s="94">
        <v>95900.57</v>
      </c>
      <c r="J184" s="21"/>
      <c r="K184" s="24">
        <f t="shared" si="56"/>
        <v>2654577.11</v>
      </c>
      <c r="L184" s="32">
        <f t="shared" si="57"/>
        <v>1</v>
      </c>
      <c r="M184" s="25">
        <f t="shared" si="58"/>
        <v>783125.69</v>
      </c>
      <c r="N184" s="32">
        <f t="shared" si="59"/>
        <v>1</v>
      </c>
      <c r="O184" s="25">
        <f t="shared" si="60"/>
        <v>1775550.85</v>
      </c>
      <c r="P184" s="32">
        <f t="shared" si="61"/>
        <v>1</v>
      </c>
      <c r="Q184" s="25">
        <f t="shared" si="62"/>
        <v>95900.57</v>
      </c>
      <c r="R184" s="37">
        <f t="shared" si="63"/>
        <v>1</v>
      </c>
    </row>
    <row r="185" spans="1:18" s="4" customFormat="1" ht="31.5" customHeight="1" x14ac:dyDescent="0.25">
      <c r="A185" s="186" t="s">
        <v>277</v>
      </c>
      <c r="B185" s="66" t="s">
        <v>242</v>
      </c>
      <c r="C185" s="66"/>
      <c r="D185" s="48" t="s">
        <v>142</v>
      </c>
      <c r="E185" s="132"/>
      <c r="F185" s="93">
        <v>3695352.44</v>
      </c>
      <c r="G185" s="86">
        <v>930128.85</v>
      </c>
      <c r="H185" s="86">
        <v>2669323.02</v>
      </c>
      <c r="I185" s="94">
        <v>95900.57</v>
      </c>
      <c r="J185" s="21"/>
      <c r="K185" s="24">
        <f t="shared" si="56"/>
        <v>3695352.44</v>
      </c>
      <c r="L185" s="32">
        <f t="shared" si="57"/>
        <v>1</v>
      </c>
      <c r="M185" s="25">
        <f t="shared" si="58"/>
        <v>930128.85</v>
      </c>
      <c r="N185" s="32">
        <f t="shared" si="59"/>
        <v>1</v>
      </c>
      <c r="O185" s="25">
        <f t="shared" si="60"/>
        <v>2669323.02</v>
      </c>
      <c r="P185" s="32">
        <f t="shared" si="61"/>
        <v>1</v>
      </c>
      <c r="Q185" s="25">
        <f t="shared" si="62"/>
        <v>95900.57</v>
      </c>
      <c r="R185" s="37">
        <f t="shared" si="63"/>
        <v>1</v>
      </c>
    </row>
    <row r="186" spans="1:18" s="4" customFormat="1" ht="31.5" customHeight="1" x14ac:dyDescent="0.25">
      <c r="A186" s="186" t="s">
        <v>278</v>
      </c>
      <c r="B186" s="66" t="s">
        <v>244</v>
      </c>
      <c r="C186" s="66"/>
      <c r="D186" s="48" t="s">
        <v>142</v>
      </c>
      <c r="E186" s="132"/>
      <c r="F186" s="93">
        <v>460812.77999999997</v>
      </c>
      <c r="G186" s="86">
        <v>209009.47</v>
      </c>
      <c r="H186" s="86">
        <v>155902.74</v>
      </c>
      <c r="I186" s="94">
        <v>95900.57</v>
      </c>
      <c r="J186" s="21"/>
      <c r="K186" s="24">
        <f t="shared" si="56"/>
        <v>460812.77999999997</v>
      </c>
      <c r="L186" s="32">
        <f t="shared" si="57"/>
        <v>1</v>
      </c>
      <c r="M186" s="25">
        <f t="shared" si="58"/>
        <v>209009.47</v>
      </c>
      <c r="N186" s="32">
        <f t="shared" si="59"/>
        <v>1</v>
      </c>
      <c r="O186" s="25">
        <f t="shared" si="60"/>
        <v>155902.74</v>
      </c>
      <c r="P186" s="32">
        <f t="shared" si="61"/>
        <v>1</v>
      </c>
      <c r="Q186" s="25">
        <f t="shared" si="62"/>
        <v>95900.57</v>
      </c>
      <c r="R186" s="37">
        <f t="shared" si="63"/>
        <v>1</v>
      </c>
    </row>
    <row r="187" spans="1:18" s="4" customFormat="1" ht="31.5" customHeight="1" x14ac:dyDescent="0.25">
      <c r="A187" s="186" t="s">
        <v>279</v>
      </c>
      <c r="B187" s="66" t="s">
        <v>246</v>
      </c>
      <c r="C187" s="66"/>
      <c r="D187" s="48" t="s">
        <v>142</v>
      </c>
      <c r="E187" s="132"/>
      <c r="F187" s="93">
        <v>549572.23</v>
      </c>
      <c r="G187" s="86">
        <v>228913.34</v>
      </c>
      <c r="H187" s="86">
        <v>224758.32</v>
      </c>
      <c r="I187" s="94">
        <v>95900.57</v>
      </c>
      <c r="J187" s="21"/>
      <c r="K187" s="24">
        <f t="shared" si="56"/>
        <v>549572.23</v>
      </c>
      <c r="L187" s="32">
        <f t="shared" si="57"/>
        <v>1</v>
      </c>
      <c r="M187" s="25">
        <f t="shared" si="58"/>
        <v>228913.34</v>
      </c>
      <c r="N187" s="32">
        <f t="shared" si="59"/>
        <v>1</v>
      </c>
      <c r="O187" s="25">
        <f t="shared" si="60"/>
        <v>224758.32</v>
      </c>
      <c r="P187" s="32">
        <f t="shared" si="61"/>
        <v>1</v>
      </c>
      <c r="Q187" s="25">
        <f t="shared" si="62"/>
        <v>95900.57</v>
      </c>
      <c r="R187" s="37">
        <f t="shared" si="63"/>
        <v>1</v>
      </c>
    </row>
    <row r="188" spans="1:18" s="4" customFormat="1" ht="31.5" customHeight="1" x14ac:dyDescent="0.25">
      <c r="A188" s="186" t="s">
        <v>280</v>
      </c>
      <c r="B188" s="66" t="s">
        <v>248</v>
      </c>
      <c r="C188" s="66"/>
      <c r="D188" s="48" t="s">
        <v>142</v>
      </c>
      <c r="E188" s="132"/>
      <c r="F188" s="93">
        <v>634300.67999999993</v>
      </c>
      <c r="G188" s="86">
        <v>248817.2</v>
      </c>
      <c r="H188" s="86">
        <v>289582.90999999997</v>
      </c>
      <c r="I188" s="94">
        <v>95900.57</v>
      </c>
      <c r="J188" s="21"/>
      <c r="K188" s="24">
        <f t="shared" si="56"/>
        <v>634300.67999999993</v>
      </c>
      <c r="L188" s="32">
        <f t="shared" si="57"/>
        <v>1</v>
      </c>
      <c r="M188" s="25">
        <f t="shared" si="58"/>
        <v>248817.2</v>
      </c>
      <c r="N188" s="32">
        <f t="shared" si="59"/>
        <v>1</v>
      </c>
      <c r="O188" s="25">
        <f t="shared" si="60"/>
        <v>289582.90999999997</v>
      </c>
      <c r="P188" s="32">
        <f t="shared" si="61"/>
        <v>1</v>
      </c>
      <c r="Q188" s="25">
        <f t="shared" si="62"/>
        <v>95900.57</v>
      </c>
      <c r="R188" s="37">
        <f t="shared" si="63"/>
        <v>1</v>
      </c>
    </row>
    <row r="189" spans="1:18" s="4" customFormat="1" ht="31.5" customHeight="1" x14ac:dyDescent="0.25">
      <c r="A189" s="186" t="s">
        <v>281</v>
      </c>
      <c r="B189" s="66" t="s">
        <v>250</v>
      </c>
      <c r="C189" s="66"/>
      <c r="D189" s="48" t="s">
        <v>142</v>
      </c>
      <c r="E189" s="132"/>
      <c r="F189" s="93">
        <v>800049.72</v>
      </c>
      <c r="G189" s="86">
        <v>288624.94</v>
      </c>
      <c r="H189" s="86">
        <v>415524.21</v>
      </c>
      <c r="I189" s="94">
        <v>95900.57</v>
      </c>
      <c r="J189" s="21"/>
      <c r="K189" s="24">
        <f t="shared" si="56"/>
        <v>800049.72</v>
      </c>
      <c r="L189" s="32">
        <f t="shared" si="57"/>
        <v>1</v>
      </c>
      <c r="M189" s="25">
        <f t="shared" si="58"/>
        <v>288624.94</v>
      </c>
      <c r="N189" s="32">
        <f t="shared" si="59"/>
        <v>1</v>
      </c>
      <c r="O189" s="25">
        <f t="shared" si="60"/>
        <v>415524.21</v>
      </c>
      <c r="P189" s="32">
        <f t="shared" si="61"/>
        <v>1</v>
      </c>
      <c r="Q189" s="25">
        <f t="shared" si="62"/>
        <v>95900.57</v>
      </c>
      <c r="R189" s="37">
        <f t="shared" si="63"/>
        <v>1</v>
      </c>
    </row>
    <row r="190" spans="1:18" s="4" customFormat="1" ht="31.5" customHeight="1" x14ac:dyDescent="0.25">
      <c r="A190" s="186" t="s">
        <v>282</v>
      </c>
      <c r="B190" s="66" t="s">
        <v>252</v>
      </c>
      <c r="C190" s="66"/>
      <c r="D190" s="48" t="s">
        <v>142</v>
      </c>
      <c r="E190" s="132"/>
      <c r="F190" s="93">
        <v>1166792.7100000002</v>
      </c>
      <c r="G190" s="86">
        <v>273615.52</v>
      </c>
      <c r="H190" s="86">
        <v>797276.62</v>
      </c>
      <c r="I190" s="94">
        <v>95900.57</v>
      </c>
      <c r="J190" s="21"/>
      <c r="K190" s="24">
        <f t="shared" si="56"/>
        <v>1166792.7100000002</v>
      </c>
      <c r="L190" s="32">
        <f t="shared" si="57"/>
        <v>1</v>
      </c>
      <c r="M190" s="25">
        <f t="shared" si="58"/>
        <v>273615.52</v>
      </c>
      <c r="N190" s="32">
        <f t="shared" si="59"/>
        <v>1</v>
      </c>
      <c r="O190" s="25">
        <f t="shared" si="60"/>
        <v>797276.62</v>
      </c>
      <c r="P190" s="32">
        <f t="shared" si="61"/>
        <v>1</v>
      </c>
      <c r="Q190" s="25">
        <f t="shared" si="62"/>
        <v>95900.57</v>
      </c>
      <c r="R190" s="37">
        <f t="shared" si="63"/>
        <v>1</v>
      </c>
    </row>
    <row r="191" spans="1:18" s="4" customFormat="1" ht="31.5" customHeight="1" x14ac:dyDescent="0.25">
      <c r="A191" s="186" t="s">
        <v>283</v>
      </c>
      <c r="B191" s="66" t="s">
        <v>254</v>
      </c>
      <c r="C191" s="66"/>
      <c r="D191" s="48" t="s">
        <v>142</v>
      </c>
      <c r="E191" s="132"/>
      <c r="F191" s="93">
        <v>1895887.5000000002</v>
      </c>
      <c r="G191" s="86">
        <v>445081.12</v>
      </c>
      <c r="H191" s="86">
        <v>1354905.81</v>
      </c>
      <c r="I191" s="94">
        <v>95900.57</v>
      </c>
      <c r="J191" s="21"/>
      <c r="K191" s="24">
        <f t="shared" si="56"/>
        <v>1895887.5000000002</v>
      </c>
      <c r="L191" s="32">
        <f t="shared" si="57"/>
        <v>1</v>
      </c>
      <c r="M191" s="25">
        <f t="shared" si="58"/>
        <v>445081.12</v>
      </c>
      <c r="N191" s="32">
        <f t="shared" si="59"/>
        <v>1</v>
      </c>
      <c r="O191" s="25">
        <f t="shared" si="60"/>
        <v>1354905.81</v>
      </c>
      <c r="P191" s="32">
        <f t="shared" si="61"/>
        <v>1</v>
      </c>
      <c r="Q191" s="25">
        <f t="shared" si="62"/>
        <v>95900.57</v>
      </c>
      <c r="R191" s="37">
        <f t="shared" si="63"/>
        <v>1</v>
      </c>
    </row>
    <row r="192" spans="1:18" s="4" customFormat="1" ht="31.5" customHeight="1" x14ac:dyDescent="0.25">
      <c r="A192" s="186" t="s">
        <v>284</v>
      </c>
      <c r="B192" s="66" t="s">
        <v>256</v>
      </c>
      <c r="C192" s="66"/>
      <c r="D192" s="48" t="s">
        <v>142</v>
      </c>
      <c r="E192" s="132"/>
      <c r="F192" s="93">
        <v>2680704.17</v>
      </c>
      <c r="G192" s="86">
        <v>643333.81999999995</v>
      </c>
      <c r="H192" s="86">
        <v>1941469.78</v>
      </c>
      <c r="I192" s="94">
        <v>95900.57</v>
      </c>
      <c r="J192" s="21"/>
      <c r="K192" s="24">
        <f t="shared" si="56"/>
        <v>2680704.17</v>
      </c>
      <c r="L192" s="32">
        <f t="shared" si="57"/>
        <v>1</v>
      </c>
      <c r="M192" s="25">
        <f t="shared" si="58"/>
        <v>643333.81999999995</v>
      </c>
      <c r="N192" s="32">
        <f t="shared" si="59"/>
        <v>1</v>
      </c>
      <c r="O192" s="25">
        <f t="shared" si="60"/>
        <v>1941469.78</v>
      </c>
      <c r="P192" s="32">
        <f t="shared" si="61"/>
        <v>1</v>
      </c>
      <c r="Q192" s="25">
        <f t="shared" si="62"/>
        <v>95900.57</v>
      </c>
      <c r="R192" s="37">
        <f t="shared" si="63"/>
        <v>1</v>
      </c>
    </row>
    <row r="193" spans="1:18" s="4" customFormat="1" ht="31.5" customHeight="1" x14ac:dyDescent="0.25">
      <c r="A193" s="186" t="s">
        <v>285</v>
      </c>
      <c r="B193" s="66" t="s">
        <v>258</v>
      </c>
      <c r="C193" s="66"/>
      <c r="D193" s="48" t="s">
        <v>142</v>
      </c>
      <c r="E193" s="132"/>
      <c r="F193" s="93">
        <v>3630990.5999999996</v>
      </c>
      <c r="G193" s="86">
        <v>783125.69</v>
      </c>
      <c r="H193" s="86">
        <v>2751964.34</v>
      </c>
      <c r="I193" s="94">
        <v>95900.57</v>
      </c>
      <c r="J193" s="21"/>
      <c r="K193" s="24">
        <f t="shared" si="56"/>
        <v>3630990.5999999996</v>
      </c>
      <c r="L193" s="32">
        <f t="shared" si="57"/>
        <v>1</v>
      </c>
      <c r="M193" s="25">
        <f t="shared" si="58"/>
        <v>783125.69</v>
      </c>
      <c r="N193" s="32">
        <f t="shared" si="59"/>
        <v>1</v>
      </c>
      <c r="O193" s="25">
        <f t="shared" si="60"/>
        <v>2751964.34</v>
      </c>
      <c r="P193" s="32">
        <f t="shared" si="61"/>
        <v>1</v>
      </c>
      <c r="Q193" s="25">
        <f t="shared" si="62"/>
        <v>95900.57</v>
      </c>
      <c r="R193" s="37">
        <f t="shared" si="63"/>
        <v>1</v>
      </c>
    </row>
    <row r="194" spans="1:18" s="4" customFormat="1" ht="31.5" customHeight="1" x14ac:dyDescent="0.25">
      <c r="A194" s="186" t="s">
        <v>286</v>
      </c>
      <c r="B194" s="66" t="s">
        <v>260</v>
      </c>
      <c r="C194" s="66"/>
      <c r="D194" s="48" t="s">
        <v>142</v>
      </c>
      <c r="E194" s="132"/>
      <c r="F194" s="93">
        <v>4451015.7700000005</v>
      </c>
      <c r="G194" s="86">
        <v>930128.85</v>
      </c>
      <c r="H194" s="86">
        <v>3424986.35</v>
      </c>
      <c r="I194" s="94">
        <v>95900.57</v>
      </c>
      <c r="J194" s="21"/>
      <c r="K194" s="24">
        <f t="shared" si="56"/>
        <v>4451015.7700000005</v>
      </c>
      <c r="L194" s="32">
        <f t="shared" si="57"/>
        <v>1</v>
      </c>
      <c r="M194" s="25">
        <f t="shared" si="58"/>
        <v>930128.85</v>
      </c>
      <c r="N194" s="32">
        <f t="shared" si="59"/>
        <v>1</v>
      </c>
      <c r="O194" s="25">
        <f t="shared" si="60"/>
        <v>3424986.35</v>
      </c>
      <c r="P194" s="32">
        <f t="shared" si="61"/>
        <v>1</v>
      </c>
      <c r="Q194" s="25">
        <f t="shared" si="62"/>
        <v>95900.57</v>
      </c>
      <c r="R194" s="37">
        <f t="shared" si="63"/>
        <v>1</v>
      </c>
    </row>
    <row r="195" spans="1:18" s="4" customFormat="1" ht="31.5" customHeight="1" x14ac:dyDescent="0.25">
      <c r="A195" s="186" t="s">
        <v>287</v>
      </c>
      <c r="B195" s="66" t="s">
        <v>262</v>
      </c>
      <c r="C195" s="66"/>
      <c r="D195" s="48" t="s">
        <v>142</v>
      </c>
      <c r="E195" s="132"/>
      <c r="F195" s="93">
        <v>5136012.29</v>
      </c>
      <c r="G195" s="86">
        <v>930128.85</v>
      </c>
      <c r="H195" s="86">
        <v>4109982.87</v>
      </c>
      <c r="I195" s="94">
        <v>95900.57</v>
      </c>
      <c r="J195" s="21"/>
      <c r="K195" s="24">
        <f t="shared" si="56"/>
        <v>5136012.29</v>
      </c>
      <c r="L195" s="32">
        <f t="shared" si="57"/>
        <v>1</v>
      </c>
      <c r="M195" s="25">
        <f t="shared" si="58"/>
        <v>930128.85</v>
      </c>
      <c r="N195" s="32">
        <f t="shared" si="59"/>
        <v>1</v>
      </c>
      <c r="O195" s="25">
        <f t="shared" si="60"/>
        <v>4109982.87</v>
      </c>
      <c r="P195" s="32">
        <f t="shared" si="61"/>
        <v>1</v>
      </c>
      <c r="Q195" s="25">
        <f t="shared" si="62"/>
        <v>95900.57</v>
      </c>
      <c r="R195" s="37">
        <f t="shared" si="63"/>
        <v>1</v>
      </c>
    </row>
    <row r="196" spans="1:18" s="4" customFormat="1" ht="31.5" customHeight="1" x14ac:dyDescent="0.25">
      <c r="A196" s="186" t="s">
        <v>288</v>
      </c>
      <c r="B196" s="66" t="s">
        <v>264</v>
      </c>
      <c r="C196" s="66"/>
      <c r="D196" s="48" t="s">
        <v>142</v>
      </c>
      <c r="E196" s="132"/>
      <c r="F196" s="93">
        <v>919971.26</v>
      </c>
      <c r="G196" s="86">
        <v>288624.94</v>
      </c>
      <c r="H196" s="86">
        <v>535445.75</v>
      </c>
      <c r="I196" s="94">
        <v>95900.57</v>
      </c>
      <c r="J196" s="21"/>
      <c r="K196" s="24">
        <f t="shared" si="56"/>
        <v>919971.26</v>
      </c>
      <c r="L196" s="32">
        <f t="shared" si="57"/>
        <v>1</v>
      </c>
      <c r="M196" s="25">
        <f t="shared" si="58"/>
        <v>288624.94</v>
      </c>
      <c r="N196" s="32">
        <f t="shared" si="59"/>
        <v>1</v>
      </c>
      <c r="O196" s="25">
        <f t="shared" si="60"/>
        <v>535445.75</v>
      </c>
      <c r="P196" s="32">
        <f t="shared" si="61"/>
        <v>1</v>
      </c>
      <c r="Q196" s="25">
        <f t="shared" si="62"/>
        <v>95900.57</v>
      </c>
      <c r="R196" s="37">
        <f t="shared" si="63"/>
        <v>1</v>
      </c>
    </row>
    <row r="197" spans="1:18" s="4" customFormat="1" ht="31.5" customHeight="1" x14ac:dyDescent="0.25">
      <c r="A197" s="186" t="s">
        <v>289</v>
      </c>
      <c r="B197" s="66" t="s">
        <v>266</v>
      </c>
      <c r="C197" s="66"/>
      <c r="D197" s="48" t="s">
        <v>142</v>
      </c>
      <c r="E197" s="132"/>
      <c r="F197" s="93">
        <v>1449891.5</v>
      </c>
      <c r="G197" s="86">
        <v>273615.52</v>
      </c>
      <c r="H197" s="86">
        <v>1080375.4099999999</v>
      </c>
      <c r="I197" s="94">
        <v>95900.57</v>
      </c>
      <c r="J197" s="21"/>
      <c r="K197" s="24">
        <f t="shared" si="56"/>
        <v>1449891.5</v>
      </c>
      <c r="L197" s="32">
        <f t="shared" si="57"/>
        <v>1</v>
      </c>
      <c r="M197" s="25">
        <f t="shared" si="58"/>
        <v>273615.52</v>
      </c>
      <c r="N197" s="32">
        <f t="shared" si="59"/>
        <v>1</v>
      </c>
      <c r="O197" s="25">
        <f t="shared" si="60"/>
        <v>1080375.4099999999</v>
      </c>
      <c r="P197" s="32">
        <f t="shared" si="61"/>
        <v>1</v>
      </c>
      <c r="Q197" s="25">
        <f t="shared" si="62"/>
        <v>95900.57</v>
      </c>
      <c r="R197" s="37">
        <f t="shared" si="63"/>
        <v>1</v>
      </c>
    </row>
    <row r="198" spans="1:18" s="4" customFormat="1" ht="206.25" customHeight="1" x14ac:dyDescent="0.25">
      <c r="A198" s="157" t="s">
        <v>290</v>
      </c>
      <c r="B198" s="75" t="s">
        <v>291</v>
      </c>
      <c r="C198" s="66" t="s">
        <v>1496</v>
      </c>
      <c r="D198" s="48"/>
      <c r="E198" s="149" t="s">
        <v>1497</v>
      </c>
      <c r="F198" s="93"/>
      <c r="G198" s="86"/>
      <c r="H198" s="86"/>
      <c r="I198" s="94"/>
      <c r="J198" s="21"/>
      <c r="K198" s="24"/>
      <c r="L198" s="32"/>
      <c r="M198" s="25"/>
      <c r="N198" s="32"/>
      <c r="O198" s="25"/>
      <c r="P198" s="32"/>
      <c r="Q198" s="25"/>
      <c r="R198" s="37"/>
    </row>
    <row r="199" spans="1:18" s="4" customFormat="1" ht="31.5" customHeight="1" x14ac:dyDescent="0.25">
      <c r="A199" s="186" t="s">
        <v>292</v>
      </c>
      <c r="B199" s="66" t="s">
        <v>226</v>
      </c>
      <c r="C199" s="66"/>
      <c r="D199" s="48" t="s">
        <v>142</v>
      </c>
      <c r="E199" s="132"/>
      <c r="F199" s="93">
        <v>259357.90999999997</v>
      </c>
      <c r="G199" s="86">
        <v>131533.76999999999</v>
      </c>
      <c r="H199" s="86">
        <v>83021.2</v>
      </c>
      <c r="I199" s="94">
        <v>44802.94</v>
      </c>
      <c r="J199" s="21"/>
      <c r="K199" s="24">
        <f t="shared" si="56"/>
        <v>259357.90999999997</v>
      </c>
      <c r="L199" s="32">
        <f t="shared" si="57"/>
        <v>1</v>
      </c>
      <c r="M199" s="25">
        <f t="shared" si="58"/>
        <v>131533.76999999999</v>
      </c>
      <c r="N199" s="32">
        <f t="shared" si="59"/>
        <v>1</v>
      </c>
      <c r="O199" s="25">
        <f t="shared" si="60"/>
        <v>83021.2</v>
      </c>
      <c r="P199" s="32">
        <f t="shared" si="61"/>
        <v>1</v>
      </c>
      <c r="Q199" s="25">
        <f t="shared" si="62"/>
        <v>44802.94</v>
      </c>
      <c r="R199" s="37">
        <f t="shared" si="63"/>
        <v>1</v>
      </c>
    </row>
    <row r="200" spans="1:18" s="4" customFormat="1" ht="31.5" customHeight="1" x14ac:dyDescent="0.25">
      <c r="A200" s="186" t="s">
        <v>293</v>
      </c>
      <c r="B200" s="66" t="s">
        <v>228</v>
      </c>
      <c r="C200" s="66"/>
      <c r="D200" s="48" t="s">
        <v>142</v>
      </c>
      <c r="E200" s="132"/>
      <c r="F200" s="93">
        <v>311851.5</v>
      </c>
      <c r="G200" s="86">
        <v>141661.21</v>
      </c>
      <c r="H200" s="86">
        <v>125387.35</v>
      </c>
      <c r="I200" s="94">
        <v>44802.94</v>
      </c>
      <c r="J200" s="21"/>
      <c r="K200" s="24">
        <f t="shared" si="56"/>
        <v>311851.5</v>
      </c>
      <c r="L200" s="32">
        <f t="shared" si="57"/>
        <v>1</v>
      </c>
      <c r="M200" s="25">
        <f t="shared" si="58"/>
        <v>141661.21</v>
      </c>
      <c r="N200" s="32">
        <f t="shared" si="59"/>
        <v>1</v>
      </c>
      <c r="O200" s="25">
        <f t="shared" si="60"/>
        <v>125387.35</v>
      </c>
      <c r="P200" s="32">
        <f t="shared" si="61"/>
        <v>1</v>
      </c>
      <c r="Q200" s="25">
        <f t="shared" si="62"/>
        <v>44802.94</v>
      </c>
      <c r="R200" s="37">
        <f t="shared" si="63"/>
        <v>1</v>
      </c>
    </row>
    <row r="201" spans="1:18" s="4" customFormat="1" ht="31.5" customHeight="1" x14ac:dyDescent="0.25">
      <c r="A201" s="186" t="s">
        <v>294</v>
      </c>
      <c r="B201" s="66" t="s">
        <v>230</v>
      </c>
      <c r="C201" s="66"/>
      <c r="D201" s="48" t="s">
        <v>142</v>
      </c>
      <c r="E201" s="132"/>
      <c r="F201" s="93">
        <v>388703.77999999997</v>
      </c>
      <c r="G201" s="86">
        <v>151788.66</v>
      </c>
      <c r="H201" s="86">
        <v>192112.18</v>
      </c>
      <c r="I201" s="94">
        <v>44802.94</v>
      </c>
      <c r="J201" s="21"/>
      <c r="K201" s="24">
        <f t="shared" si="56"/>
        <v>388703.77999999997</v>
      </c>
      <c r="L201" s="32">
        <f t="shared" si="57"/>
        <v>1</v>
      </c>
      <c r="M201" s="25">
        <f t="shared" si="58"/>
        <v>151788.66</v>
      </c>
      <c r="N201" s="32">
        <f t="shared" si="59"/>
        <v>1</v>
      </c>
      <c r="O201" s="25">
        <f t="shared" si="60"/>
        <v>192112.18</v>
      </c>
      <c r="P201" s="32">
        <f t="shared" si="61"/>
        <v>1</v>
      </c>
      <c r="Q201" s="25">
        <f t="shared" si="62"/>
        <v>44802.94</v>
      </c>
      <c r="R201" s="37">
        <f t="shared" si="63"/>
        <v>1</v>
      </c>
    </row>
    <row r="202" spans="1:18" s="4" customFormat="1" ht="31.5" customHeight="1" x14ac:dyDescent="0.25">
      <c r="A202" s="186" t="s">
        <v>295</v>
      </c>
      <c r="B202" s="66" t="s">
        <v>232</v>
      </c>
      <c r="C202" s="66"/>
      <c r="D202" s="48" t="s">
        <v>142</v>
      </c>
      <c r="E202" s="132"/>
      <c r="F202" s="93">
        <v>463778.2</v>
      </c>
      <c r="G202" s="86">
        <v>172043.57</v>
      </c>
      <c r="H202" s="86">
        <v>246931.69</v>
      </c>
      <c r="I202" s="94">
        <v>44802.94</v>
      </c>
      <c r="J202" s="21"/>
      <c r="K202" s="24">
        <f t="shared" si="56"/>
        <v>463778.2</v>
      </c>
      <c r="L202" s="32">
        <f t="shared" si="57"/>
        <v>1</v>
      </c>
      <c r="M202" s="25">
        <f t="shared" si="58"/>
        <v>172043.57</v>
      </c>
      <c r="N202" s="32">
        <f t="shared" si="59"/>
        <v>1</v>
      </c>
      <c r="O202" s="25">
        <f t="shared" si="60"/>
        <v>246931.69</v>
      </c>
      <c r="P202" s="32">
        <f t="shared" si="61"/>
        <v>1</v>
      </c>
      <c r="Q202" s="25">
        <f t="shared" si="62"/>
        <v>44802.94</v>
      </c>
      <c r="R202" s="37">
        <f t="shared" si="63"/>
        <v>1</v>
      </c>
    </row>
    <row r="203" spans="1:18" s="4" customFormat="1" ht="31.5" customHeight="1" x14ac:dyDescent="0.25">
      <c r="A203" s="186" t="s">
        <v>296</v>
      </c>
      <c r="B203" s="66" t="s">
        <v>234</v>
      </c>
      <c r="C203" s="66"/>
      <c r="D203" s="48" t="s">
        <v>142</v>
      </c>
      <c r="E203" s="132"/>
      <c r="F203" s="93">
        <v>677744.59000000008</v>
      </c>
      <c r="G203" s="86">
        <v>184472.38</v>
      </c>
      <c r="H203" s="86">
        <v>448469.27</v>
      </c>
      <c r="I203" s="94">
        <v>44802.94</v>
      </c>
      <c r="J203" s="21"/>
      <c r="K203" s="24">
        <f t="shared" si="56"/>
        <v>677744.59000000008</v>
      </c>
      <c r="L203" s="32">
        <f t="shared" si="57"/>
        <v>1</v>
      </c>
      <c r="M203" s="25">
        <f t="shared" si="58"/>
        <v>184472.38</v>
      </c>
      <c r="N203" s="32">
        <f t="shared" si="59"/>
        <v>1</v>
      </c>
      <c r="O203" s="25">
        <f t="shared" si="60"/>
        <v>448469.27</v>
      </c>
      <c r="P203" s="32">
        <f t="shared" si="61"/>
        <v>1</v>
      </c>
      <c r="Q203" s="25">
        <f t="shared" si="62"/>
        <v>44802.94</v>
      </c>
      <c r="R203" s="37">
        <f t="shared" si="63"/>
        <v>1</v>
      </c>
    </row>
    <row r="204" spans="1:18" s="4" customFormat="1" ht="31.5" customHeight="1" x14ac:dyDescent="0.25">
      <c r="A204" s="186" t="s">
        <v>297</v>
      </c>
      <c r="B204" s="66" t="s">
        <v>236</v>
      </c>
      <c r="C204" s="66"/>
      <c r="D204" s="48" t="s">
        <v>142</v>
      </c>
      <c r="E204" s="132"/>
      <c r="F204" s="93">
        <v>1167278.23</v>
      </c>
      <c r="G204" s="86">
        <v>297139.76</v>
      </c>
      <c r="H204" s="86">
        <v>825335.53</v>
      </c>
      <c r="I204" s="94">
        <v>44802.94</v>
      </c>
      <c r="J204" s="21"/>
      <c r="K204" s="24">
        <f t="shared" si="56"/>
        <v>1167278.23</v>
      </c>
      <c r="L204" s="32">
        <f t="shared" si="57"/>
        <v>1</v>
      </c>
      <c r="M204" s="25">
        <f t="shared" si="58"/>
        <v>297139.76</v>
      </c>
      <c r="N204" s="32">
        <f t="shared" si="59"/>
        <v>1</v>
      </c>
      <c r="O204" s="25">
        <f t="shared" si="60"/>
        <v>825335.53</v>
      </c>
      <c r="P204" s="32">
        <f t="shared" si="61"/>
        <v>1</v>
      </c>
      <c r="Q204" s="25">
        <f t="shared" si="62"/>
        <v>44802.94</v>
      </c>
      <c r="R204" s="37">
        <f t="shared" si="63"/>
        <v>1</v>
      </c>
    </row>
    <row r="205" spans="1:18" s="4" customFormat="1" ht="31.5" customHeight="1" x14ac:dyDescent="0.25">
      <c r="A205" s="186" t="s">
        <v>298</v>
      </c>
      <c r="B205" s="66" t="s">
        <v>238</v>
      </c>
      <c r="C205" s="66"/>
      <c r="D205" s="48" t="s">
        <v>142</v>
      </c>
      <c r="E205" s="132"/>
      <c r="F205" s="93">
        <v>1651134.3599999999</v>
      </c>
      <c r="G205" s="86">
        <v>412300.5</v>
      </c>
      <c r="H205" s="86">
        <v>1194030.92</v>
      </c>
      <c r="I205" s="94">
        <v>44802.94</v>
      </c>
      <c r="J205" s="21"/>
      <c r="K205" s="24">
        <f t="shared" si="56"/>
        <v>1651134.3599999999</v>
      </c>
      <c r="L205" s="32">
        <f t="shared" si="57"/>
        <v>1</v>
      </c>
      <c r="M205" s="25">
        <f t="shared" si="58"/>
        <v>412300.5</v>
      </c>
      <c r="N205" s="32">
        <f t="shared" si="59"/>
        <v>1</v>
      </c>
      <c r="O205" s="25">
        <f t="shared" si="60"/>
        <v>1194030.92</v>
      </c>
      <c r="P205" s="32">
        <f t="shared" si="61"/>
        <v>1</v>
      </c>
      <c r="Q205" s="25">
        <f t="shared" si="62"/>
        <v>44802.94</v>
      </c>
      <c r="R205" s="37">
        <f t="shared" si="63"/>
        <v>1</v>
      </c>
    </row>
    <row r="206" spans="1:18" s="4" customFormat="1" ht="31.5" customHeight="1" x14ac:dyDescent="0.25">
      <c r="A206" s="186" t="s">
        <v>299</v>
      </c>
      <c r="B206" s="66" t="s">
        <v>240</v>
      </c>
      <c r="C206" s="66"/>
      <c r="D206" s="48" t="s">
        <v>142</v>
      </c>
      <c r="E206" s="132"/>
      <c r="F206" s="93">
        <v>2104493.17</v>
      </c>
      <c r="G206" s="86">
        <v>491800.47</v>
      </c>
      <c r="H206" s="86">
        <v>1567889.76</v>
      </c>
      <c r="I206" s="94">
        <v>44802.94</v>
      </c>
      <c r="J206" s="21"/>
      <c r="K206" s="24">
        <f t="shared" si="56"/>
        <v>2104493.17</v>
      </c>
      <c r="L206" s="32">
        <f t="shared" si="57"/>
        <v>1</v>
      </c>
      <c r="M206" s="25">
        <f t="shared" si="58"/>
        <v>491800.47</v>
      </c>
      <c r="N206" s="32">
        <f t="shared" si="59"/>
        <v>1</v>
      </c>
      <c r="O206" s="25">
        <f t="shared" si="60"/>
        <v>1567889.76</v>
      </c>
      <c r="P206" s="32">
        <f t="shared" si="61"/>
        <v>1</v>
      </c>
      <c r="Q206" s="25">
        <f t="shared" si="62"/>
        <v>44802.94</v>
      </c>
      <c r="R206" s="37">
        <f t="shared" si="63"/>
        <v>1</v>
      </c>
    </row>
    <row r="207" spans="1:18" s="4" customFormat="1" ht="31.5" customHeight="1" x14ac:dyDescent="0.25">
      <c r="A207" s="186" t="s">
        <v>300</v>
      </c>
      <c r="B207" s="66" t="s">
        <v>242</v>
      </c>
      <c r="C207" s="66"/>
      <c r="D207" s="48" t="s">
        <v>142</v>
      </c>
      <c r="E207" s="132"/>
      <c r="F207" s="93">
        <v>3243865.96</v>
      </c>
      <c r="G207" s="86">
        <v>579764.25</v>
      </c>
      <c r="H207" s="86">
        <v>2619298.77</v>
      </c>
      <c r="I207" s="94">
        <v>44802.94</v>
      </c>
      <c r="J207" s="21"/>
      <c r="K207" s="24">
        <f t="shared" si="56"/>
        <v>3243865.96</v>
      </c>
      <c r="L207" s="32">
        <f t="shared" si="57"/>
        <v>1</v>
      </c>
      <c r="M207" s="25">
        <f t="shared" si="58"/>
        <v>579764.25</v>
      </c>
      <c r="N207" s="32">
        <f t="shared" si="59"/>
        <v>1</v>
      </c>
      <c r="O207" s="25">
        <f t="shared" si="60"/>
        <v>2619298.77</v>
      </c>
      <c r="P207" s="32">
        <f t="shared" si="61"/>
        <v>1</v>
      </c>
      <c r="Q207" s="25">
        <f t="shared" si="62"/>
        <v>44802.94</v>
      </c>
      <c r="R207" s="37">
        <f t="shared" si="63"/>
        <v>1</v>
      </c>
    </row>
    <row r="208" spans="1:18" s="4" customFormat="1" ht="31.5" customHeight="1" x14ac:dyDescent="0.25">
      <c r="A208" s="186" t="s">
        <v>301</v>
      </c>
      <c r="B208" s="66" t="s">
        <v>244</v>
      </c>
      <c r="C208" s="66"/>
      <c r="D208" s="48" t="s">
        <v>142</v>
      </c>
      <c r="E208" s="132"/>
      <c r="F208" s="93">
        <v>277771.28000000003</v>
      </c>
      <c r="G208" s="86">
        <v>131533.76999999999</v>
      </c>
      <c r="H208" s="86">
        <v>101434.57</v>
      </c>
      <c r="I208" s="94">
        <v>44802.94</v>
      </c>
      <c r="J208" s="21"/>
      <c r="K208" s="24">
        <f t="shared" si="56"/>
        <v>277771.28000000003</v>
      </c>
      <c r="L208" s="32">
        <f t="shared" si="57"/>
        <v>1</v>
      </c>
      <c r="M208" s="25">
        <f t="shared" si="58"/>
        <v>131533.76999999999</v>
      </c>
      <c r="N208" s="32">
        <f t="shared" si="59"/>
        <v>1</v>
      </c>
      <c r="O208" s="25">
        <f t="shared" si="60"/>
        <v>101434.57</v>
      </c>
      <c r="P208" s="32">
        <f t="shared" si="61"/>
        <v>1</v>
      </c>
      <c r="Q208" s="25">
        <f t="shared" si="62"/>
        <v>44802.94</v>
      </c>
      <c r="R208" s="37">
        <f t="shared" si="63"/>
        <v>1</v>
      </c>
    </row>
    <row r="209" spans="1:18" s="4" customFormat="1" ht="31.5" customHeight="1" x14ac:dyDescent="0.25">
      <c r="A209" s="186" t="s">
        <v>302</v>
      </c>
      <c r="B209" s="66" t="s">
        <v>246</v>
      </c>
      <c r="C209" s="66"/>
      <c r="D209" s="48" t="s">
        <v>142</v>
      </c>
      <c r="E209" s="132"/>
      <c r="F209" s="93">
        <v>348770.56</v>
      </c>
      <c r="G209" s="86">
        <v>141661.21</v>
      </c>
      <c r="H209" s="86">
        <v>162306.41</v>
      </c>
      <c r="I209" s="94">
        <v>44802.94</v>
      </c>
      <c r="J209" s="21"/>
      <c r="K209" s="24">
        <f t="shared" si="56"/>
        <v>348770.56</v>
      </c>
      <c r="L209" s="32">
        <f t="shared" si="57"/>
        <v>1</v>
      </c>
      <c r="M209" s="25">
        <f t="shared" si="58"/>
        <v>141661.21</v>
      </c>
      <c r="N209" s="32">
        <f t="shared" si="59"/>
        <v>1</v>
      </c>
      <c r="O209" s="25">
        <f t="shared" si="60"/>
        <v>162306.41</v>
      </c>
      <c r="P209" s="32">
        <f t="shared" si="61"/>
        <v>1</v>
      </c>
      <c r="Q209" s="25">
        <f t="shared" si="62"/>
        <v>44802.94</v>
      </c>
      <c r="R209" s="37">
        <f t="shared" si="63"/>
        <v>1</v>
      </c>
    </row>
    <row r="210" spans="1:18" s="4" customFormat="1" ht="31.5" customHeight="1" x14ac:dyDescent="0.25">
      <c r="A210" s="186" t="s">
        <v>303</v>
      </c>
      <c r="B210" s="66" t="s">
        <v>248</v>
      </c>
      <c r="C210" s="66"/>
      <c r="D210" s="48" t="s">
        <v>142</v>
      </c>
      <c r="E210" s="132"/>
      <c r="F210" s="93">
        <v>420492.17</v>
      </c>
      <c r="G210" s="86">
        <v>151788.66</v>
      </c>
      <c r="H210" s="86">
        <v>223900.57</v>
      </c>
      <c r="I210" s="94">
        <v>44802.94</v>
      </c>
      <c r="J210" s="21"/>
      <c r="K210" s="24">
        <f t="shared" si="56"/>
        <v>420492.17</v>
      </c>
      <c r="L210" s="32">
        <f t="shared" si="57"/>
        <v>1</v>
      </c>
      <c r="M210" s="25">
        <f t="shared" si="58"/>
        <v>151788.66</v>
      </c>
      <c r="N210" s="32">
        <f t="shared" si="59"/>
        <v>1</v>
      </c>
      <c r="O210" s="25">
        <f t="shared" si="60"/>
        <v>223900.57</v>
      </c>
      <c r="P210" s="32">
        <f t="shared" si="61"/>
        <v>1</v>
      </c>
      <c r="Q210" s="25">
        <f t="shared" si="62"/>
        <v>44802.94</v>
      </c>
      <c r="R210" s="37">
        <f t="shared" si="63"/>
        <v>1</v>
      </c>
    </row>
    <row r="211" spans="1:18" s="4" customFormat="1" ht="31.5" customHeight="1" x14ac:dyDescent="0.25">
      <c r="A211" s="186" t="s">
        <v>304</v>
      </c>
      <c r="B211" s="66" t="s">
        <v>250</v>
      </c>
      <c r="C211" s="66"/>
      <c r="D211" s="48" t="s">
        <v>142</v>
      </c>
      <c r="E211" s="132"/>
      <c r="F211" s="93">
        <v>560227.56000000006</v>
      </c>
      <c r="G211" s="86">
        <v>172043.57</v>
      </c>
      <c r="H211" s="86">
        <v>343381.05</v>
      </c>
      <c r="I211" s="94">
        <v>44802.94</v>
      </c>
      <c r="J211" s="21"/>
      <c r="K211" s="24">
        <f t="shared" si="56"/>
        <v>560227.56000000006</v>
      </c>
      <c r="L211" s="32">
        <f t="shared" si="57"/>
        <v>1</v>
      </c>
      <c r="M211" s="25">
        <f t="shared" si="58"/>
        <v>172043.57</v>
      </c>
      <c r="N211" s="32">
        <f t="shared" si="59"/>
        <v>1</v>
      </c>
      <c r="O211" s="25">
        <f t="shared" si="60"/>
        <v>343381.05</v>
      </c>
      <c r="P211" s="32">
        <f t="shared" si="61"/>
        <v>1</v>
      </c>
      <c r="Q211" s="25">
        <f t="shared" si="62"/>
        <v>44802.94</v>
      </c>
      <c r="R211" s="37">
        <f t="shared" si="63"/>
        <v>1</v>
      </c>
    </row>
    <row r="212" spans="1:18" s="4" customFormat="1" ht="31.5" customHeight="1" x14ac:dyDescent="0.25">
      <c r="A212" s="186" t="s">
        <v>305</v>
      </c>
      <c r="B212" s="66" t="s">
        <v>252</v>
      </c>
      <c r="C212" s="66"/>
      <c r="D212" s="48" t="s">
        <v>142</v>
      </c>
      <c r="E212" s="132"/>
      <c r="F212" s="93">
        <v>857724.99</v>
      </c>
      <c r="G212" s="86">
        <v>184472.38</v>
      </c>
      <c r="H212" s="86">
        <v>628449.67000000004</v>
      </c>
      <c r="I212" s="94">
        <v>44802.94</v>
      </c>
      <c r="J212" s="21"/>
      <c r="K212" s="24">
        <f t="shared" si="56"/>
        <v>857724.99</v>
      </c>
      <c r="L212" s="32">
        <f t="shared" si="57"/>
        <v>1</v>
      </c>
      <c r="M212" s="25">
        <f t="shared" si="58"/>
        <v>184472.38</v>
      </c>
      <c r="N212" s="32">
        <f t="shared" si="59"/>
        <v>1</v>
      </c>
      <c r="O212" s="25">
        <f t="shared" si="60"/>
        <v>628449.67000000004</v>
      </c>
      <c r="P212" s="32">
        <f t="shared" si="61"/>
        <v>1</v>
      </c>
      <c r="Q212" s="25">
        <f t="shared" si="62"/>
        <v>44802.94</v>
      </c>
      <c r="R212" s="37">
        <f t="shared" si="63"/>
        <v>1</v>
      </c>
    </row>
    <row r="213" spans="1:18" s="4" customFormat="1" ht="31.5" customHeight="1" x14ac:dyDescent="0.25">
      <c r="A213" s="186" t="s">
        <v>306</v>
      </c>
      <c r="B213" s="66" t="s">
        <v>254</v>
      </c>
      <c r="C213" s="66"/>
      <c r="D213" s="48" t="s">
        <v>142</v>
      </c>
      <c r="E213" s="132"/>
      <c r="F213" s="93">
        <v>1530930.94</v>
      </c>
      <c r="G213" s="86">
        <v>297139.76</v>
      </c>
      <c r="H213" s="86">
        <v>1188988.24</v>
      </c>
      <c r="I213" s="94">
        <v>44802.94</v>
      </c>
      <c r="J213" s="21"/>
      <c r="K213" s="24">
        <f t="shared" si="56"/>
        <v>1530930.94</v>
      </c>
      <c r="L213" s="32">
        <f t="shared" si="57"/>
        <v>1</v>
      </c>
      <c r="M213" s="25">
        <f t="shared" si="58"/>
        <v>297139.76</v>
      </c>
      <c r="N213" s="32">
        <f t="shared" si="59"/>
        <v>1</v>
      </c>
      <c r="O213" s="25">
        <f t="shared" si="60"/>
        <v>1188988.24</v>
      </c>
      <c r="P213" s="32">
        <f t="shared" si="61"/>
        <v>1</v>
      </c>
      <c r="Q213" s="25">
        <f t="shared" si="62"/>
        <v>44802.94</v>
      </c>
      <c r="R213" s="37">
        <f t="shared" si="63"/>
        <v>1</v>
      </c>
    </row>
    <row r="214" spans="1:18" s="4" customFormat="1" ht="31.5" customHeight="1" x14ac:dyDescent="0.25">
      <c r="A214" s="186" t="s">
        <v>307</v>
      </c>
      <c r="B214" s="66" t="s">
        <v>256</v>
      </c>
      <c r="C214" s="66"/>
      <c r="D214" s="48" t="s">
        <v>142</v>
      </c>
      <c r="E214" s="132"/>
      <c r="F214" s="93">
        <v>2198505.52</v>
      </c>
      <c r="G214" s="86">
        <v>412300.5</v>
      </c>
      <c r="H214" s="86">
        <v>1741402.08</v>
      </c>
      <c r="I214" s="94">
        <v>44802.94</v>
      </c>
      <c r="J214" s="21"/>
      <c r="K214" s="24">
        <f t="shared" si="56"/>
        <v>2198505.52</v>
      </c>
      <c r="L214" s="32">
        <f t="shared" si="57"/>
        <v>1</v>
      </c>
      <c r="M214" s="25">
        <f t="shared" si="58"/>
        <v>412300.5</v>
      </c>
      <c r="N214" s="32">
        <f t="shared" si="59"/>
        <v>1</v>
      </c>
      <c r="O214" s="25">
        <f t="shared" si="60"/>
        <v>1741402.08</v>
      </c>
      <c r="P214" s="32">
        <f t="shared" si="61"/>
        <v>1</v>
      </c>
      <c r="Q214" s="25">
        <f t="shared" si="62"/>
        <v>44802.94</v>
      </c>
      <c r="R214" s="37">
        <f t="shared" si="63"/>
        <v>1</v>
      </c>
    </row>
    <row r="215" spans="1:18" s="4" customFormat="1" ht="31.5" customHeight="1" x14ac:dyDescent="0.25">
      <c r="A215" s="186" t="s">
        <v>308</v>
      </c>
      <c r="B215" s="66" t="s">
        <v>258</v>
      </c>
      <c r="C215" s="66"/>
      <c r="D215" s="48" t="s">
        <v>142</v>
      </c>
      <c r="E215" s="132"/>
      <c r="F215" s="93">
        <v>2824599.3699999996</v>
      </c>
      <c r="G215" s="86">
        <v>491800.47</v>
      </c>
      <c r="H215" s="86">
        <v>2287995.96</v>
      </c>
      <c r="I215" s="94">
        <v>44802.94</v>
      </c>
      <c r="J215" s="21"/>
      <c r="K215" s="24">
        <f t="shared" si="56"/>
        <v>2824599.3699999996</v>
      </c>
      <c r="L215" s="32">
        <f t="shared" si="57"/>
        <v>1</v>
      </c>
      <c r="M215" s="25">
        <f t="shared" si="58"/>
        <v>491800.47</v>
      </c>
      <c r="N215" s="32">
        <f t="shared" si="59"/>
        <v>1</v>
      </c>
      <c r="O215" s="25">
        <f t="shared" si="60"/>
        <v>2287995.96</v>
      </c>
      <c r="P215" s="32">
        <f t="shared" si="61"/>
        <v>1</v>
      </c>
      <c r="Q215" s="25">
        <f t="shared" si="62"/>
        <v>44802.94</v>
      </c>
      <c r="R215" s="37">
        <f t="shared" si="63"/>
        <v>1</v>
      </c>
    </row>
    <row r="216" spans="1:18" s="4" customFormat="1" ht="31.5" customHeight="1" x14ac:dyDescent="0.25">
      <c r="A216" s="186" t="s">
        <v>309</v>
      </c>
      <c r="B216" s="66" t="s">
        <v>260</v>
      </c>
      <c r="C216" s="66"/>
      <c r="D216" s="48" t="s">
        <v>142</v>
      </c>
      <c r="E216" s="132"/>
      <c r="F216" s="93">
        <v>3512971.76</v>
      </c>
      <c r="G216" s="86">
        <v>579764.25</v>
      </c>
      <c r="H216" s="86">
        <v>2888404.57</v>
      </c>
      <c r="I216" s="94">
        <v>44802.94</v>
      </c>
      <c r="J216" s="21"/>
      <c r="K216" s="24">
        <f t="shared" si="56"/>
        <v>3512971.76</v>
      </c>
      <c r="L216" s="32">
        <f t="shared" si="57"/>
        <v>1</v>
      </c>
      <c r="M216" s="25">
        <f t="shared" si="58"/>
        <v>579764.25</v>
      </c>
      <c r="N216" s="32">
        <f t="shared" si="59"/>
        <v>1</v>
      </c>
      <c r="O216" s="25">
        <f t="shared" si="60"/>
        <v>2888404.57</v>
      </c>
      <c r="P216" s="32">
        <f t="shared" si="61"/>
        <v>1</v>
      </c>
      <c r="Q216" s="25">
        <f t="shared" si="62"/>
        <v>44802.94</v>
      </c>
      <c r="R216" s="37">
        <f t="shared" si="63"/>
        <v>1</v>
      </c>
    </row>
    <row r="217" spans="1:18" s="4" customFormat="1" ht="31.5" customHeight="1" x14ac:dyDescent="0.25">
      <c r="A217" s="186" t="s">
        <v>310</v>
      </c>
      <c r="B217" s="66" t="s">
        <v>262</v>
      </c>
      <c r="C217" s="66"/>
      <c r="D217" s="48" t="s">
        <v>142</v>
      </c>
      <c r="E217" s="132"/>
      <c r="F217" s="93">
        <v>4341284.9300000006</v>
      </c>
      <c r="G217" s="86">
        <v>579764.25</v>
      </c>
      <c r="H217" s="86">
        <v>3716717.74</v>
      </c>
      <c r="I217" s="94">
        <v>44802.94</v>
      </c>
      <c r="J217" s="21"/>
      <c r="K217" s="24">
        <f t="shared" si="56"/>
        <v>4341284.9300000006</v>
      </c>
      <c r="L217" s="32">
        <f t="shared" si="57"/>
        <v>1</v>
      </c>
      <c r="M217" s="25">
        <f t="shared" si="58"/>
        <v>579764.25</v>
      </c>
      <c r="N217" s="32">
        <f t="shared" si="59"/>
        <v>1</v>
      </c>
      <c r="O217" s="25">
        <f t="shared" si="60"/>
        <v>3716717.74</v>
      </c>
      <c r="P217" s="32">
        <f t="shared" si="61"/>
        <v>1</v>
      </c>
      <c r="Q217" s="25">
        <f t="shared" si="62"/>
        <v>44802.94</v>
      </c>
      <c r="R217" s="37">
        <f t="shared" si="63"/>
        <v>1</v>
      </c>
    </row>
    <row r="218" spans="1:18" s="4" customFormat="1" ht="31.5" customHeight="1" x14ac:dyDescent="0.25">
      <c r="A218" s="186" t="s">
        <v>311</v>
      </c>
      <c r="B218" s="66" t="s">
        <v>264</v>
      </c>
      <c r="C218" s="66"/>
      <c r="D218" s="48" t="s">
        <v>142</v>
      </c>
      <c r="E218" s="132"/>
      <c r="F218" s="93">
        <v>814750.19</v>
      </c>
      <c r="G218" s="86">
        <v>172043.57</v>
      </c>
      <c r="H218" s="86">
        <v>597903.68000000005</v>
      </c>
      <c r="I218" s="94">
        <v>44802.94</v>
      </c>
      <c r="J218" s="21"/>
      <c r="K218" s="24">
        <f t="shared" si="56"/>
        <v>814750.19</v>
      </c>
      <c r="L218" s="32">
        <f t="shared" si="57"/>
        <v>1</v>
      </c>
      <c r="M218" s="25">
        <f t="shared" si="58"/>
        <v>172043.57</v>
      </c>
      <c r="N218" s="32">
        <f t="shared" si="59"/>
        <v>1</v>
      </c>
      <c r="O218" s="25">
        <f t="shared" si="60"/>
        <v>597903.68000000005</v>
      </c>
      <c r="P218" s="32">
        <f t="shared" si="61"/>
        <v>1</v>
      </c>
      <c r="Q218" s="25">
        <f t="shared" si="62"/>
        <v>44802.94</v>
      </c>
      <c r="R218" s="37">
        <f t="shared" si="63"/>
        <v>1</v>
      </c>
    </row>
    <row r="219" spans="1:18" s="4" customFormat="1" ht="31.5" customHeight="1" x14ac:dyDescent="0.25">
      <c r="A219" s="186" t="s">
        <v>312</v>
      </c>
      <c r="B219" s="66" t="s">
        <v>266</v>
      </c>
      <c r="C219" s="66"/>
      <c r="D219" s="48" t="s">
        <v>142</v>
      </c>
      <c r="E219" s="132"/>
      <c r="F219" s="93">
        <v>1360721.0499999998</v>
      </c>
      <c r="G219" s="86">
        <v>184472.38</v>
      </c>
      <c r="H219" s="86">
        <v>1131445.73</v>
      </c>
      <c r="I219" s="94">
        <v>44802.94</v>
      </c>
      <c r="J219" s="21"/>
      <c r="K219" s="24">
        <f t="shared" si="56"/>
        <v>1360721.0499999998</v>
      </c>
      <c r="L219" s="32">
        <f t="shared" si="57"/>
        <v>1</v>
      </c>
      <c r="M219" s="25">
        <f t="shared" si="58"/>
        <v>184472.38</v>
      </c>
      <c r="N219" s="32">
        <f t="shared" si="59"/>
        <v>1</v>
      </c>
      <c r="O219" s="25">
        <f t="shared" si="60"/>
        <v>1131445.73</v>
      </c>
      <c r="P219" s="32">
        <f t="shared" si="61"/>
        <v>1</v>
      </c>
      <c r="Q219" s="25">
        <f t="shared" si="62"/>
        <v>44802.94</v>
      </c>
      <c r="R219" s="37">
        <f t="shared" si="63"/>
        <v>1</v>
      </c>
    </row>
    <row r="220" spans="1:18" s="4" customFormat="1" ht="94.5" customHeight="1" x14ac:dyDescent="0.25">
      <c r="A220" s="151" t="s">
        <v>313</v>
      </c>
      <c r="B220" s="75" t="s">
        <v>314</v>
      </c>
      <c r="C220" s="66" t="s">
        <v>1498</v>
      </c>
      <c r="D220" s="48"/>
      <c r="E220" s="150" t="s">
        <v>1188</v>
      </c>
      <c r="F220" s="93"/>
      <c r="G220" s="86"/>
      <c r="H220" s="86"/>
      <c r="I220" s="94"/>
      <c r="J220" s="21"/>
      <c r="K220" s="24"/>
      <c r="L220" s="32"/>
      <c r="M220" s="25"/>
      <c r="N220" s="32"/>
      <c r="O220" s="25"/>
      <c r="P220" s="32"/>
      <c r="Q220" s="25"/>
      <c r="R220" s="37"/>
    </row>
    <row r="221" spans="1:18" s="4" customFormat="1" ht="31.5" customHeight="1" x14ac:dyDescent="0.25">
      <c r="A221" s="186" t="s">
        <v>315</v>
      </c>
      <c r="B221" s="66" t="s">
        <v>316</v>
      </c>
      <c r="C221" s="66"/>
      <c r="D221" s="48" t="s">
        <v>214</v>
      </c>
      <c r="E221" s="152"/>
      <c r="F221" s="93">
        <v>3329.38</v>
      </c>
      <c r="G221" s="86">
        <v>759.99</v>
      </c>
      <c r="H221" s="86">
        <v>2430.0100000000002</v>
      </c>
      <c r="I221" s="94">
        <v>139.38</v>
      </c>
      <c r="J221" s="21"/>
      <c r="K221" s="24">
        <f t="shared" si="56"/>
        <v>3329.38</v>
      </c>
      <c r="L221" s="32">
        <f t="shared" si="57"/>
        <v>1</v>
      </c>
      <c r="M221" s="25">
        <f t="shared" si="58"/>
        <v>759.99</v>
      </c>
      <c r="N221" s="32">
        <f t="shared" si="59"/>
        <v>1</v>
      </c>
      <c r="O221" s="25">
        <f t="shared" si="60"/>
        <v>2430.0100000000002</v>
      </c>
      <c r="P221" s="32">
        <f t="shared" si="61"/>
        <v>1</v>
      </c>
      <c r="Q221" s="25">
        <f t="shared" si="62"/>
        <v>139.38</v>
      </c>
      <c r="R221" s="37">
        <f t="shared" si="63"/>
        <v>1</v>
      </c>
    </row>
    <row r="222" spans="1:18" s="4" customFormat="1" ht="31.5" customHeight="1" x14ac:dyDescent="0.25">
      <c r="A222" s="186" t="s">
        <v>317</v>
      </c>
      <c r="B222" s="66" t="s">
        <v>318</v>
      </c>
      <c r="C222" s="66"/>
      <c r="D222" s="48" t="s">
        <v>214</v>
      </c>
      <c r="E222" s="152"/>
      <c r="F222" s="93">
        <v>4571.6200000000008</v>
      </c>
      <c r="G222" s="86">
        <v>1036.5</v>
      </c>
      <c r="H222" s="86">
        <v>3336.69</v>
      </c>
      <c r="I222" s="94">
        <v>198.43</v>
      </c>
      <c r="J222" s="21"/>
      <c r="K222" s="24">
        <f t="shared" si="56"/>
        <v>4571.6200000000008</v>
      </c>
      <c r="L222" s="32">
        <f t="shared" si="57"/>
        <v>1</v>
      </c>
      <c r="M222" s="25">
        <f t="shared" si="58"/>
        <v>1036.5</v>
      </c>
      <c r="N222" s="32">
        <f t="shared" si="59"/>
        <v>1</v>
      </c>
      <c r="O222" s="25">
        <f t="shared" si="60"/>
        <v>3336.69</v>
      </c>
      <c r="P222" s="32">
        <f t="shared" si="61"/>
        <v>1</v>
      </c>
      <c r="Q222" s="25">
        <f t="shared" si="62"/>
        <v>198.43</v>
      </c>
      <c r="R222" s="37">
        <f t="shared" si="63"/>
        <v>1</v>
      </c>
    </row>
    <row r="223" spans="1:18" s="4" customFormat="1" ht="31.5" customHeight="1" x14ac:dyDescent="0.25">
      <c r="A223" s="186" t="s">
        <v>319</v>
      </c>
      <c r="B223" s="66" t="s">
        <v>320</v>
      </c>
      <c r="C223" s="66"/>
      <c r="D223" s="48" t="s">
        <v>214</v>
      </c>
      <c r="E223" s="152"/>
      <c r="F223" s="93">
        <v>4858.82</v>
      </c>
      <c r="G223" s="86">
        <v>1244.54</v>
      </c>
      <c r="H223" s="86">
        <v>3336.69</v>
      </c>
      <c r="I223" s="94">
        <v>277.58999999999997</v>
      </c>
      <c r="J223" s="21"/>
      <c r="K223" s="24">
        <f t="shared" si="56"/>
        <v>4858.82</v>
      </c>
      <c r="L223" s="32">
        <f t="shared" si="57"/>
        <v>1</v>
      </c>
      <c r="M223" s="25">
        <f t="shared" si="58"/>
        <v>1244.54</v>
      </c>
      <c r="N223" s="32">
        <f t="shared" si="59"/>
        <v>1</v>
      </c>
      <c r="O223" s="25">
        <f t="shared" si="60"/>
        <v>3336.69</v>
      </c>
      <c r="P223" s="32">
        <f t="shared" si="61"/>
        <v>1</v>
      </c>
      <c r="Q223" s="25">
        <f t="shared" si="62"/>
        <v>277.58999999999997</v>
      </c>
      <c r="R223" s="37">
        <f t="shared" si="63"/>
        <v>1</v>
      </c>
    </row>
    <row r="224" spans="1:18" s="4" customFormat="1" ht="31.5" customHeight="1" x14ac:dyDescent="0.25">
      <c r="A224" s="186" t="s">
        <v>321</v>
      </c>
      <c r="B224" s="66" t="s">
        <v>322</v>
      </c>
      <c r="C224" s="66"/>
      <c r="D224" s="48" t="s">
        <v>214</v>
      </c>
      <c r="E224" s="152"/>
      <c r="F224" s="93">
        <v>6097.88</v>
      </c>
      <c r="G224" s="86">
        <v>1482.99</v>
      </c>
      <c r="H224" s="86">
        <v>4270.26</v>
      </c>
      <c r="I224" s="94">
        <v>344.63</v>
      </c>
      <c r="J224" s="21"/>
      <c r="K224" s="24">
        <f t="shared" si="56"/>
        <v>6097.88</v>
      </c>
      <c r="L224" s="32">
        <f t="shared" si="57"/>
        <v>1</v>
      </c>
      <c r="M224" s="25">
        <f t="shared" si="58"/>
        <v>1482.99</v>
      </c>
      <c r="N224" s="32">
        <f t="shared" si="59"/>
        <v>1</v>
      </c>
      <c r="O224" s="25">
        <f t="shared" si="60"/>
        <v>4270.26</v>
      </c>
      <c r="P224" s="32">
        <f t="shared" si="61"/>
        <v>1</v>
      </c>
      <c r="Q224" s="25">
        <f t="shared" si="62"/>
        <v>344.63</v>
      </c>
      <c r="R224" s="37">
        <f t="shared" si="63"/>
        <v>1</v>
      </c>
    </row>
    <row r="225" spans="1:18" s="4" customFormat="1" ht="31.5" customHeight="1" x14ac:dyDescent="0.25">
      <c r="A225" s="186" t="s">
        <v>323</v>
      </c>
      <c r="B225" s="66" t="s">
        <v>324</v>
      </c>
      <c r="C225" s="66"/>
      <c r="D225" s="48" t="s">
        <v>214</v>
      </c>
      <c r="E225" s="152"/>
      <c r="F225" s="93">
        <v>11666.480000000001</v>
      </c>
      <c r="G225" s="86">
        <v>2606.94</v>
      </c>
      <c r="H225" s="86">
        <v>8515.01</v>
      </c>
      <c r="I225" s="94">
        <v>544.53</v>
      </c>
      <c r="J225" s="21"/>
      <c r="K225" s="24">
        <f t="shared" si="56"/>
        <v>11666.480000000001</v>
      </c>
      <c r="L225" s="32">
        <f t="shared" si="57"/>
        <v>1</v>
      </c>
      <c r="M225" s="25">
        <f t="shared" si="58"/>
        <v>2606.94</v>
      </c>
      <c r="N225" s="32">
        <f t="shared" si="59"/>
        <v>1</v>
      </c>
      <c r="O225" s="25">
        <f t="shared" si="60"/>
        <v>8515.01</v>
      </c>
      <c r="P225" s="32">
        <f t="shared" si="61"/>
        <v>1</v>
      </c>
      <c r="Q225" s="25">
        <f t="shared" si="62"/>
        <v>544.53</v>
      </c>
      <c r="R225" s="37">
        <f t="shared" si="63"/>
        <v>1</v>
      </c>
    </row>
    <row r="226" spans="1:18" s="4" customFormat="1" ht="31.5" customHeight="1" x14ac:dyDescent="0.25">
      <c r="A226" s="186" t="s">
        <v>325</v>
      </c>
      <c r="B226" s="66" t="s">
        <v>326</v>
      </c>
      <c r="C226" s="66"/>
      <c r="D226" s="48" t="s">
        <v>214</v>
      </c>
      <c r="E226" s="152"/>
      <c r="F226" s="93">
        <v>18013.800000000003</v>
      </c>
      <c r="G226" s="86">
        <v>3903.99</v>
      </c>
      <c r="H226" s="86">
        <v>13147.73</v>
      </c>
      <c r="I226" s="94">
        <v>962.08</v>
      </c>
      <c r="J226" s="21"/>
      <c r="K226" s="24">
        <f t="shared" si="56"/>
        <v>18013.800000000003</v>
      </c>
      <c r="L226" s="32">
        <f t="shared" si="57"/>
        <v>1</v>
      </c>
      <c r="M226" s="25">
        <f t="shared" si="58"/>
        <v>3903.99</v>
      </c>
      <c r="N226" s="32">
        <f t="shared" si="59"/>
        <v>1</v>
      </c>
      <c r="O226" s="25">
        <f t="shared" si="60"/>
        <v>13147.73</v>
      </c>
      <c r="P226" s="32">
        <f t="shared" si="61"/>
        <v>1</v>
      </c>
      <c r="Q226" s="25">
        <f t="shared" si="62"/>
        <v>962.08</v>
      </c>
      <c r="R226" s="37">
        <f t="shared" si="63"/>
        <v>1</v>
      </c>
    </row>
    <row r="227" spans="1:18" s="4" customFormat="1" ht="31.5" customHeight="1" x14ac:dyDescent="0.25">
      <c r="A227" s="186" t="s">
        <v>327</v>
      </c>
      <c r="B227" s="66" t="s">
        <v>328</v>
      </c>
      <c r="C227" s="66"/>
      <c r="D227" s="48" t="s">
        <v>214</v>
      </c>
      <c r="E227" s="152"/>
      <c r="F227" s="93">
        <v>18756.729999999996</v>
      </c>
      <c r="G227" s="86">
        <v>4457.58</v>
      </c>
      <c r="H227" s="86">
        <v>13147.73</v>
      </c>
      <c r="I227" s="94">
        <v>1151.42</v>
      </c>
      <c r="J227" s="21"/>
      <c r="K227" s="24">
        <f t="shared" si="56"/>
        <v>18756.729999999996</v>
      </c>
      <c r="L227" s="32">
        <f t="shared" si="57"/>
        <v>1</v>
      </c>
      <c r="M227" s="25">
        <f t="shared" si="58"/>
        <v>4457.58</v>
      </c>
      <c r="N227" s="32">
        <f t="shared" si="59"/>
        <v>1</v>
      </c>
      <c r="O227" s="25">
        <f t="shared" si="60"/>
        <v>13147.73</v>
      </c>
      <c r="P227" s="32">
        <f t="shared" si="61"/>
        <v>1</v>
      </c>
      <c r="Q227" s="25">
        <f t="shared" si="62"/>
        <v>1151.42</v>
      </c>
      <c r="R227" s="37">
        <f t="shared" si="63"/>
        <v>1</v>
      </c>
    </row>
    <row r="228" spans="1:18" s="4" customFormat="1" ht="31.5" customHeight="1" x14ac:dyDescent="0.25">
      <c r="A228" s="186" t="s">
        <v>329</v>
      </c>
      <c r="B228" s="66" t="s">
        <v>330</v>
      </c>
      <c r="C228" s="66"/>
      <c r="D228" s="48" t="s">
        <v>214</v>
      </c>
      <c r="E228" s="152"/>
      <c r="F228" s="93">
        <v>23922.09</v>
      </c>
      <c r="G228" s="86">
        <v>5746.07</v>
      </c>
      <c r="H228" s="86">
        <v>16761.03</v>
      </c>
      <c r="I228" s="94">
        <v>1414.99</v>
      </c>
      <c r="J228" s="21"/>
      <c r="K228" s="24">
        <f t="shared" si="56"/>
        <v>23922.09</v>
      </c>
      <c r="L228" s="32">
        <f t="shared" si="57"/>
        <v>1</v>
      </c>
      <c r="M228" s="25">
        <f t="shared" si="58"/>
        <v>5746.07</v>
      </c>
      <c r="N228" s="32">
        <f t="shared" si="59"/>
        <v>1</v>
      </c>
      <c r="O228" s="25">
        <f t="shared" si="60"/>
        <v>16761.03</v>
      </c>
      <c r="P228" s="32">
        <f t="shared" si="61"/>
        <v>1</v>
      </c>
      <c r="Q228" s="25">
        <f t="shared" si="62"/>
        <v>1414.99</v>
      </c>
      <c r="R228" s="37">
        <f t="shared" si="63"/>
        <v>1</v>
      </c>
    </row>
    <row r="229" spans="1:18" s="4" customFormat="1" ht="31.5" customHeight="1" x14ac:dyDescent="0.25">
      <c r="A229" s="186" t="s">
        <v>331</v>
      </c>
      <c r="B229" s="66" t="s">
        <v>332</v>
      </c>
      <c r="C229" s="66"/>
      <c r="D229" s="48" t="s">
        <v>214</v>
      </c>
      <c r="E229" s="152"/>
      <c r="F229" s="93">
        <v>33148.04</v>
      </c>
      <c r="G229" s="86">
        <v>13111.97</v>
      </c>
      <c r="H229" s="86">
        <v>17840.46</v>
      </c>
      <c r="I229" s="94">
        <v>2195.61</v>
      </c>
      <c r="J229" s="21"/>
      <c r="K229" s="24">
        <f t="shared" si="56"/>
        <v>33148.04</v>
      </c>
      <c r="L229" s="32">
        <f t="shared" si="57"/>
        <v>1</v>
      </c>
      <c r="M229" s="25">
        <f t="shared" si="58"/>
        <v>13111.97</v>
      </c>
      <c r="N229" s="32">
        <f t="shared" si="59"/>
        <v>1</v>
      </c>
      <c r="O229" s="25">
        <f t="shared" si="60"/>
        <v>17840.46</v>
      </c>
      <c r="P229" s="32">
        <f t="shared" si="61"/>
        <v>1</v>
      </c>
      <c r="Q229" s="25">
        <f t="shared" si="62"/>
        <v>2195.61</v>
      </c>
      <c r="R229" s="37">
        <f t="shared" si="63"/>
        <v>1</v>
      </c>
    </row>
    <row r="230" spans="1:18" s="4" customFormat="1" ht="31.5" customHeight="1" x14ac:dyDescent="0.25">
      <c r="A230" s="186" t="s">
        <v>333</v>
      </c>
      <c r="B230" s="66" t="s">
        <v>334</v>
      </c>
      <c r="C230" s="66"/>
      <c r="D230" s="48" t="s">
        <v>214</v>
      </c>
      <c r="E230" s="152"/>
      <c r="F230" s="93">
        <v>43313.36</v>
      </c>
      <c r="G230" s="86">
        <v>16673.14</v>
      </c>
      <c r="H230" s="86">
        <v>23787.279999999999</v>
      </c>
      <c r="I230" s="94">
        <v>2852.94</v>
      </c>
      <c r="J230" s="21"/>
      <c r="K230" s="24">
        <f t="shared" ref="K230:K254" si="64">SUM(M230,O230,Q230)</f>
        <v>43313.36</v>
      </c>
      <c r="L230" s="32">
        <f t="shared" ref="L230:L254" si="65">K230/F230</f>
        <v>1</v>
      </c>
      <c r="M230" s="25">
        <f t="shared" ref="M230:M254" si="66">ROUND(G230-(G230*$M$6*$F$6),2)</f>
        <v>16673.14</v>
      </c>
      <c r="N230" s="32">
        <f t="shared" ref="N230:N254" si="67">M230/G230</f>
        <v>1</v>
      </c>
      <c r="O230" s="25">
        <f t="shared" ref="O230:O254" si="68">ROUND(H230-(H230*$O$6*$F$6),2)</f>
        <v>23787.279999999999</v>
      </c>
      <c r="P230" s="32">
        <f t="shared" ref="P230:P254" si="69">O230/H230</f>
        <v>1</v>
      </c>
      <c r="Q230" s="25">
        <f t="shared" ref="Q230:Q254" si="70">ROUND((I230-(I230*$Q$6*$F$6)),2)</f>
        <v>2852.94</v>
      </c>
      <c r="R230" s="37">
        <f t="shared" ref="R230:R254" si="71">Q230/I230</f>
        <v>1</v>
      </c>
    </row>
    <row r="231" spans="1:18" s="4" customFormat="1" ht="45" customHeight="1" x14ac:dyDescent="0.25">
      <c r="A231" s="157" t="s">
        <v>335</v>
      </c>
      <c r="B231" s="66" t="s">
        <v>336</v>
      </c>
      <c r="C231" s="66" t="s">
        <v>337</v>
      </c>
      <c r="D231" s="48" t="s">
        <v>338</v>
      </c>
      <c r="E231" s="150" t="s">
        <v>1189</v>
      </c>
      <c r="F231" s="93">
        <v>32.94</v>
      </c>
      <c r="G231" s="86">
        <v>9.43</v>
      </c>
      <c r="H231" s="86">
        <v>23.51</v>
      </c>
      <c r="I231" s="94">
        <v>0</v>
      </c>
      <c r="J231" s="21"/>
      <c r="K231" s="24">
        <f t="shared" si="64"/>
        <v>32.94</v>
      </c>
      <c r="L231" s="32">
        <f t="shared" si="65"/>
        <v>1</v>
      </c>
      <c r="M231" s="25">
        <f t="shared" si="66"/>
        <v>9.43</v>
      </c>
      <c r="N231" s="32">
        <f t="shared" si="67"/>
        <v>1</v>
      </c>
      <c r="O231" s="25">
        <f t="shared" si="68"/>
        <v>23.51</v>
      </c>
      <c r="P231" s="32">
        <f t="shared" si="69"/>
        <v>1</v>
      </c>
      <c r="Q231" s="25">
        <f t="shared" si="70"/>
        <v>0</v>
      </c>
      <c r="R231" s="37" t="e">
        <f t="shared" si="71"/>
        <v>#DIV/0!</v>
      </c>
    </row>
    <row r="232" spans="1:18" s="4" customFormat="1" ht="63" customHeight="1" x14ac:dyDescent="0.25">
      <c r="A232" s="157" t="s">
        <v>339</v>
      </c>
      <c r="B232" s="66" t="s">
        <v>340</v>
      </c>
      <c r="C232" s="66" t="s">
        <v>341</v>
      </c>
      <c r="D232" s="48" t="s">
        <v>338</v>
      </c>
      <c r="E232" s="150" t="s">
        <v>1190</v>
      </c>
      <c r="F232" s="93">
        <v>128.13</v>
      </c>
      <c r="G232" s="86">
        <v>70.760000000000005</v>
      </c>
      <c r="H232" s="86">
        <v>57.37</v>
      </c>
      <c r="I232" s="94">
        <v>0</v>
      </c>
      <c r="J232" s="21"/>
      <c r="K232" s="24">
        <f t="shared" si="64"/>
        <v>128.13</v>
      </c>
      <c r="L232" s="32">
        <f t="shared" si="65"/>
        <v>1</v>
      </c>
      <c r="M232" s="25">
        <f t="shared" si="66"/>
        <v>70.760000000000005</v>
      </c>
      <c r="N232" s="32">
        <f t="shared" si="67"/>
        <v>1</v>
      </c>
      <c r="O232" s="25">
        <f t="shared" si="68"/>
        <v>57.37</v>
      </c>
      <c r="P232" s="32">
        <f t="shared" si="69"/>
        <v>1</v>
      </c>
      <c r="Q232" s="25">
        <f t="shared" si="70"/>
        <v>0</v>
      </c>
      <c r="R232" s="37" t="e">
        <f t="shared" si="71"/>
        <v>#DIV/0!</v>
      </c>
    </row>
    <row r="233" spans="1:18" s="4" customFormat="1" ht="93.75" customHeight="1" x14ac:dyDescent="0.25">
      <c r="A233" s="157" t="s">
        <v>342</v>
      </c>
      <c r="B233" s="66" t="s">
        <v>343</v>
      </c>
      <c r="C233" s="66" t="s">
        <v>344</v>
      </c>
      <c r="D233" s="48" t="s">
        <v>214</v>
      </c>
      <c r="E233" s="150" t="s">
        <v>1191</v>
      </c>
      <c r="F233" s="93">
        <v>4835.8099999999995</v>
      </c>
      <c r="G233" s="86">
        <v>448.16</v>
      </c>
      <c r="H233" s="86">
        <v>4387.6499999999996</v>
      </c>
      <c r="I233" s="94">
        <v>0</v>
      </c>
      <c r="J233" s="21"/>
      <c r="K233" s="24">
        <f t="shared" si="64"/>
        <v>4835.8099999999995</v>
      </c>
      <c r="L233" s="32">
        <f t="shared" si="65"/>
        <v>1</v>
      </c>
      <c r="M233" s="25">
        <f t="shared" si="66"/>
        <v>448.16</v>
      </c>
      <c r="N233" s="32">
        <f t="shared" si="67"/>
        <v>1</v>
      </c>
      <c r="O233" s="25">
        <f t="shared" si="68"/>
        <v>4387.6499999999996</v>
      </c>
      <c r="P233" s="32">
        <f t="shared" si="69"/>
        <v>1</v>
      </c>
      <c r="Q233" s="25">
        <f t="shared" si="70"/>
        <v>0</v>
      </c>
      <c r="R233" s="37" t="e">
        <f t="shared" si="71"/>
        <v>#DIV/0!</v>
      </c>
    </row>
    <row r="234" spans="1:18" s="4" customFormat="1" ht="26.25" customHeight="1" x14ac:dyDescent="0.25">
      <c r="A234" s="157" t="s">
        <v>345</v>
      </c>
      <c r="B234" s="75" t="s">
        <v>346</v>
      </c>
      <c r="C234" s="66"/>
      <c r="D234" s="48"/>
      <c r="E234" s="150"/>
      <c r="F234" s="93"/>
      <c r="G234" s="86"/>
      <c r="H234" s="86"/>
      <c r="I234" s="94"/>
      <c r="J234" s="21"/>
      <c r="K234" s="24"/>
      <c r="L234" s="32"/>
      <c r="M234" s="25"/>
      <c r="N234" s="32"/>
      <c r="O234" s="25"/>
      <c r="P234" s="32"/>
      <c r="Q234" s="25"/>
      <c r="R234" s="37"/>
    </row>
    <row r="235" spans="1:18" s="4" customFormat="1" ht="104.25" customHeight="1" x14ac:dyDescent="0.25">
      <c r="A235" s="157" t="s">
        <v>347</v>
      </c>
      <c r="B235" s="66" t="s">
        <v>348</v>
      </c>
      <c r="C235" s="66" t="s">
        <v>1499</v>
      </c>
      <c r="D235" s="48" t="s">
        <v>349</v>
      </c>
      <c r="E235" s="150"/>
      <c r="F235" s="93">
        <v>49198.840000000004</v>
      </c>
      <c r="G235" s="86">
        <v>43865.69</v>
      </c>
      <c r="H235" s="86">
        <v>0</v>
      </c>
      <c r="I235" s="94">
        <v>5333.15</v>
      </c>
      <c r="J235" s="21"/>
      <c r="K235" s="24">
        <f t="shared" si="64"/>
        <v>49198.840000000004</v>
      </c>
      <c r="L235" s="32">
        <f t="shared" si="65"/>
        <v>1</v>
      </c>
      <c r="M235" s="25">
        <f t="shared" si="66"/>
        <v>43865.69</v>
      </c>
      <c r="N235" s="32">
        <f t="shared" si="67"/>
        <v>1</v>
      </c>
      <c r="O235" s="25">
        <f t="shared" si="68"/>
        <v>0</v>
      </c>
      <c r="P235" s="32" t="e">
        <f t="shared" si="69"/>
        <v>#DIV/0!</v>
      </c>
      <c r="Q235" s="25">
        <f t="shared" si="70"/>
        <v>5333.15</v>
      </c>
      <c r="R235" s="37">
        <f t="shared" si="71"/>
        <v>1</v>
      </c>
    </row>
    <row r="236" spans="1:18" s="4" customFormat="1" ht="102.75" customHeight="1" x14ac:dyDescent="0.25">
      <c r="A236" s="157" t="s">
        <v>350</v>
      </c>
      <c r="B236" s="66" t="s">
        <v>1346</v>
      </c>
      <c r="C236" s="66" t="s">
        <v>1499</v>
      </c>
      <c r="D236" s="48" t="s">
        <v>349</v>
      </c>
      <c r="E236" s="150"/>
      <c r="F236" s="93">
        <v>51806.7</v>
      </c>
      <c r="G236" s="86">
        <v>46190.85</v>
      </c>
      <c r="H236" s="86">
        <v>0</v>
      </c>
      <c r="I236" s="94">
        <v>5615.85</v>
      </c>
      <c r="J236" s="21"/>
      <c r="K236" s="24">
        <f t="shared" si="64"/>
        <v>51806.7</v>
      </c>
      <c r="L236" s="32">
        <f t="shared" si="65"/>
        <v>1</v>
      </c>
      <c r="M236" s="25">
        <f t="shared" si="66"/>
        <v>46190.85</v>
      </c>
      <c r="N236" s="32">
        <f t="shared" si="67"/>
        <v>1</v>
      </c>
      <c r="O236" s="25">
        <f t="shared" si="68"/>
        <v>0</v>
      </c>
      <c r="P236" s="32" t="e">
        <f t="shared" si="69"/>
        <v>#DIV/0!</v>
      </c>
      <c r="Q236" s="25">
        <f t="shared" si="70"/>
        <v>5615.85</v>
      </c>
      <c r="R236" s="37">
        <f t="shared" si="71"/>
        <v>1</v>
      </c>
    </row>
    <row r="237" spans="1:18" s="4" customFormat="1" ht="102.75" customHeight="1" x14ac:dyDescent="0.25">
      <c r="A237" s="157" t="s">
        <v>1327</v>
      </c>
      <c r="B237" s="70" t="s">
        <v>1347</v>
      </c>
      <c r="C237" s="66" t="s">
        <v>1500</v>
      </c>
      <c r="D237" s="48" t="s">
        <v>349</v>
      </c>
      <c r="E237" s="150"/>
      <c r="F237" s="93">
        <v>103558.04999999999</v>
      </c>
      <c r="G237" s="86">
        <v>94143.679999999993</v>
      </c>
      <c r="H237" s="86">
        <v>0</v>
      </c>
      <c r="I237" s="94">
        <v>9414.3700000000008</v>
      </c>
      <c r="J237" s="21"/>
      <c r="K237" s="24">
        <f t="shared" si="64"/>
        <v>103558.04999999999</v>
      </c>
      <c r="L237" s="32">
        <f t="shared" si="65"/>
        <v>1</v>
      </c>
      <c r="M237" s="25">
        <f t="shared" si="66"/>
        <v>94143.679999999993</v>
      </c>
      <c r="N237" s="32">
        <f t="shared" si="67"/>
        <v>1</v>
      </c>
      <c r="O237" s="25">
        <f t="shared" si="68"/>
        <v>0</v>
      </c>
      <c r="P237" s="32" t="e">
        <f t="shared" si="69"/>
        <v>#DIV/0!</v>
      </c>
      <c r="Q237" s="25">
        <f t="shared" si="70"/>
        <v>9414.3700000000008</v>
      </c>
      <c r="R237" s="37">
        <f t="shared" si="71"/>
        <v>1</v>
      </c>
    </row>
    <row r="238" spans="1:18" s="4" customFormat="1" ht="117.75" customHeight="1" x14ac:dyDescent="0.25">
      <c r="A238" s="157" t="s">
        <v>351</v>
      </c>
      <c r="B238" s="66" t="s">
        <v>1348</v>
      </c>
      <c r="C238" s="66" t="s">
        <v>1501</v>
      </c>
      <c r="D238" s="48"/>
      <c r="E238" s="150"/>
      <c r="F238" s="93"/>
      <c r="G238" s="86"/>
      <c r="H238" s="86"/>
      <c r="I238" s="94"/>
      <c r="J238" s="21"/>
      <c r="K238" s="24"/>
      <c r="L238" s="32"/>
      <c r="M238" s="25"/>
      <c r="N238" s="32"/>
      <c r="O238" s="25"/>
      <c r="P238" s="32"/>
      <c r="Q238" s="25"/>
      <c r="R238" s="37"/>
    </row>
    <row r="239" spans="1:18" s="4" customFormat="1" ht="31.5" customHeight="1" x14ac:dyDescent="0.25">
      <c r="A239" s="157" t="s">
        <v>352</v>
      </c>
      <c r="B239" s="66" t="s">
        <v>353</v>
      </c>
      <c r="C239" s="66"/>
      <c r="D239" s="48" t="s">
        <v>349</v>
      </c>
      <c r="E239" s="150"/>
      <c r="F239" s="93">
        <v>45731.649999999994</v>
      </c>
      <c r="G239" s="86">
        <v>40774.339999999997</v>
      </c>
      <c r="H239" s="86">
        <v>0</v>
      </c>
      <c r="I239" s="94">
        <v>4957.3100000000004</v>
      </c>
      <c r="J239" s="21"/>
      <c r="K239" s="24">
        <f t="shared" si="64"/>
        <v>45731.649999999994</v>
      </c>
      <c r="L239" s="32">
        <f t="shared" si="65"/>
        <v>1</v>
      </c>
      <c r="M239" s="25">
        <f t="shared" si="66"/>
        <v>40774.339999999997</v>
      </c>
      <c r="N239" s="32">
        <f t="shared" si="67"/>
        <v>1</v>
      </c>
      <c r="O239" s="25">
        <f t="shared" si="68"/>
        <v>0</v>
      </c>
      <c r="P239" s="32" t="e">
        <f t="shared" si="69"/>
        <v>#DIV/0!</v>
      </c>
      <c r="Q239" s="25">
        <f t="shared" si="70"/>
        <v>4957.3100000000004</v>
      </c>
      <c r="R239" s="37">
        <f t="shared" si="71"/>
        <v>1</v>
      </c>
    </row>
    <row r="240" spans="1:18" s="4" customFormat="1" ht="31.5" customHeight="1" x14ac:dyDescent="0.25">
      <c r="A240" s="157" t="s">
        <v>354</v>
      </c>
      <c r="B240" s="66" t="s">
        <v>355</v>
      </c>
      <c r="C240" s="66"/>
      <c r="D240" s="48" t="s">
        <v>349</v>
      </c>
      <c r="E240" s="150"/>
      <c r="F240" s="93">
        <v>129357.14</v>
      </c>
      <c r="G240" s="86">
        <v>115334.83</v>
      </c>
      <c r="H240" s="86">
        <v>0</v>
      </c>
      <c r="I240" s="94">
        <v>14022.31</v>
      </c>
      <c r="J240" s="21"/>
      <c r="K240" s="24">
        <f t="shared" si="64"/>
        <v>129357.14</v>
      </c>
      <c r="L240" s="32">
        <f t="shared" si="65"/>
        <v>1</v>
      </c>
      <c r="M240" s="25">
        <f t="shared" si="66"/>
        <v>115334.83</v>
      </c>
      <c r="N240" s="32">
        <f t="shared" si="67"/>
        <v>1</v>
      </c>
      <c r="O240" s="25">
        <f t="shared" si="68"/>
        <v>0</v>
      </c>
      <c r="P240" s="32" t="e">
        <f t="shared" si="69"/>
        <v>#DIV/0!</v>
      </c>
      <c r="Q240" s="25">
        <f t="shared" si="70"/>
        <v>14022.31</v>
      </c>
      <c r="R240" s="37">
        <f t="shared" si="71"/>
        <v>1</v>
      </c>
    </row>
    <row r="241" spans="1:18" s="4" customFormat="1" ht="31.5" customHeight="1" x14ac:dyDescent="0.25">
      <c r="A241" s="157" t="s">
        <v>356</v>
      </c>
      <c r="B241" s="66" t="s">
        <v>357</v>
      </c>
      <c r="C241" s="66"/>
      <c r="D241" s="48" t="s">
        <v>349</v>
      </c>
      <c r="E241" s="150"/>
      <c r="F241" s="93">
        <v>197593.57</v>
      </c>
      <c r="G241" s="86">
        <v>176174.43</v>
      </c>
      <c r="H241" s="86">
        <v>0</v>
      </c>
      <c r="I241" s="94">
        <v>21419.14</v>
      </c>
      <c r="J241" s="21"/>
      <c r="K241" s="24">
        <f t="shared" si="64"/>
        <v>197593.57</v>
      </c>
      <c r="L241" s="32">
        <f t="shared" si="65"/>
        <v>1</v>
      </c>
      <c r="M241" s="25">
        <f t="shared" si="66"/>
        <v>176174.43</v>
      </c>
      <c r="N241" s="32">
        <f t="shared" si="67"/>
        <v>1</v>
      </c>
      <c r="O241" s="25">
        <f t="shared" si="68"/>
        <v>0</v>
      </c>
      <c r="P241" s="32" t="e">
        <f t="shared" si="69"/>
        <v>#DIV/0!</v>
      </c>
      <c r="Q241" s="25">
        <f t="shared" si="70"/>
        <v>21419.14</v>
      </c>
      <c r="R241" s="37">
        <f t="shared" si="71"/>
        <v>1</v>
      </c>
    </row>
    <row r="242" spans="1:18" s="4" customFormat="1" ht="120" customHeight="1" x14ac:dyDescent="0.25">
      <c r="A242" s="157" t="s">
        <v>358</v>
      </c>
      <c r="B242" s="66" t="s">
        <v>359</v>
      </c>
      <c r="C242" s="66" t="s">
        <v>1502</v>
      </c>
      <c r="D242" s="48"/>
      <c r="E242" s="150"/>
      <c r="F242" s="93"/>
      <c r="G242" s="86"/>
      <c r="H242" s="86"/>
      <c r="I242" s="94"/>
      <c r="J242" s="21"/>
      <c r="K242" s="24"/>
      <c r="L242" s="32"/>
      <c r="M242" s="25"/>
      <c r="N242" s="32"/>
      <c r="O242" s="25"/>
      <c r="P242" s="32"/>
      <c r="Q242" s="25"/>
      <c r="R242" s="37"/>
    </row>
    <row r="243" spans="1:18" s="4" customFormat="1" ht="31.5" customHeight="1" x14ac:dyDescent="0.25">
      <c r="A243" s="157" t="s">
        <v>360</v>
      </c>
      <c r="B243" s="66" t="s">
        <v>353</v>
      </c>
      <c r="C243" s="66"/>
      <c r="D243" s="48" t="s">
        <v>349</v>
      </c>
      <c r="E243" s="150"/>
      <c r="F243" s="93">
        <v>107071.3</v>
      </c>
      <c r="G243" s="86">
        <v>95464.77</v>
      </c>
      <c r="H243" s="86">
        <v>0</v>
      </c>
      <c r="I243" s="94">
        <v>11606.53</v>
      </c>
      <c r="J243" s="21"/>
      <c r="K243" s="24">
        <f t="shared" si="64"/>
        <v>107071.3</v>
      </c>
      <c r="L243" s="32">
        <f t="shared" si="65"/>
        <v>1</v>
      </c>
      <c r="M243" s="25">
        <f t="shared" si="66"/>
        <v>95464.77</v>
      </c>
      <c r="N243" s="32">
        <f t="shared" si="67"/>
        <v>1</v>
      </c>
      <c r="O243" s="25">
        <f t="shared" si="68"/>
        <v>0</v>
      </c>
      <c r="P243" s="32" t="e">
        <f t="shared" si="69"/>
        <v>#DIV/0!</v>
      </c>
      <c r="Q243" s="25">
        <f t="shared" si="70"/>
        <v>11606.53</v>
      </c>
      <c r="R243" s="37">
        <f t="shared" si="71"/>
        <v>1</v>
      </c>
    </row>
    <row r="244" spans="1:18" s="4" customFormat="1" ht="31.5" customHeight="1" x14ac:dyDescent="0.25">
      <c r="A244" s="157" t="s">
        <v>361</v>
      </c>
      <c r="B244" s="66" t="s">
        <v>355</v>
      </c>
      <c r="C244" s="66"/>
      <c r="D244" s="48" t="s">
        <v>349</v>
      </c>
      <c r="E244" s="150"/>
      <c r="F244" s="93">
        <v>163390.26</v>
      </c>
      <c r="G244" s="86">
        <v>145678.76</v>
      </c>
      <c r="H244" s="86">
        <v>0</v>
      </c>
      <c r="I244" s="94">
        <v>17711.5</v>
      </c>
      <c r="J244" s="21"/>
      <c r="K244" s="24">
        <f t="shared" si="64"/>
        <v>163390.26</v>
      </c>
      <c r="L244" s="32">
        <f t="shared" si="65"/>
        <v>1</v>
      </c>
      <c r="M244" s="25">
        <f t="shared" si="66"/>
        <v>145678.76</v>
      </c>
      <c r="N244" s="32">
        <f t="shared" si="67"/>
        <v>1</v>
      </c>
      <c r="O244" s="25">
        <f t="shared" si="68"/>
        <v>0</v>
      </c>
      <c r="P244" s="32" t="e">
        <f t="shared" si="69"/>
        <v>#DIV/0!</v>
      </c>
      <c r="Q244" s="25">
        <f t="shared" si="70"/>
        <v>17711.5</v>
      </c>
      <c r="R244" s="37">
        <f t="shared" si="71"/>
        <v>1</v>
      </c>
    </row>
    <row r="245" spans="1:18" s="4" customFormat="1" ht="31.5" customHeight="1" x14ac:dyDescent="0.25">
      <c r="A245" s="157" t="s">
        <v>362</v>
      </c>
      <c r="B245" s="66" t="s">
        <v>357</v>
      </c>
      <c r="C245" s="66"/>
      <c r="D245" s="48" t="s">
        <v>349</v>
      </c>
      <c r="E245" s="150"/>
      <c r="F245" s="93">
        <v>243999.53999999998</v>
      </c>
      <c r="G245" s="86">
        <v>217549.99</v>
      </c>
      <c r="H245" s="86">
        <v>0</v>
      </c>
      <c r="I245" s="94">
        <v>26449.55</v>
      </c>
      <c r="J245" s="21"/>
      <c r="K245" s="24">
        <f t="shared" si="64"/>
        <v>243999.53999999998</v>
      </c>
      <c r="L245" s="32">
        <f t="shared" si="65"/>
        <v>1</v>
      </c>
      <c r="M245" s="25">
        <f t="shared" si="66"/>
        <v>217549.99</v>
      </c>
      <c r="N245" s="32">
        <f t="shared" si="67"/>
        <v>1</v>
      </c>
      <c r="O245" s="25">
        <f t="shared" si="68"/>
        <v>0</v>
      </c>
      <c r="P245" s="32" t="e">
        <f t="shared" si="69"/>
        <v>#DIV/0!</v>
      </c>
      <c r="Q245" s="25">
        <f t="shared" si="70"/>
        <v>26449.55</v>
      </c>
      <c r="R245" s="37">
        <f t="shared" si="71"/>
        <v>1</v>
      </c>
    </row>
    <row r="246" spans="1:18" s="4" customFormat="1" ht="120.75" customHeight="1" x14ac:dyDescent="0.25">
      <c r="A246" s="157" t="s">
        <v>363</v>
      </c>
      <c r="B246" s="66" t="s">
        <v>364</v>
      </c>
      <c r="C246" s="66" t="s">
        <v>1501</v>
      </c>
      <c r="D246" s="48"/>
      <c r="E246" s="150"/>
      <c r="F246" s="93"/>
      <c r="G246" s="86"/>
      <c r="H246" s="86"/>
      <c r="I246" s="94"/>
      <c r="J246" s="21"/>
      <c r="K246" s="24"/>
      <c r="L246" s="32"/>
      <c r="M246" s="25"/>
      <c r="N246" s="32"/>
      <c r="O246" s="25"/>
      <c r="P246" s="32"/>
      <c r="Q246" s="25"/>
      <c r="R246" s="37"/>
    </row>
    <row r="247" spans="1:18" s="4" customFormat="1" ht="31.5" customHeight="1" x14ac:dyDescent="0.25">
      <c r="A247" s="157" t="s">
        <v>365</v>
      </c>
      <c r="B247" s="66" t="s">
        <v>353</v>
      </c>
      <c r="C247" s="66"/>
      <c r="D247" s="48" t="s">
        <v>349</v>
      </c>
      <c r="E247" s="150"/>
      <c r="F247" s="93">
        <v>58300.57</v>
      </c>
      <c r="G247" s="86">
        <v>51980.79</v>
      </c>
      <c r="H247" s="86">
        <v>0</v>
      </c>
      <c r="I247" s="94">
        <v>6319.78</v>
      </c>
      <c r="J247" s="21"/>
      <c r="K247" s="24">
        <f t="shared" si="64"/>
        <v>58300.57</v>
      </c>
      <c r="L247" s="32">
        <f t="shared" si="65"/>
        <v>1</v>
      </c>
      <c r="M247" s="25">
        <f t="shared" si="66"/>
        <v>51980.79</v>
      </c>
      <c r="N247" s="32">
        <f t="shared" si="67"/>
        <v>1</v>
      </c>
      <c r="O247" s="25">
        <f t="shared" si="68"/>
        <v>0</v>
      </c>
      <c r="P247" s="32" t="e">
        <f t="shared" si="69"/>
        <v>#DIV/0!</v>
      </c>
      <c r="Q247" s="25">
        <f t="shared" si="70"/>
        <v>6319.78</v>
      </c>
      <c r="R247" s="37">
        <f t="shared" si="71"/>
        <v>1</v>
      </c>
    </row>
    <row r="248" spans="1:18" s="4" customFormat="1" ht="31.5" customHeight="1" x14ac:dyDescent="0.25">
      <c r="A248" s="157" t="s">
        <v>366</v>
      </c>
      <c r="B248" s="66" t="s">
        <v>355</v>
      </c>
      <c r="C248" s="66"/>
      <c r="D248" s="48" t="s">
        <v>349</v>
      </c>
      <c r="E248" s="150"/>
      <c r="F248" s="93">
        <v>112100.94</v>
      </c>
      <c r="G248" s="86">
        <v>99949.2</v>
      </c>
      <c r="H248" s="86">
        <v>0</v>
      </c>
      <c r="I248" s="94">
        <v>12151.74</v>
      </c>
      <c r="J248" s="21"/>
      <c r="K248" s="24">
        <f t="shared" si="64"/>
        <v>112100.94</v>
      </c>
      <c r="L248" s="32">
        <f t="shared" si="65"/>
        <v>1</v>
      </c>
      <c r="M248" s="25">
        <f t="shared" si="66"/>
        <v>99949.2</v>
      </c>
      <c r="N248" s="32">
        <f t="shared" si="67"/>
        <v>1</v>
      </c>
      <c r="O248" s="25">
        <f t="shared" si="68"/>
        <v>0</v>
      </c>
      <c r="P248" s="32" t="e">
        <f t="shared" si="69"/>
        <v>#DIV/0!</v>
      </c>
      <c r="Q248" s="25">
        <f t="shared" si="70"/>
        <v>12151.74</v>
      </c>
      <c r="R248" s="37">
        <f t="shared" si="71"/>
        <v>1</v>
      </c>
    </row>
    <row r="249" spans="1:18" s="4" customFormat="1" ht="31.5" customHeight="1" x14ac:dyDescent="0.25">
      <c r="A249" s="157" t="s">
        <v>367</v>
      </c>
      <c r="B249" s="66" t="s">
        <v>357</v>
      </c>
      <c r="C249" s="66"/>
      <c r="D249" s="48" t="s">
        <v>349</v>
      </c>
      <c r="E249" s="150"/>
      <c r="F249" s="93">
        <v>167523.73000000001</v>
      </c>
      <c r="G249" s="86">
        <v>149364.16</v>
      </c>
      <c r="H249" s="86">
        <v>0</v>
      </c>
      <c r="I249" s="94">
        <v>18159.57</v>
      </c>
      <c r="J249" s="21"/>
      <c r="K249" s="24">
        <f t="shared" si="64"/>
        <v>167523.73000000001</v>
      </c>
      <c r="L249" s="32">
        <f t="shared" si="65"/>
        <v>1</v>
      </c>
      <c r="M249" s="25">
        <f t="shared" si="66"/>
        <v>149364.16</v>
      </c>
      <c r="N249" s="32">
        <f t="shared" si="67"/>
        <v>1</v>
      </c>
      <c r="O249" s="25">
        <f t="shared" si="68"/>
        <v>0</v>
      </c>
      <c r="P249" s="32" t="e">
        <f t="shared" si="69"/>
        <v>#DIV/0!</v>
      </c>
      <c r="Q249" s="25">
        <f t="shared" si="70"/>
        <v>18159.57</v>
      </c>
      <c r="R249" s="37">
        <f t="shared" si="71"/>
        <v>1</v>
      </c>
    </row>
    <row r="250" spans="1:18" s="4" customFormat="1" ht="57.75" customHeight="1" x14ac:dyDescent="0.25">
      <c r="A250" s="157" t="s">
        <v>1328</v>
      </c>
      <c r="B250" s="70" t="s">
        <v>1329</v>
      </c>
      <c r="C250" s="66" t="s">
        <v>1334</v>
      </c>
      <c r="D250" s="217" t="s">
        <v>1335</v>
      </c>
      <c r="E250" s="150" t="s">
        <v>1341</v>
      </c>
      <c r="F250" s="93">
        <v>3205.77</v>
      </c>
      <c r="G250" s="86">
        <v>2914.34</v>
      </c>
      <c r="H250" s="86">
        <v>0</v>
      </c>
      <c r="I250" s="94">
        <v>291.43</v>
      </c>
      <c r="J250" s="21"/>
      <c r="K250" s="24">
        <f t="shared" si="64"/>
        <v>3205.77</v>
      </c>
      <c r="L250" s="32">
        <f t="shared" si="65"/>
        <v>1</v>
      </c>
      <c r="M250" s="25">
        <f t="shared" si="66"/>
        <v>2914.34</v>
      </c>
      <c r="N250" s="32">
        <f t="shared" si="67"/>
        <v>1</v>
      </c>
      <c r="O250" s="25">
        <f t="shared" si="68"/>
        <v>0</v>
      </c>
      <c r="P250" s="32" t="e">
        <f t="shared" si="69"/>
        <v>#DIV/0!</v>
      </c>
      <c r="Q250" s="25">
        <f t="shared" si="70"/>
        <v>291.43</v>
      </c>
      <c r="R250" s="37">
        <f t="shared" si="71"/>
        <v>1</v>
      </c>
    </row>
    <row r="251" spans="1:18" s="4" customFormat="1" ht="240" customHeight="1" x14ac:dyDescent="0.25">
      <c r="A251" s="207"/>
      <c r="B251" s="208" t="s">
        <v>1503</v>
      </c>
      <c r="C251" s="209"/>
      <c r="D251" s="83"/>
      <c r="E251" s="136"/>
      <c r="F251" s="93"/>
      <c r="G251" s="86"/>
      <c r="H251" s="86"/>
      <c r="I251" s="94"/>
      <c r="J251" s="21"/>
      <c r="K251" s="24"/>
      <c r="L251" s="32"/>
      <c r="M251" s="25"/>
      <c r="N251" s="32"/>
      <c r="O251" s="25"/>
      <c r="P251" s="32"/>
      <c r="Q251" s="25"/>
      <c r="R251" s="37"/>
    </row>
    <row r="252" spans="1:18" s="4" customFormat="1" ht="38.25" customHeight="1" x14ac:dyDescent="0.25">
      <c r="A252" s="137" t="s">
        <v>368</v>
      </c>
      <c r="B252" s="153"/>
      <c r="C252" s="153"/>
      <c r="D252" s="26"/>
      <c r="E252" s="147"/>
      <c r="F252" s="93"/>
      <c r="G252" s="86"/>
      <c r="H252" s="86"/>
      <c r="I252" s="94"/>
      <c r="J252" s="21"/>
      <c r="K252" s="24"/>
      <c r="L252" s="32"/>
      <c r="M252" s="25"/>
      <c r="N252" s="32"/>
      <c r="O252" s="25"/>
      <c r="P252" s="32"/>
      <c r="Q252" s="25"/>
      <c r="R252" s="37"/>
    </row>
    <row r="253" spans="1:18" s="4" customFormat="1" ht="37.5" customHeight="1" x14ac:dyDescent="0.25">
      <c r="A253" s="210" t="s">
        <v>369</v>
      </c>
      <c r="B253" s="218"/>
      <c r="C253" s="218"/>
      <c r="D253" s="212"/>
      <c r="E253" s="147"/>
      <c r="F253" s="93"/>
      <c r="G253" s="86"/>
      <c r="H253" s="86"/>
      <c r="I253" s="94"/>
      <c r="J253" s="21"/>
      <c r="K253" s="24"/>
      <c r="L253" s="32"/>
      <c r="M253" s="25"/>
      <c r="N253" s="32"/>
      <c r="O253" s="25"/>
      <c r="P253" s="32"/>
      <c r="Q253" s="25"/>
      <c r="R253" s="37"/>
    </row>
    <row r="254" spans="1:18" s="4" customFormat="1" ht="140.25" customHeight="1" x14ac:dyDescent="0.25">
      <c r="A254" s="219" t="s">
        <v>370</v>
      </c>
      <c r="B254" s="66" t="s">
        <v>371</v>
      </c>
      <c r="C254" s="66" t="s">
        <v>1504</v>
      </c>
      <c r="D254" s="48" t="s">
        <v>372</v>
      </c>
      <c r="E254" s="150" t="s">
        <v>1357</v>
      </c>
      <c r="F254" s="93">
        <v>1579933.6800000002</v>
      </c>
      <c r="G254" s="86">
        <v>686061.53</v>
      </c>
      <c r="H254" s="86">
        <v>791446.77</v>
      </c>
      <c r="I254" s="94">
        <v>102425.38</v>
      </c>
      <c r="J254" s="21"/>
      <c r="K254" s="24">
        <f t="shared" si="64"/>
        <v>1579933.6800000002</v>
      </c>
      <c r="L254" s="32">
        <f t="shared" si="65"/>
        <v>1</v>
      </c>
      <c r="M254" s="25">
        <f t="shared" si="66"/>
        <v>686061.53</v>
      </c>
      <c r="N254" s="32">
        <f t="shared" si="67"/>
        <v>1</v>
      </c>
      <c r="O254" s="25">
        <f t="shared" si="68"/>
        <v>791446.77</v>
      </c>
      <c r="P254" s="32">
        <f t="shared" si="69"/>
        <v>1</v>
      </c>
      <c r="Q254" s="25">
        <f t="shared" si="70"/>
        <v>102425.38</v>
      </c>
      <c r="R254" s="37">
        <f t="shared" si="71"/>
        <v>1</v>
      </c>
    </row>
    <row r="255" spans="1:18" s="4" customFormat="1" ht="140.25" customHeight="1" x14ac:dyDescent="0.25">
      <c r="A255" s="156" t="s">
        <v>373</v>
      </c>
      <c r="B255" s="66" t="s">
        <v>374</v>
      </c>
      <c r="C255" s="66" t="s">
        <v>1505</v>
      </c>
      <c r="D255" s="48" t="s">
        <v>372</v>
      </c>
      <c r="E255" s="150" t="s">
        <v>1357</v>
      </c>
      <c r="F255" s="93">
        <v>2029176.4200000002</v>
      </c>
      <c r="G255" s="86">
        <v>855953.92000000004</v>
      </c>
      <c r="H255" s="86">
        <v>1045901.28</v>
      </c>
      <c r="I255" s="94">
        <v>127321.22</v>
      </c>
      <c r="J255" s="21"/>
      <c r="K255" s="24">
        <f t="shared" ref="K255:K317" si="72">SUM(M255,O255,Q255)</f>
        <v>2029176.4200000002</v>
      </c>
      <c r="L255" s="32">
        <f t="shared" ref="L255:L317" si="73">K255/F255</f>
        <v>1</v>
      </c>
      <c r="M255" s="25">
        <f t="shared" ref="M255:M317" si="74">ROUND(G255-(G255*$M$6*$F$6),2)</f>
        <v>855953.92000000004</v>
      </c>
      <c r="N255" s="32">
        <f t="shared" ref="N255:N317" si="75">M255/G255</f>
        <v>1</v>
      </c>
      <c r="O255" s="25">
        <f t="shared" ref="O255:O317" si="76">ROUND(H255-(H255*$O$6*$F$6),2)</f>
        <v>1045901.28</v>
      </c>
      <c r="P255" s="32">
        <f t="shared" ref="P255:P317" si="77">O255/H255</f>
        <v>1</v>
      </c>
      <c r="Q255" s="25">
        <f t="shared" ref="Q255:Q317" si="78">ROUND((I255-(I255*$Q$6*$F$6)),2)</f>
        <v>127321.22</v>
      </c>
      <c r="R255" s="37">
        <f t="shared" ref="R255:R317" si="79">Q255/I255</f>
        <v>1</v>
      </c>
    </row>
    <row r="256" spans="1:18" s="4" customFormat="1" ht="41.25" customHeight="1" x14ac:dyDescent="0.25">
      <c r="A256" s="156" t="s">
        <v>375</v>
      </c>
      <c r="B256" s="66" t="s">
        <v>376</v>
      </c>
      <c r="C256" s="66" t="s">
        <v>377</v>
      </c>
      <c r="D256" s="48" t="s">
        <v>378</v>
      </c>
      <c r="E256" s="152" t="s">
        <v>1358</v>
      </c>
      <c r="F256" s="93">
        <v>637756.78</v>
      </c>
      <c r="G256" s="86">
        <v>204423.89</v>
      </c>
      <c r="H256" s="86">
        <v>392039.98</v>
      </c>
      <c r="I256" s="94">
        <v>41292.910000000003</v>
      </c>
      <c r="J256" s="21"/>
      <c r="K256" s="24">
        <f t="shared" si="72"/>
        <v>637756.78</v>
      </c>
      <c r="L256" s="32">
        <f t="shared" si="73"/>
        <v>1</v>
      </c>
      <c r="M256" s="25">
        <f t="shared" si="74"/>
        <v>204423.89</v>
      </c>
      <c r="N256" s="32">
        <f t="shared" si="75"/>
        <v>1</v>
      </c>
      <c r="O256" s="25">
        <f t="shared" si="76"/>
        <v>392039.98</v>
      </c>
      <c r="P256" s="32">
        <f t="shared" si="77"/>
        <v>1</v>
      </c>
      <c r="Q256" s="25">
        <f t="shared" si="78"/>
        <v>41292.910000000003</v>
      </c>
      <c r="R256" s="37">
        <f t="shared" si="79"/>
        <v>1</v>
      </c>
    </row>
    <row r="257" spans="1:18" s="4" customFormat="1" ht="128.25" customHeight="1" x14ac:dyDescent="0.25">
      <c r="A257" s="156" t="s">
        <v>379</v>
      </c>
      <c r="B257" s="66" t="s">
        <v>1249</v>
      </c>
      <c r="C257" s="66" t="s">
        <v>1506</v>
      </c>
      <c r="D257" s="48" t="s">
        <v>378</v>
      </c>
      <c r="E257" s="150" t="s">
        <v>1192</v>
      </c>
      <c r="F257" s="93">
        <v>805371.44000000006</v>
      </c>
      <c r="G257" s="86">
        <v>335973.06</v>
      </c>
      <c r="H257" s="86">
        <v>425893.46</v>
      </c>
      <c r="I257" s="94">
        <v>43504.92</v>
      </c>
      <c r="J257" s="21"/>
      <c r="K257" s="24">
        <f t="shared" si="72"/>
        <v>805371.44000000006</v>
      </c>
      <c r="L257" s="32">
        <f t="shared" si="73"/>
        <v>1</v>
      </c>
      <c r="M257" s="25">
        <f t="shared" si="74"/>
        <v>335973.06</v>
      </c>
      <c r="N257" s="32">
        <f t="shared" si="75"/>
        <v>1</v>
      </c>
      <c r="O257" s="25">
        <f t="shared" si="76"/>
        <v>425893.46</v>
      </c>
      <c r="P257" s="32">
        <f t="shared" si="77"/>
        <v>1</v>
      </c>
      <c r="Q257" s="25">
        <f t="shared" si="78"/>
        <v>43504.92</v>
      </c>
      <c r="R257" s="37">
        <f t="shared" si="79"/>
        <v>1</v>
      </c>
    </row>
    <row r="258" spans="1:18" s="4" customFormat="1" ht="95.25" customHeight="1" x14ac:dyDescent="0.25">
      <c r="A258" s="156" t="s">
        <v>380</v>
      </c>
      <c r="B258" s="66" t="s">
        <v>381</v>
      </c>
      <c r="C258" s="66" t="s">
        <v>1507</v>
      </c>
      <c r="D258" s="48" t="s">
        <v>378</v>
      </c>
      <c r="E258" s="150" t="s">
        <v>1193</v>
      </c>
      <c r="F258" s="93">
        <v>1243466.8299999998</v>
      </c>
      <c r="G258" s="86">
        <v>774306.95</v>
      </c>
      <c r="H258" s="86">
        <v>423694.97</v>
      </c>
      <c r="I258" s="94">
        <v>45464.91</v>
      </c>
      <c r="J258" s="21"/>
      <c r="K258" s="24">
        <f t="shared" si="72"/>
        <v>1243466.8299999998</v>
      </c>
      <c r="L258" s="32">
        <f t="shared" si="73"/>
        <v>1</v>
      </c>
      <c r="M258" s="25">
        <f t="shared" si="74"/>
        <v>774306.95</v>
      </c>
      <c r="N258" s="32">
        <f t="shared" si="75"/>
        <v>1</v>
      </c>
      <c r="O258" s="25">
        <f t="shared" si="76"/>
        <v>423694.97</v>
      </c>
      <c r="P258" s="32">
        <f t="shared" si="77"/>
        <v>1</v>
      </c>
      <c r="Q258" s="25">
        <f t="shared" si="78"/>
        <v>45464.91</v>
      </c>
      <c r="R258" s="37">
        <f t="shared" si="79"/>
        <v>1</v>
      </c>
    </row>
    <row r="259" spans="1:18" s="4" customFormat="1" ht="127.5" customHeight="1" x14ac:dyDescent="0.25">
      <c r="A259" s="156" t="s">
        <v>382</v>
      </c>
      <c r="B259" s="76" t="s">
        <v>1250</v>
      </c>
      <c r="C259" s="66" t="s">
        <v>1508</v>
      </c>
      <c r="D259" s="48" t="s">
        <v>383</v>
      </c>
      <c r="E259" s="150" t="s">
        <v>1194</v>
      </c>
      <c r="F259" s="93"/>
      <c r="G259" s="86"/>
      <c r="H259" s="86"/>
      <c r="I259" s="94"/>
      <c r="J259" s="21"/>
      <c r="K259" s="24"/>
      <c r="L259" s="32"/>
      <c r="M259" s="25"/>
      <c r="N259" s="32"/>
      <c r="O259" s="25"/>
      <c r="P259" s="32"/>
      <c r="Q259" s="25"/>
      <c r="R259" s="37"/>
    </row>
    <row r="260" spans="1:18" s="4" customFormat="1" ht="31.5" customHeight="1" x14ac:dyDescent="0.25">
      <c r="A260" s="156" t="s">
        <v>384</v>
      </c>
      <c r="B260" s="66" t="s">
        <v>1251</v>
      </c>
      <c r="C260" s="66"/>
      <c r="D260" s="48" t="s">
        <v>383</v>
      </c>
      <c r="E260" s="152"/>
      <c r="F260" s="93">
        <v>3307.37</v>
      </c>
      <c r="G260" s="86">
        <v>2122.6</v>
      </c>
      <c r="H260" s="86">
        <v>923.9</v>
      </c>
      <c r="I260" s="94">
        <v>260.87</v>
      </c>
      <c r="J260" s="21"/>
      <c r="K260" s="24">
        <f t="shared" si="72"/>
        <v>3307.37</v>
      </c>
      <c r="L260" s="32">
        <f t="shared" si="73"/>
        <v>1</v>
      </c>
      <c r="M260" s="25">
        <f t="shared" si="74"/>
        <v>2122.6</v>
      </c>
      <c r="N260" s="32">
        <f t="shared" si="75"/>
        <v>1</v>
      </c>
      <c r="O260" s="25">
        <f t="shared" si="76"/>
        <v>923.9</v>
      </c>
      <c r="P260" s="32">
        <f t="shared" si="77"/>
        <v>1</v>
      </c>
      <c r="Q260" s="25">
        <f t="shared" si="78"/>
        <v>260.87</v>
      </c>
      <c r="R260" s="37">
        <f t="shared" si="79"/>
        <v>1</v>
      </c>
    </row>
    <row r="261" spans="1:18" s="4" customFormat="1" ht="31.5" customHeight="1" x14ac:dyDescent="0.25">
      <c r="A261" s="156" t="s">
        <v>385</v>
      </c>
      <c r="B261" s="66" t="s">
        <v>1252</v>
      </c>
      <c r="C261" s="66"/>
      <c r="D261" s="48" t="s">
        <v>383</v>
      </c>
      <c r="E261" s="152"/>
      <c r="F261" s="93">
        <v>4256.3599999999997</v>
      </c>
      <c r="G261" s="86">
        <v>2869.18</v>
      </c>
      <c r="H261" s="86">
        <v>1005.12</v>
      </c>
      <c r="I261" s="94">
        <v>382.06</v>
      </c>
      <c r="J261" s="21"/>
      <c r="K261" s="24">
        <f t="shared" si="72"/>
        <v>4256.3599999999997</v>
      </c>
      <c r="L261" s="32">
        <f t="shared" si="73"/>
        <v>1</v>
      </c>
      <c r="M261" s="25">
        <f t="shared" si="74"/>
        <v>2869.18</v>
      </c>
      <c r="N261" s="32">
        <f t="shared" si="75"/>
        <v>1</v>
      </c>
      <c r="O261" s="25">
        <f t="shared" si="76"/>
        <v>1005.12</v>
      </c>
      <c r="P261" s="32">
        <f t="shared" si="77"/>
        <v>1</v>
      </c>
      <c r="Q261" s="25">
        <f t="shared" si="78"/>
        <v>382.06</v>
      </c>
      <c r="R261" s="37">
        <f t="shared" si="79"/>
        <v>1</v>
      </c>
    </row>
    <row r="262" spans="1:18" s="4" customFormat="1" ht="111" customHeight="1" x14ac:dyDescent="0.25">
      <c r="A262" s="156" t="s">
        <v>386</v>
      </c>
      <c r="B262" s="76" t="s">
        <v>1253</v>
      </c>
      <c r="C262" s="66" t="s">
        <v>1509</v>
      </c>
      <c r="D262" s="48" t="s">
        <v>383</v>
      </c>
      <c r="E262" s="150" t="s">
        <v>1195</v>
      </c>
      <c r="F262" s="93"/>
      <c r="G262" s="86"/>
      <c r="H262" s="86"/>
      <c r="I262" s="94"/>
      <c r="J262" s="21"/>
      <c r="K262" s="24"/>
      <c r="L262" s="32"/>
      <c r="M262" s="25"/>
      <c r="N262" s="32"/>
      <c r="O262" s="25"/>
      <c r="P262" s="32"/>
      <c r="Q262" s="25"/>
      <c r="R262" s="37"/>
    </row>
    <row r="263" spans="1:18" s="4" customFormat="1" ht="31.5" customHeight="1" x14ac:dyDescent="0.25">
      <c r="A263" s="156" t="s">
        <v>387</v>
      </c>
      <c r="B263" s="66" t="s">
        <v>388</v>
      </c>
      <c r="C263" s="66"/>
      <c r="D263" s="48" t="s">
        <v>383</v>
      </c>
      <c r="E263" s="152"/>
      <c r="F263" s="93">
        <v>935.3900000000001</v>
      </c>
      <c r="G263" s="86">
        <v>398.49</v>
      </c>
      <c r="H263" s="86">
        <v>461.95</v>
      </c>
      <c r="I263" s="94">
        <v>74.95</v>
      </c>
      <c r="J263" s="21"/>
      <c r="K263" s="24">
        <f t="shared" si="72"/>
        <v>935.3900000000001</v>
      </c>
      <c r="L263" s="32">
        <f t="shared" si="73"/>
        <v>1</v>
      </c>
      <c r="M263" s="25">
        <f t="shared" si="74"/>
        <v>398.49</v>
      </c>
      <c r="N263" s="32">
        <f t="shared" si="75"/>
        <v>1</v>
      </c>
      <c r="O263" s="25">
        <f t="shared" si="76"/>
        <v>461.95</v>
      </c>
      <c r="P263" s="32">
        <f t="shared" si="77"/>
        <v>1</v>
      </c>
      <c r="Q263" s="25">
        <f t="shared" si="78"/>
        <v>74.95</v>
      </c>
      <c r="R263" s="37">
        <f t="shared" si="79"/>
        <v>1</v>
      </c>
    </row>
    <row r="264" spans="1:18" s="4" customFormat="1" ht="31.5" customHeight="1" x14ac:dyDescent="0.25">
      <c r="A264" s="156" t="s">
        <v>389</v>
      </c>
      <c r="B264" s="66" t="s">
        <v>390</v>
      </c>
      <c r="C264" s="66"/>
      <c r="D264" s="48" t="s">
        <v>383</v>
      </c>
      <c r="E264" s="152"/>
      <c r="F264" s="93">
        <v>1299.05</v>
      </c>
      <c r="G264" s="86">
        <v>687.06</v>
      </c>
      <c r="H264" s="86">
        <v>502.56</v>
      </c>
      <c r="I264" s="94">
        <v>109.43</v>
      </c>
      <c r="J264" s="21"/>
      <c r="K264" s="24">
        <f t="shared" si="72"/>
        <v>1299.05</v>
      </c>
      <c r="L264" s="32">
        <f t="shared" si="73"/>
        <v>1</v>
      </c>
      <c r="M264" s="25">
        <f t="shared" si="74"/>
        <v>687.06</v>
      </c>
      <c r="N264" s="32">
        <f t="shared" si="75"/>
        <v>1</v>
      </c>
      <c r="O264" s="25">
        <f t="shared" si="76"/>
        <v>502.56</v>
      </c>
      <c r="P264" s="32">
        <f t="shared" si="77"/>
        <v>1</v>
      </c>
      <c r="Q264" s="25">
        <f t="shared" si="78"/>
        <v>109.43</v>
      </c>
      <c r="R264" s="37">
        <f t="shared" si="79"/>
        <v>1</v>
      </c>
    </row>
    <row r="265" spans="1:18" s="4" customFormat="1" ht="116.25" customHeight="1" x14ac:dyDescent="0.25">
      <c r="A265" s="156" t="s">
        <v>391</v>
      </c>
      <c r="B265" s="76" t="s">
        <v>1254</v>
      </c>
      <c r="C265" s="66" t="s">
        <v>1510</v>
      </c>
      <c r="D265" s="48" t="s">
        <v>383</v>
      </c>
      <c r="E265" s="154"/>
      <c r="F265" s="93"/>
      <c r="G265" s="86"/>
      <c r="H265" s="86"/>
      <c r="I265" s="94"/>
      <c r="J265" s="21"/>
      <c r="K265" s="24"/>
      <c r="L265" s="32"/>
      <c r="M265" s="25"/>
      <c r="N265" s="32"/>
      <c r="O265" s="25"/>
      <c r="P265" s="32"/>
      <c r="Q265" s="25"/>
      <c r="R265" s="37"/>
    </row>
    <row r="266" spans="1:18" s="4" customFormat="1" ht="39" customHeight="1" x14ac:dyDescent="0.25">
      <c r="A266" s="156" t="s">
        <v>392</v>
      </c>
      <c r="B266" s="66" t="s">
        <v>1255</v>
      </c>
      <c r="C266" s="66"/>
      <c r="D266" s="48" t="s">
        <v>383</v>
      </c>
      <c r="E266" s="155"/>
      <c r="F266" s="93">
        <v>2645.8999999999996</v>
      </c>
      <c r="G266" s="86">
        <v>1698.08</v>
      </c>
      <c r="H266" s="86">
        <v>739.12</v>
      </c>
      <c r="I266" s="94">
        <v>208.7</v>
      </c>
      <c r="J266" s="21"/>
      <c r="K266" s="24">
        <f t="shared" si="72"/>
        <v>2645.8999999999996</v>
      </c>
      <c r="L266" s="32">
        <f t="shared" si="73"/>
        <v>1</v>
      </c>
      <c r="M266" s="25">
        <f t="shared" si="74"/>
        <v>1698.08</v>
      </c>
      <c r="N266" s="32">
        <f t="shared" si="75"/>
        <v>1</v>
      </c>
      <c r="O266" s="25">
        <f t="shared" si="76"/>
        <v>739.12</v>
      </c>
      <c r="P266" s="32">
        <f t="shared" si="77"/>
        <v>1</v>
      </c>
      <c r="Q266" s="25">
        <f t="shared" si="78"/>
        <v>208.7</v>
      </c>
      <c r="R266" s="37">
        <f t="shared" si="79"/>
        <v>1</v>
      </c>
    </row>
    <row r="267" spans="1:18" s="4" customFormat="1" ht="39" customHeight="1" x14ac:dyDescent="0.25">
      <c r="A267" s="156" t="s">
        <v>393</v>
      </c>
      <c r="B267" s="66" t="s">
        <v>1256</v>
      </c>
      <c r="C267" s="66"/>
      <c r="D267" s="48" t="s">
        <v>383</v>
      </c>
      <c r="E267" s="150"/>
      <c r="F267" s="93">
        <v>3405.09</v>
      </c>
      <c r="G267" s="86">
        <v>2295.34</v>
      </c>
      <c r="H267" s="86">
        <v>804.1</v>
      </c>
      <c r="I267" s="94">
        <v>305.64999999999998</v>
      </c>
      <c r="J267" s="21"/>
      <c r="K267" s="24">
        <f t="shared" si="72"/>
        <v>3405.09</v>
      </c>
      <c r="L267" s="32">
        <f t="shared" si="73"/>
        <v>1</v>
      </c>
      <c r="M267" s="25">
        <f t="shared" si="74"/>
        <v>2295.34</v>
      </c>
      <c r="N267" s="32">
        <f t="shared" si="75"/>
        <v>1</v>
      </c>
      <c r="O267" s="25">
        <f t="shared" si="76"/>
        <v>804.1</v>
      </c>
      <c r="P267" s="32">
        <f t="shared" si="77"/>
        <v>1</v>
      </c>
      <c r="Q267" s="25">
        <f t="shared" si="78"/>
        <v>305.64999999999998</v>
      </c>
      <c r="R267" s="37">
        <f t="shared" si="79"/>
        <v>1</v>
      </c>
    </row>
    <row r="268" spans="1:18" s="4" customFormat="1" ht="39" customHeight="1" x14ac:dyDescent="0.25">
      <c r="A268" s="156" t="s">
        <v>394</v>
      </c>
      <c r="B268" s="66" t="s">
        <v>1257</v>
      </c>
      <c r="C268" s="66"/>
      <c r="D268" s="48" t="s">
        <v>383</v>
      </c>
      <c r="E268" s="150"/>
      <c r="F268" s="93">
        <v>1599.8700000000001</v>
      </c>
      <c r="G268" s="86">
        <v>1261.3399999999999</v>
      </c>
      <c r="H268" s="86">
        <v>164.62</v>
      </c>
      <c r="I268" s="94">
        <v>173.91</v>
      </c>
      <c r="J268" s="21"/>
      <c r="K268" s="24">
        <f t="shared" si="72"/>
        <v>1599.8700000000001</v>
      </c>
      <c r="L268" s="32">
        <f t="shared" si="73"/>
        <v>1</v>
      </c>
      <c r="M268" s="25">
        <f t="shared" si="74"/>
        <v>1261.3399999999999</v>
      </c>
      <c r="N268" s="32">
        <f t="shared" si="75"/>
        <v>1</v>
      </c>
      <c r="O268" s="25">
        <f t="shared" si="76"/>
        <v>164.62</v>
      </c>
      <c r="P268" s="32">
        <f t="shared" si="77"/>
        <v>1</v>
      </c>
      <c r="Q268" s="25">
        <f t="shared" si="78"/>
        <v>173.91</v>
      </c>
      <c r="R268" s="37">
        <f t="shared" si="79"/>
        <v>1</v>
      </c>
    </row>
    <row r="269" spans="1:18" s="4" customFormat="1" ht="39" customHeight="1" x14ac:dyDescent="0.25">
      <c r="A269" s="156" t="s">
        <v>395</v>
      </c>
      <c r="B269" s="66" t="s">
        <v>1258</v>
      </c>
      <c r="C269" s="66"/>
      <c r="D269" s="48" t="s">
        <v>383</v>
      </c>
      <c r="E269" s="150"/>
      <c r="F269" s="93">
        <v>1837.51</v>
      </c>
      <c r="G269" s="86">
        <v>1272.17</v>
      </c>
      <c r="H269" s="86">
        <v>310.64</v>
      </c>
      <c r="I269" s="94">
        <v>254.7</v>
      </c>
      <c r="J269" s="21"/>
      <c r="K269" s="24">
        <f t="shared" si="72"/>
        <v>1837.51</v>
      </c>
      <c r="L269" s="32">
        <f t="shared" si="73"/>
        <v>1</v>
      </c>
      <c r="M269" s="25">
        <f t="shared" si="74"/>
        <v>1272.17</v>
      </c>
      <c r="N269" s="32">
        <f t="shared" si="75"/>
        <v>1</v>
      </c>
      <c r="O269" s="25">
        <f t="shared" si="76"/>
        <v>310.64</v>
      </c>
      <c r="P269" s="32">
        <f t="shared" si="77"/>
        <v>1</v>
      </c>
      <c r="Q269" s="25">
        <f t="shared" si="78"/>
        <v>254.7</v>
      </c>
      <c r="R269" s="37">
        <f t="shared" si="79"/>
        <v>1</v>
      </c>
    </row>
    <row r="270" spans="1:18" s="4" customFormat="1" ht="97.5" customHeight="1" x14ac:dyDescent="0.25">
      <c r="A270" s="156" t="s">
        <v>396</v>
      </c>
      <c r="B270" s="66" t="s">
        <v>397</v>
      </c>
      <c r="C270" s="66" t="s">
        <v>1511</v>
      </c>
      <c r="D270" s="48" t="s">
        <v>121</v>
      </c>
      <c r="E270" s="150" t="s">
        <v>1196</v>
      </c>
      <c r="F270" s="93">
        <v>44924.11</v>
      </c>
      <c r="G270" s="86">
        <v>15754.87</v>
      </c>
      <c r="H270" s="86">
        <v>24270.560000000001</v>
      </c>
      <c r="I270" s="94">
        <v>4898.68</v>
      </c>
      <c r="J270" s="21"/>
      <c r="K270" s="24">
        <f t="shared" si="72"/>
        <v>44924.11</v>
      </c>
      <c r="L270" s="32">
        <f t="shared" si="73"/>
        <v>1</v>
      </c>
      <c r="M270" s="25">
        <f t="shared" si="74"/>
        <v>15754.87</v>
      </c>
      <c r="N270" s="32">
        <f t="shared" si="75"/>
        <v>1</v>
      </c>
      <c r="O270" s="25">
        <f t="shared" si="76"/>
        <v>24270.560000000001</v>
      </c>
      <c r="P270" s="32">
        <f t="shared" si="77"/>
        <v>1</v>
      </c>
      <c r="Q270" s="25">
        <f t="shared" si="78"/>
        <v>4898.68</v>
      </c>
      <c r="R270" s="37">
        <f t="shared" si="79"/>
        <v>1</v>
      </c>
    </row>
    <row r="271" spans="1:18" s="4" customFormat="1" ht="78.75" customHeight="1" x14ac:dyDescent="0.25">
      <c r="A271" s="156" t="s">
        <v>398</v>
      </c>
      <c r="B271" s="66" t="s">
        <v>399</v>
      </c>
      <c r="C271" s="66" t="s">
        <v>1512</v>
      </c>
      <c r="D271" s="48" t="s">
        <v>121</v>
      </c>
      <c r="E271" s="150" t="s">
        <v>1196</v>
      </c>
      <c r="F271" s="93">
        <v>55082.36</v>
      </c>
      <c r="G271" s="86">
        <v>17563.71</v>
      </c>
      <c r="H271" s="86">
        <v>32619.97</v>
      </c>
      <c r="I271" s="94">
        <v>4898.68</v>
      </c>
      <c r="J271" s="21"/>
      <c r="K271" s="24">
        <f t="shared" si="72"/>
        <v>55082.36</v>
      </c>
      <c r="L271" s="32">
        <f t="shared" si="73"/>
        <v>1</v>
      </c>
      <c r="M271" s="25">
        <f t="shared" si="74"/>
        <v>17563.71</v>
      </c>
      <c r="N271" s="32">
        <f t="shared" si="75"/>
        <v>1</v>
      </c>
      <c r="O271" s="25">
        <f t="shared" si="76"/>
        <v>32619.97</v>
      </c>
      <c r="P271" s="32">
        <f t="shared" si="77"/>
        <v>1</v>
      </c>
      <c r="Q271" s="25">
        <f t="shared" si="78"/>
        <v>4898.68</v>
      </c>
      <c r="R271" s="37">
        <f t="shared" si="79"/>
        <v>1</v>
      </c>
    </row>
    <row r="272" spans="1:18" s="4" customFormat="1" ht="78.75" customHeight="1" x14ac:dyDescent="0.25">
      <c r="A272" s="156" t="s">
        <v>400</v>
      </c>
      <c r="B272" s="66" t="s">
        <v>401</v>
      </c>
      <c r="C272" s="66" t="s">
        <v>1513</v>
      </c>
      <c r="D272" s="48" t="s">
        <v>121</v>
      </c>
      <c r="E272" s="150" t="s">
        <v>1196</v>
      </c>
      <c r="F272" s="93">
        <v>65390.560000000005</v>
      </c>
      <c r="G272" s="86">
        <v>19667.95</v>
      </c>
      <c r="H272" s="86">
        <v>40823.93</v>
      </c>
      <c r="I272" s="94">
        <v>4898.68</v>
      </c>
      <c r="J272" s="21"/>
      <c r="K272" s="24">
        <f t="shared" si="72"/>
        <v>65390.560000000005</v>
      </c>
      <c r="L272" s="32">
        <f t="shared" si="73"/>
        <v>1</v>
      </c>
      <c r="M272" s="25">
        <f t="shared" si="74"/>
        <v>19667.95</v>
      </c>
      <c r="N272" s="32">
        <f t="shared" si="75"/>
        <v>1</v>
      </c>
      <c r="O272" s="25">
        <f t="shared" si="76"/>
        <v>40823.93</v>
      </c>
      <c r="P272" s="32">
        <f t="shared" si="77"/>
        <v>1</v>
      </c>
      <c r="Q272" s="25">
        <f t="shared" si="78"/>
        <v>4898.68</v>
      </c>
      <c r="R272" s="37">
        <f t="shared" si="79"/>
        <v>1</v>
      </c>
    </row>
    <row r="273" spans="1:18" s="4" customFormat="1" ht="78.75" customHeight="1" x14ac:dyDescent="0.25">
      <c r="A273" s="156" t="s">
        <v>402</v>
      </c>
      <c r="B273" s="66" t="s">
        <v>403</v>
      </c>
      <c r="C273" s="66" t="s">
        <v>1514</v>
      </c>
      <c r="D273" s="48" t="s">
        <v>121</v>
      </c>
      <c r="E273" s="150" t="s">
        <v>1196</v>
      </c>
      <c r="F273" s="93">
        <v>73492.12</v>
      </c>
      <c r="G273" s="86">
        <v>20343.599999999999</v>
      </c>
      <c r="H273" s="86">
        <v>48249.84</v>
      </c>
      <c r="I273" s="94">
        <v>4898.68</v>
      </c>
      <c r="J273" s="21"/>
      <c r="K273" s="24">
        <f t="shared" si="72"/>
        <v>73492.12</v>
      </c>
      <c r="L273" s="32">
        <f t="shared" si="73"/>
        <v>1</v>
      </c>
      <c r="M273" s="25">
        <f t="shared" si="74"/>
        <v>20343.599999999999</v>
      </c>
      <c r="N273" s="32">
        <f t="shared" si="75"/>
        <v>1</v>
      </c>
      <c r="O273" s="25">
        <f t="shared" si="76"/>
        <v>48249.84</v>
      </c>
      <c r="P273" s="32">
        <f t="shared" si="77"/>
        <v>1</v>
      </c>
      <c r="Q273" s="25">
        <f t="shared" si="78"/>
        <v>4898.68</v>
      </c>
      <c r="R273" s="37">
        <f t="shared" si="79"/>
        <v>1</v>
      </c>
    </row>
    <row r="274" spans="1:18" s="4" customFormat="1" ht="78.75" customHeight="1" x14ac:dyDescent="0.25">
      <c r="A274" s="156" t="s">
        <v>404</v>
      </c>
      <c r="B274" s="66" t="s">
        <v>405</v>
      </c>
      <c r="C274" s="66" t="s">
        <v>1515</v>
      </c>
      <c r="D274" s="48" t="s">
        <v>121</v>
      </c>
      <c r="E274" s="150" t="s">
        <v>1196</v>
      </c>
      <c r="F274" s="93">
        <v>90557.94</v>
      </c>
      <c r="G274" s="86">
        <v>23145.08</v>
      </c>
      <c r="H274" s="86">
        <v>62514.18</v>
      </c>
      <c r="I274" s="94">
        <v>4898.68</v>
      </c>
      <c r="J274" s="21"/>
      <c r="K274" s="24">
        <f t="shared" si="72"/>
        <v>90557.94</v>
      </c>
      <c r="L274" s="32">
        <f t="shared" si="73"/>
        <v>1</v>
      </c>
      <c r="M274" s="25">
        <f t="shared" si="74"/>
        <v>23145.08</v>
      </c>
      <c r="N274" s="32">
        <f t="shared" si="75"/>
        <v>1</v>
      </c>
      <c r="O274" s="25">
        <f t="shared" si="76"/>
        <v>62514.18</v>
      </c>
      <c r="P274" s="32">
        <f t="shared" si="77"/>
        <v>1</v>
      </c>
      <c r="Q274" s="25">
        <f t="shared" si="78"/>
        <v>4898.68</v>
      </c>
      <c r="R274" s="37">
        <f t="shared" si="79"/>
        <v>1</v>
      </c>
    </row>
    <row r="275" spans="1:18" s="4" customFormat="1" ht="77.25" customHeight="1" x14ac:dyDescent="0.25">
      <c r="A275" s="156" t="s">
        <v>406</v>
      </c>
      <c r="B275" s="66" t="s">
        <v>407</v>
      </c>
      <c r="C275" s="66" t="s">
        <v>1516</v>
      </c>
      <c r="D275" s="48" t="s">
        <v>121</v>
      </c>
      <c r="E275" s="152"/>
      <c r="F275" s="93">
        <v>13072.04</v>
      </c>
      <c r="G275" s="86">
        <v>6230.08</v>
      </c>
      <c r="H275" s="86">
        <v>5511.03</v>
      </c>
      <c r="I275" s="94">
        <v>1330.93</v>
      </c>
      <c r="J275" s="21"/>
      <c r="K275" s="24">
        <f t="shared" si="72"/>
        <v>13072.04</v>
      </c>
      <c r="L275" s="32">
        <f t="shared" si="73"/>
        <v>1</v>
      </c>
      <c r="M275" s="25">
        <f t="shared" si="74"/>
        <v>6230.08</v>
      </c>
      <c r="N275" s="32">
        <f t="shared" si="75"/>
        <v>1</v>
      </c>
      <c r="O275" s="25">
        <f t="shared" si="76"/>
        <v>5511.03</v>
      </c>
      <c r="P275" s="32">
        <f t="shared" si="77"/>
        <v>1</v>
      </c>
      <c r="Q275" s="25">
        <f t="shared" si="78"/>
        <v>1330.93</v>
      </c>
      <c r="R275" s="37">
        <f t="shared" si="79"/>
        <v>1</v>
      </c>
    </row>
    <row r="276" spans="1:18" s="4" customFormat="1" ht="75" customHeight="1" x14ac:dyDescent="0.25">
      <c r="A276" s="156" t="s">
        <v>408</v>
      </c>
      <c r="B276" s="66" t="s">
        <v>409</v>
      </c>
      <c r="C276" s="66" t="s">
        <v>1517</v>
      </c>
      <c r="D276" s="48" t="s">
        <v>121</v>
      </c>
      <c r="E276" s="152"/>
      <c r="F276" s="93">
        <v>22446.660000000003</v>
      </c>
      <c r="G276" s="86">
        <v>1468.04</v>
      </c>
      <c r="H276" s="86">
        <v>19350.04</v>
      </c>
      <c r="I276" s="94">
        <v>1628.58</v>
      </c>
      <c r="J276" s="21"/>
      <c r="K276" s="24">
        <f t="shared" si="72"/>
        <v>22446.660000000003</v>
      </c>
      <c r="L276" s="32">
        <f t="shared" si="73"/>
        <v>1</v>
      </c>
      <c r="M276" s="25">
        <f t="shared" si="74"/>
        <v>1468.04</v>
      </c>
      <c r="N276" s="32">
        <f t="shared" si="75"/>
        <v>1</v>
      </c>
      <c r="O276" s="25">
        <f t="shared" si="76"/>
        <v>19350.04</v>
      </c>
      <c r="P276" s="32">
        <f t="shared" si="77"/>
        <v>1</v>
      </c>
      <c r="Q276" s="25">
        <f t="shared" si="78"/>
        <v>1628.58</v>
      </c>
      <c r="R276" s="37">
        <f t="shared" si="79"/>
        <v>1</v>
      </c>
    </row>
    <row r="277" spans="1:18" s="4" customFormat="1" ht="88.5" customHeight="1" x14ac:dyDescent="0.25">
      <c r="A277" s="156" t="s">
        <v>410</v>
      </c>
      <c r="B277" s="66" t="s">
        <v>411</v>
      </c>
      <c r="C277" s="66" t="s">
        <v>1518</v>
      </c>
      <c r="D277" s="48" t="s">
        <v>121</v>
      </c>
      <c r="E277" s="150" t="s">
        <v>1196</v>
      </c>
      <c r="F277" s="93">
        <v>60236.469999999994</v>
      </c>
      <c r="G277" s="86">
        <v>19085.169999999998</v>
      </c>
      <c r="H277" s="86">
        <v>36721.949999999997</v>
      </c>
      <c r="I277" s="94">
        <v>4429.3500000000004</v>
      </c>
      <c r="J277" s="21"/>
      <c r="K277" s="24">
        <f t="shared" si="72"/>
        <v>60236.469999999994</v>
      </c>
      <c r="L277" s="32">
        <f t="shared" si="73"/>
        <v>1</v>
      </c>
      <c r="M277" s="25">
        <f t="shared" si="74"/>
        <v>19085.169999999998</v>
      </c>
      <c r="N277" s="32">
        <f t="shared" si="75"/>
        <v>1</v>
      </c>
      <c r="O277" s="25">
        <f t="shared" si="76"/>
        <v>36721.949999999997</v>
      </c>
      <c r="P277" s="32">
        <f t="shared" si="77"/>
        <v>1</v>
      </c>
      <c r="Q277" s="25">
        <f t="shared" si="78"/>
        <v>4429.3500000000004</v>
      </c>
      <c r="R277" s="37">
        <f t="shared" si="79"/>
        <v>1</v>
      </c>
    </row>
    <row r="278" spans="1:18" s="4" customFormat="1" ht="46.5" customHeight="1" x14ac:dyDescent="0.25">
      <c r="A278" s="157" t="s">
        <v>1349</v>
      </c>
      <c r="B278" s="70" t="s">
        <v>1350</v>
      </c>
      <c r="C278" s="66" t="s">
        <v>1519</v>
      </c>
      <c r="D278" s="48" t="s">
        <v>121</v>
      </c>
      <c r="E278" s="150" t="s">
        <v>1359</v>
      </c>
      <c r="F278" s="93">
        <v>17469.230000000003</v>
      </c>
      <c r="G278" s="86">
        <v>4168.96</v>
      </c>
      <c r="H278" s="86">
        <v>12883.37</v>
      </c>
      <c r="I278" s="94">
        <v>416.9</v>
      </c>
      <c r="J278" s="21"/>
      <c r="K278" s="24">
        <f t="shared" si="72"/>
        <v>17469.230000000003</v>
      </c>
      <c r="L278" s="32">
        <f t="shared" si="73"/>
        <v>1</v>
      </c>
      <c r="M278" s="25">
        <f t="shared" si="74"/>
        <v>4168.96</v>
      </c>
      <c r="N278" s="32">
        <f t="shared" si="75"/>
        <v>1</v>
      </c>
      <c r="O278" s="25">
        <f t="shared" si="76"/>
        <v>12883.37</v>
      </c>
      <c r="P278" s="32">
        <f t="shared" si="77"/>
        <v>1</v>
      </c>
      <c r="Q278" s="25">
        <f t="shared" si="78"/>
        <v>416.9</v>
      </c>
      <c r="R278" s="37">
        <f t="shared" si="79"/>
        <v>1</v>
      </c>
    </row>
    <row r="279" spans="1:18" s="4" customFormat="1" ht="51" customHeight="1" x14ac:dyDescent="0.25">
      <c r="A279" s="156" t="s">
        <v>412</v>
      </c>
      <c r="B279" s="66" t="s">
        <v>413</v>
      </c>
      <c r="C279" s="66" t="s">
        <v>1520</v>
      </c>
      <c r="D279" s="48" t="s">
        <v>414</v>
      </c>
      <c r="E279" s="150" t="s">
        <v>1197</v>
      </c>
      <c r="F279" s="93">
        <v>2925.36</v>
      </c>
      <c r="G279" s="86">
        <v>928.17</v>
      </c>
      <c r="H279" s="86">
        <v>1874.21</v>
      </c>
      <c r="I279" s="94">
        <v>122.98</v>
      </c>
      <c r="J279" s="21"/>
      <c r="K279" s="24">
        <f t="shared" si="72"/>
        <v>2925.36</v>
      </c>
      <c r="L279" s="32">
        <f t="shared" si="73"/>
        <v>1</v>
      </c>
      <c r="M279" s="25">
        <f t="shared" si="74"/>
        <v>928.17</v>
      </c>
      <c r="N279" s="32">
        <f t="shared" si="75"/>
        <v>1</v>
      </c>
      <c r="O279" s="25">
        <f t="shared" si="76"/>
        <v>1874.21</v>
      </c>
      <c r="P279" s="32">
        <f t="shared" si="77"/>
        <v>1</v>
      </c>
      <c r="Q279" s="25">
        <f t="shared" si="78"/>
        <v>122.98</v>
      </c>
      <c r="R279" s="37">
        <f t="shared" si="79"/>
        <v>1</v>
      </c>
    </row>
    <row r="280" spans="1:18" s="4" customFormat="1" ht="54" customHeight="1" x14ac:dyDescent="0.25">
      <c r="A280" s="156" t="s">
        <v>415</v>
      </c>
      <c r="B280" s="66" t="s">
        <v>416</v>
      </c>
      <c r="C280" s="66" t="s">
        <v>1521</v>
      </c>
      <c r="D280" s="48" t="s">
        <v>414</v>
      </c>
      <c r="E280" s="150" t="s">
        <v>1197</v>
      </c>
      <c r="F280" s="93">
        <v>1606.46</v>
      </c>
      <c r="G280" s="86">
        <v>738.07</v>
      </c>
      <c r="H280" s="86">
        <v>776.99</v>
      </c>
      <c r="I280" s="94">
        <v>91.4</v>
      </c>
      <c r="J280" s="21"/>
      <c r="K280" s="24">
        <f t="shared" si="72"/>
        <v>1606.46</v>
      </c>
      <c r="L280" s="32">
        <f t="shared" si="73"/>
        <v>1</v>
      </c>
      <c r="M280" s="25">
        <f t="shared" si="74"/>
        <v>738.07</v>
      </c>
      <c r="N280" s="32">
        <f t="shared" si="75"/>
        <v>1</v>
      </c>
      <c r="O280" s="25">
        <f t="shared" si="76"/>
        <v>776.99</v>
      </c>
      <c r="P280" s="32">
        <f t="shared" si="77"/>
        <v>1</v>
      </c>
      <c r="Q280" s="25">
        <f t="shared" si="78"/>
        <v>91.4</v>
      </c>
      <c r="R280" s="37">
        <f t="shared" si="79"/>
        <v>1</v>
      </c>
    </row>
    <row r="281" spans="1:18" s="4" customFormat="1" ht="57" customHeight="1" x14ac:dyDescent="0.25">
      <c r="A281" s="156" t="s">
        <v>417</v>
      </c>
      <c r="B281" s="66" t="s">
        <v>418</v>
      </c>
      <c r="C281" s="66" t="s">
        <v>1522</v>
      </c>
      <c r="D281" s="48" t="s">
        <v>414</v>
      </c>
      <c r="E281" s="150" t="s">
        <v>1198</v>
      </c>
      <c r="F281" s="93">
        <v>573.43999999999994</v>
      </c>
      <c r="G281" s="86">
        <v>468.86</v>
      </c>
      <c r="H281" s="86">
        <v>69.400000000000006</v>
      </c>
      <c r="I281" s="94">
        <v>35.18</v>
      </c>
      <c r="J281" s="21"/>
      <c r="K281" s="24">
        <f t="shared" si="72"/>
        <v>573.43999999999994</v>
      </c>
      <c r="L281" s="32">
        <f t="shared" si="73"/>
        <v>1</v>
      </c>
      <c r="M281" s="25">
        <f t="shared" si="74"/>
        <v>468.86</v>
      </c>
      <c r="N281" s="32">
        <f t="shared" si="75"/>
        <v>1</v>
      </c>
      <c r="O281" s="25">
        <f t="shared" si="76"/>
        <v>69.400000000000006</v>
      </c>
      <c r="P281" s="32">
        <f t="shared" si="77"/>
        <v>1</v>
      </c>
      <c r="Q281" s="25">
        <f t="shared" si="78"/>
        <v>35.18</v>
      </c>
      <c r="R281" s="37">
        <f t="shared" si="79"/>
        <v>1</v>
      </c>
    </row>
    <row r="282" spans="1:18" s="4" customFormat="1" ht="65.25" customHeight="1" x14ac:dyDescent="0.25">
      <c r="A282" s="156" t="s">
        <v>419</v>
      </c>
      <c r="B282" s="66" t="s">
        <v>420</v>
      </c>
      <c r="C282" s="66" t="s">
        <v>1523</v>
      </c>
      <c r="D282" s="48" t="s">
        <v>414</v>
      </c>
      <c r="E282" s="150" t="s">
        <v>1199</v>
      </c>
      <c r="F282" s="93">
        <v>662.46</v>
      </c>
      <c r="G282" s="86">
        <v>456.62</v>
      </c>
      <c r="H282" s="86">
        <v>171.5</v>
      </c>
      <c r="I282" s="94">
        <v>34.340000000000003</v>
      </c>
      <c r="J282" s="21"/>
      <c r="K282" s="24">
        <f t="shared" si="72"/>
        <v>662.46</v>
      </c>
      <c r="L282" s="32">
        <f t="shared" si="73"/>
        <v>1</v>
      </c>
      <c r="M282" s="25">
        <f t="shared" si="74"/>
        <v>456.62</v>
      </c>
      <c r="N282" s="32">
        <f t="shared" si="75"/>
        <v>1</v>
      </c>
      <c r="O282" s="25">
        <f t="shared" si="76"/>
        <v>171.5</v>
      </c>
      <c r="P282" s="32">
        <f t="shared" si="77"/>
        <v>1</v>
      </c>
      <c r="Q282" s="25">
        <f t="shared" si="78"/>
        <v>34.340000000000003</v>
      </c>
      <c r="R282" s="37">
        <f t="shared" si="79"/>
        <v>1</v>
      </c>
    </row>
    <row r="283" spans="1:18" s="4" customFormat="1" ht="88.5" customHeight="1" x14ac:dyDescent="0.25">
      <c r="A283" s="156" t="s">
        <v>421</v>
      </c>
      <c r="B283" s="66" t="s">
        <v>422</v>
      </c>
      <c r="C283" s="66" t="s">
        <v>1524</v>
      </c>
      <c r="D283" s="48" t="s">
        <v>121</v>
      </c>
      <c r="E283" s="150" t="s">
        <v>1200</v>
      </c>
      <c r="F283" s="93">
        <v>16166.810000000001</v>
      </c>
      <c r="G283" s="86">
        <v>4771.41</v>
      </c>
      <c r="H283" s="86">
        <v>10040.870000000001</v>
      </c>
      <c r="I283" s="94">
        <v>1354.53</v>
      </c>
      <c r="J283" s="21"/>
      <c r="K283" s="24">
        <f t="shared" si="72"/>
        <v>16166.810000000001</v>
      </c>
      <c r="L283" s="32">
        <f t="shared" si="73"/>
        <v>1</v>
      </c>
      <c r="M283" s="25">
        <f t="shared" si="74"/>
        <v>4771.41</v>
      </c>
      <c r="N283" s="32">
        <f t="shared" si="75"/>
        <v>1</v>
      </c>
      <c r="O283" s="25">
        <f t="shared" si="76"/>
        <v>10040.870000000001</v>
      </c>
      <c r="P283" s="32">
        <f t="shared" si="77"/>
        <v>1</v>
      </c>
      <c r="Q283" s="25">
        <f t="shared" si="78"/>
        <v>1354.53</v>
      </c>
      <c r="R283" s="37">
        <f t="shared" si="79"/>
        <v>1</v>
      </c>
    </row>
    <row r="284" spans="1:18" s="4" customFormat="1" ht="65.25" customHeight="1" x14ac:dyDescent="0.25">
      <c r="A284" s="157" t="s">
        <v>423</v>
      </c>
      <c r="B284" s="70" t="s">
        <v>424</v>
      </c>
      <c r="C284" s="66" t="s">
        <v>1525</v>
      </c>
      <c r="D284" s="48" t="s">
        <v>121</v>
      </c>
      <c r="E284" s="150" t="s">
        <v>1360</v>
      </c>
      <c r="F284" s="93">
        <v>3499.84</v>
      </c>
      <c r="G284" s="86">
        <v>3499.84</v>
      </c>
      <c r="H284" s="86">
        <v>0</v>
      </c>
      <c r="I284" s="94">
        <v>0</v>
      </c>
      <c r="J284" s="21"/>
      <c r="K284" s="24">
        <f t="shared" si="72"/>
        <v>3499.84</v>
      </c>
      <c r="L284" s="32">
        <f t="shared" si="73"/>
        <v>1</v>
      </c>
      <c r="M284" s="25">
        <f t="shared" si="74"/>
        <v>3499.84</v>
      </c>
      <c r="N284" s="32">
        <f t="shared" si="75"/>
        <v>1</v>
      </c>
      <c r="O284" s="25">
        <f t="shared" si="76"/>
        <v>0</v>
      </c>
      <c r="P284" s="32" t="e">
        <f t="shared" si="77"/>
        <v>#DIV/0!</v>
      </c>
      <c r="Q284" s="25">
        <f t="shared" si="78"/>
        <v>0</v>
      </c>
      <c r="R284" s="37" t="e">
        <f t="shared" si="79"/>
        <v>#DIV/0!</v>
      </c>
    </row>
    <row r="285" spans="1:18" s="4" customFormat="1" ht="141" customHeight="1" x14ac:dyDescent="0.25">
      <c r="A285" s="156" t="s">
        <v>425</v>
      </c>
      <c r="B285" s="76" t="s">
        <v>426</v>
      </c>
      <c r="C285" s="66" t="s">
        <v>1526</v>
      </c>
      <c r="D285" s="48" t="s">
        <v>123</v>
      </c>
      <c r="E285" s="132"/>
      <c r="F285" s="93"/>
      <c r="G285" s="86"/>
      <c r="H285" s="86"/>
      <c r="I285" s="94"/>
      <c r="J285" s="21"/>
      <c r="K285" s="24"/>
      <c r="L285" s="32"/>
      <c r="M285" s="25"/>
      <c r="N285" s="32"/>
      <c r="O285" s="25"/>
      <c r="P285" s="32"/>
      <c r="Q285" s="25"/>
      <c r="R285" s="37"/>
    </row>
    <row r="286" spans="1:18" s="4" customFormat="1" ht="39" customHeight="1" x14ac:dyDescent="0.25">
      <c r="A286" s="186" t="s">
        <v>427</v>
      </c>
      <c r="B286" s="66" t="s">
        <v>1361</v>
      </c>
      <c r="C286" s="66"/>
      <c r="D286" s="48" t="s">
        <v>123</v>
      </c>
      <c r="E286" s="152"/>
      <c r="F286" s="93">
        <v>17576.599999999999</v>
      </c>
      <c r="G286" s="86">
        <v>4651.01</v>
      </c>
      <c r="H286" s="86">
        <v>10905.92</v>
      </c>
      <c r="I286" s="94">
        <v>2019.67</v>
      </c>
      <c r="J286" s="21"/>
      <c r="K286" s="24">
        <f t="shared" si="72"/>
        <v>17576.599999999999</v>
      </c>
      <c r="L286" s="32">
        <f t="shared" si="73"/>
        <v>1</v>
      </c>
      <c r="M286" s="25">
        <f t="shared" si="74"/>
        <v>4651.01</v>
      </c>
      <c r="N286" s="32">
        <f t="shared" si="75"/>
        <v>1</v>
      </c>
      <c r="O286" s="25">
        <f t="shared" si="76"/>
        <v>10905.92</v>
      </c>
      <c r="P286" s="32">
        <f t="shared" si="77"/>
        <v>1</v>
      </c>
      <c r="Q286" s="25">
        <f t="shared" si="78"/>
        <v>2019.67</v>
      </c>
      <c r="R286" s="37">
        <f t="shared" si="79"/>
        <v>1</v>
      </c>
    </row>
    <row r="287" spans="1:18" s="4" customFormat="1" ht="39" customHeight="1" x14ac:dyDescent="0.25">
      <c r="A287" s="186" t="s">
        <v>428</v>
      </c>
      <c r="B287" s="66" t="s">
        <v>1362</v>
      </c>
      <c r="C287" s="66"/>
      <c r="D287" s="48" t="s">
        <v>123</v>
      </c>
      <c r="E287" s="152"/>
      <c r="F287" s="93">
        <v>22655.5</v>
      </c>
      <c r="G287" s="86">
        <v>5318.08</v>
      </c>
      <c r="H287" s="86">
        <v>15317.75</v>
      </c>
      <c r="I287" s="94">
        <v>2019.67</v>
      </c>
      <c r="J287" s="21"/>
      <c r="K287" s="24">
        <f t="shared" si="72"/>
        <v>22655.5</v>
      </c>
      <c r="L287" s="32">
        <f t="shared" si="73"/>
        <v>1</v>
      </c>
      <c r="M287" s="25">
        <f t="shared" si="74"/>
        <v>5318.08</v>
      </c>
      <c r="N287" s="32">
        <f t="shared" si="75"/>
        <v>1</v>
      </c>
      <c r="O287" s="25">
        <f t="shared" si="76"/>
        <v>15317.75</v>
      </c>
      <c r="P287" s="32">
        <f t="shared" si="77"/>
        <v>1</v>
      </c>
      <c r="Q287" s="25">
        <f t="shared" si="78"/>
        <v>2019.67</v>
      </c>
      <c r="R287" s="37">
        <f t="shared" si="79"/>
        <v>1</v>
      </c>
    </row>
    <row r="288" spans="1:18" s="4" customFormat="1" ht="31.5" customHeight="1" x14ac:dyDescent="0.25">
      <c r="A288" s="158" t="s">
        <v>429</v>
      </c>
      <c r="B288" s="66" t="s">
        <v>430</v>
      </c>
      <c r="C288" s="66"/>
      <c r="D288" s="48" t="s">
        <v>123</v>
      </c>
      <c r="E288" s="152"/>
      <c r="F288" s="93">
        <v>21723.190000000002</v>
      </c>
      <c r="G288" s="86">
        <v>5530.56</v>
      </c>
      <c r="H288" s="86">
        <v>14172.96</v>
      </c>
      <c r="I288" s="94">
        <v>2019.67</v>
      </c>
      <c r="J288" s="21"/>
      <c r="K288" s="24">
        <f t="shared" si="72"/>
        <v>21723.190000000002</v>
      </c>
      <c r="L288" s="32">
        <f t="shared" si="73"/>
        <v>1</v>
      </c>
      <c r="M288" s="25">
        <f t="shared" si="74"/>
        <v>5530.56</v>
      </c>
      <c r="N288" s="32">
        <f t="shared" si="75"/>
        <v>1</v>
      </c>
      <c r="O288" s="25">
        <f t="shared" si="76"/>
        <v>14172.96</v>
      </c>
      <c r="P288" s="32">
        <f t="shared" si="77"/>
        <v>1</v>
      </c>
      <c r="Q288" s="25">
        <f t="shared" si="78"/>
        <v>2019.67</v>
      </c>
      <c r="R288" s="37">
        <f t="shared" si="79"/>
        <v>1</v>
      </c>
    </row>
    <row r="289" spans="1:18" s="4" customFormat="1" ht="31.5" customHeight="1" x14ac:dyDescent="0.25">
      <c r="A289" s="157" t="s">
        <v>431</v>
      </c>
      <c r="B289" s="70" t="s">
        <v>1527</v>
      </c>
      <c r="C289" s="66"/>
      <c r="D289" s="48" t="s">
        <v>123</v>
      </c>
      <c r="E289" s="152"/>
      <c r="F289" s="93">
        <v>34150.99</v>
      </c>
      <c r="G289" s="86">
        <v>4638.3900000000003</v>
      </c>
      <c r="H289" s="86">
        <v>27492.93</v>
      </c>
      <c r="I289" s="94">
        <v>2019.67</v>
      </c>
      <c r="J289" s="21"/>
      <c r="K289" s="24">
        <f t="shared" si="72"/>
        <v>34150.99</v>
      </c>
      <c r="L289" s="32">
        <f t="shared" si="73"/>
        <v>1</v>
      </c>
      <c r="M289" s="25">
        <f t="shared" si="74"/>
        <v>4638.3900000000003</v>
      </c>
      <c r="N289" s="32">
        <f t="shared" si="75"/>
        <v>1</v>
      </c>
      <c r="O289" s="25">
        <f t="shared" si="76"/>
        <v>27492.93</v>
      </c>
      <c r="P289" s="32">
        <f t="shared" si="77"/>
        <v>1</v>
      </c>
      <c r="Q289" s="25">
        <f t="shared" si="78"/>
        <v>2019.67</v>
      </c>
      <c r="R289" s="37">
        <f t="shared" si="79"/>
        <v>1</v>
      </c>
    </row>
    <row r="290" spans="1:18" s="4" customFormat="1" ht="31.5" customHeight="1" x14ac:dyDescent="0.25">
      <c r="A290" s="157" t="s">
        <v>1351</v>
      </c>
      <c r="B290" s="70" t="s">
        <v>1352</v>
      </c>
      <c r="C290" s="66"/>
      <c r="D290" s="48" t="s">
        <v>123</v>
      </c>
      <c r="E290" s="152"/>
      <c r="F290" s="93">
        <v>18414.39</v>
      </c>
      <c r="G290" s="86">
        <v>4638.3900000000003</v>
      </c>
      <c r="H290" s="86">
        <v>11756.33</v>
      </c>
      <c r="I290" s="94">
        <v>2019.67</v>
      </c>
      <c r="J290" s="21"/>
      <c r="K290" s="24">
        <f t="shared" si="72"/>
        <v>18414.39</v>
      </c>
      <c r="L290" s="32">
        <f t="shared" si="73"/>
        <v>1</v>
      </c>
      <c r="M290" s="25">
        <f t="shared" si="74"/>
        <v>4638.3900000000003</v>
      </c>
      <c r="N290" s="32">
        <f t="shared" si="75"/>
        <v>1</v>
      </c>
      <c r="O290" s="25">
        <f t="shared" si="76"/>
        <v>11756.33</v>
      </c>
      <c r="P290" s="32">
        <f t="shared" si="77"/>
        <v>1</v>
      </c>
      <c r="Q290" s="25">
        <f t="shared" si="78"/>
        <v>2019.67</v>
      </c>
      <c r="R290" s="37">
        <f t="shared" si="79"/>
        <v>1</v>
      </c>
    </row>
    <row r="291" spans="1:18" s="4" customFormat="1" ht="31.5" customHeight="1" x14ac:dyDescent="0.25">
      <c r="A291" s="158" t="s">
        <v>432</v>
      </c>
      <c r="B291" s="66" t="s">
        <v>433</v>
      </c>
      <c r="C291" s="66"/>
      <c r="D291" s="48" t="s">
        <v>123</v>
      </c>
      <c r="E291" s="152"/>
      <c r="F291" s="93">
        <v>40734.289999999994</v>
      </c>
      <c r="G291" s="86">
        <v>3697.49</v>
      </c>
      <c r="H291" s="86">
        <v>35017.129999999997</v>
      </c>
      <c r="I291" s="94">
        <v>2019.67</v>
      </c>
      <c r="J291" s="21"/>
      <c r="K291" s="24">
        <f t="shared" si="72"/>
        <v>40734.289999999994</v>
      </c>
      <c r="L291" s="32">
        <f t="shared" si="73"/>
        <v>1</v>
      </c>
      <c r="M291" s="25">
        <f t="shared" si="74"/>
        <v>3697.49</v>
      </c>
      <c r="N291" s="32">
        <f t="shared" si="75"/>
        <v>1</v>
      </c>
      <c r="O291" s="25">
        <f t="shared" si="76"/>
        <v>35017.129999999997</v>
      </c>
      <c r="P291" s="32">
        <f t="shared" si="77"/>
        <v>1</v>
      </c>
      <c r="Q291" s="25">
        <f t="shared" si="78"/>
        <v>2019.67</v>
      </c>
      <c r="R291" s="37">
        <f t="shared" si="79"/>
        <v>1</v>
      </c>
    </row>
    <row r="292" spans="1:18" s="4" customFormat="1" ht="113.25" customHeight="1" x14ac:dyDescent="0.25">
      <c r="A292" s="158" t="s">
        <v>434</v>
      </c>
      <c r="B292" s="66" t="s">
        <v>435</v>
      </c>
      <c r="C292" s="66" t="s">
        <v>1528</v>
      </c>
      <c r="D292" s="48" t="s">
        <v>123</v>
      </c>
      <c r="E292" s="152"/>
      <c r="F292" s="93">
        <v>16963.300000000003</v>
      </c>
      <c r="G292" s="86">
        <v>1478.09</v>
      </c>
      <c r="H292" s="86">
        <v>13465.54</v>
      </c>
      <c r="I292" s="94">
        <v>2019.67</v>
      </c>
      <c r="J292" s="21"/>
      <c r="K292" s="24">
        <f t="shared" si="72"/>
        <v>16963.300000000003</v>
      </c>
      <c r="L292" s="32">
        <f t="shared" si="73"/>
        <v>1</v>
      </c>
      <c r="M292" s="25">
        <f t="shared" si="74"/>
        <v>1478.09</v>
      </c>
      <c r="N292" s="32">
        <f t="shared" si="75"/>
        <v>1</v>
      </c>
      <c r="O292" s="25">
        <f t="shared" si="76"/>
        <v>13465.54</v>
      </c>
      <c r="P292" s="32">
        <f t="shared" si="77"/>
        <v>1</v>
      </c>
      <c r="Q292" s="25">
        <f t="shared" si="78"/>
        <v>2019.67</v>
      </c>
      <c r="R292" s="37">
        <f t="shared" si="79"/>
        <v>1</v>
      </c>
    </row>
    <row r="293" spans="1:18" s="4" customFormat="1" ht="42" customHeight="1" x14ac:dyDescent="0.25">
      <c r="A293" s="158" t="s">
        <v>436</v>
      </c>
      <c r="B293" s="66" t="s">
        <v>437</v>
      </c>
      <c r="C293" s="66" t="s">
        <v>1355</v>
      </c>
      <c r="D293" s="48" t="s">
        <v>372</v>
      </c>
      <c r="E293" s="152"/>
      <c r="F293" s="93">
        <v>39462.629999999997</v>
      </c>
      <c r="G293" s="86">
        <v>0</v>
      </c>
      <c r="H293" s="86">
        <v>0</v>
      </c>
      <c r="I293" s="94">
        <v>39462.629999999997</v>
      </c>
      <c r="J293" s="21"/>
      <c r="K293" s="24">
        <f t="shared" si="72"/>
        <v>39462.629999999997</v>
      </c>
      <c r="L293" s="32">
        <f t="shared" si="73"/>
        <v>1</v>
      </c>
      <c r="M293" s="25">
        <f t="shared" si="74"/>
        <v>0</v>
      </c>
      <c r="N293" s="32" t="e">
        <f t="shared" si="75"/>
        <v>#DIV/0!</v>
      </c>
      <c r="O293" s="25">
        <f t="shared" si="76"/>
        <v>0</v>
      </c>
      <c r="P293" s="32" t="e">
        <f t="shared" si="77"/>
        <v>#DIV/0!</v>
      </c>
      <c r="Q293" s="25">
        <f t="shared" si="78"/>
        <v>39462.629999999997</v>
      </c>
      <c r="R293" s="37">
        <f t="shared" si="79"/>
        <v>1</v>
      </c>
    </row>
    <row r="294" spans="1:18" s="4" customFormat="1" ht="126.75" customHeight="1" x14ac:dyDescent="0.25">
      <c r="A294" s="158" t="s">
        <v>438</v>
      </c>
      <c r="B294" s="66" t="s">
        <v>1529</v>
      </c>
      <c r="C294" s="66" t="s">
        <v>1530</v>
      </c>
      <c r="D294" s="48" t="s">
        <v>439</v>
      </c>
      <c r="E294" s="150" t="s">
        <v>1531</v>
      </c>
      <c r="F294" s="93">
        <v>1075.3499999999999</v>
      </c>
      <c r="G294" s="86">
        <v>201.29</v>
      </c>
      <c r="H294" s="86">
        <v>785.25</v>
      </c>
      <c r="I294" s="94">
        <v>88.81</v>
      </c>
      <c r="J294" s="21"/>
      <c r="K294" s="24">
        <f t="shared" si="72"/>
        <v>1075.3499999999999</v>
      </c>
      <c r="L294" s="32">
        <f t="shared" si="73"/>
        <v>1</v>
      </c>
      <c r="M294" s="25">
        <f t="shared" si="74"/>
        <v>201.29</v>
      </c>
      <c r="N294" s="32">
        <f t="shared" si="75"/>
        <v>1</v>
      </c>
      <c r="O294" s="25">
        <f t="shared" si="76"/>
        <v>785.25</v>
      </c>
      <c r="P294" s="32">
        <f t="shared" si="77"/>
        <v>1</v>
      </c>
      <c r="Q294" s="25">
        <f t="shared" si="78"/>
        <v>88.81</v>
      </c>
      <c r="R294" s="37">
        <f t="shared" si="79"/>
        <v>1</v>
      </c>
    </row>
    <row r="295" spans="1:18" s="4" customFormat="1" ht="111" customHeight="1" x14ac:dyDescent="0.25">
      <c r="A295" s="158" t="s">
        <v>440</v>
      </c>
      <c r="B295" s="66" t="s">
        <v>1259</v>
      </c>
      <c r="C295" s="66" t="s">
        <v>1532</v>
      </c>
      <c r="D295" s="48" t="s">
        <v>439</v>
      </c>
      <c r="E295" s="150" t="s">
        <v>1363</v>
      </c>
      <c r="F295" s="93">
        <v>809.43</v>
      </c>
      <c r="G295" s="86">
        <v>157.03</v>
      </c>
      <c r="H295" s="86">
        <v>612.6</v>
      </c>
      <c r="I295" s="94">
        <v>39.799999999999997</v>
      </c>
      <c r="J295" s="21"/>
      <c r="K295" s="24">
        <f t="shared" si="72"/>
        <v>809.43</v>
      </c>
      <c r="L295" s="32">
        <f t="shared" si="73"/>
        <v>1</v>
      </c>
      <c r="M295" s="25">
        <f t="shared" si="74"/>
        <v>157.03</v>
      </c>
      <c r="N295" s="32">
        <f t="shared" si="75"/>
        <v>1</v>
      </c>
      <c r="O295" s="25">
        <f t="shared" si="76"/>
        <v>612.6</v>
      </c>
      <c r="P295" s="32">
        <f t="shared" si="77"/>
        <v>1</v>
      </c>
      <c r="Q295" s="25">
        <f t="shared" si="78"/>
        <v>39.799999999999997</v>
      </c>
      <c r="R295" s="37">
        <f t="shared" si="79"/>
        <v>1</v>
      </c>
    </row>
    <row r="296" spans="1:18" s="4" customFormat="1" ht="62.25" customHeight="1" x14ac:dyDescent="0.25">
      <c r="A296" s="158" t="s">
        <v>441</v>
      </c>
      <c r="B296" s="66" t="s">
        <v>442</v>
      </c>
      <c r="C296" s="66" t="s">
        <v>1533</v>
      </c>
      <c r="D296" s="48" t="s">
        <v>121</v>
      </c>
      <c r="E296" s="150" t="s">
        <v>1201</v>
      </c>
      <c r="F296" s="93">
        <v>3713.62</v>
      </c>
      <c r="G296" s="86">
        <v>1620.05</v>
      </c>
      <c r="H296" s="86">
        <v>1757.99</v>
      </c>
      <c r="I296" s="94">
        <v>335.58</v>
      </c>
      <c r="J296" s="21"/>
      <c r="K296" s="24">
        <f t="shared" si="72"/>
        <v>3713.62</v>
      </c>
      <c r="L296" s="32">
        <f t="shared" si="73"/>
        <v>1</v>
      </c>
      <c r="M296" s="25">
        <f t="shared" si="74"/>
        <v>1620.05</v>
      </c>
      <c r="N296" s="32">
        <f t="shared" si="75"/>
        <v>1</v>
      </c>
      <c r="O296" s="25">
        <f t="shared" si="76"/>
        <v>1757.99</v>
      </c>
      <c r="P296" s="32">
        <f t="shared" si="77"/>
        <v>1</v>
      </c>
      <c r="Q296" s="25">
        <f t="shared" si="78"/>
        <v>335.58</v>
      </c>
      <c r="R296" s="37">
        <f t="shared" si="79"/>
        <v>1</v>
      </c>
    </row>
    <row r="297" spans="1:18" s="4" customFormat="1" ht="71.25" customHeight="1" x14ac:dyDescent="0.25">
      <c r="A297" s="158" t="s">
        <v>443</v>
      </c>
      <c r="B297" s="66" t="s">
        <v>444</v>
      </c>
      <c r="C297" s="66" t="s">
        <v>1534</v>
      </c>
      <c r="D297" s="48" t="s">
        <v>121</v>
      </c>
      <c r="E297" s="152"/>
      <c r="F297" s="93">
        <v>5635.51</v>
      </c>
      <c r="G297" s="86">
        <v>2828.04</v>
      </c>
      <c r="H297" s="86">
        <v>2271.2199999999998</v>
      </c>
      <c r="I297" s="94">
        <v>536.25</v>
      </c>
      <c r="J297" s="21"/>
      <c r="K297" s="24">
        <f t="shared" si="72"/>
        <v>5635.51</v>
      </c>
      <c r="L297" s="32">
        <f t="shared" si="73"/>
        <v>1</v>
      </c>
      <c r="M297" s="25">
        <f t="shared" si="74"/>
        <v>2828.04</v>
      </c>
      <c r="N297" s="32">
        <f t="shared" si="75"/>
        <v>1</v>
      </c>
      <c r="O297" s="25">
        <f t="shared" si="76"/>
        <v>2271.2199999999998</v>
      </c>
      <c r="P297" s="32">
        <f t="shared" si="77"/>
        <v>1</v>
      </c>
      <c r="Q297" s="25">
        <f t="shared" si="78"/>
        <v>536.25</v>
      </c>
      <c r="R297" s="37">
        <f t="shared" si="79"/>
        <v>1</v>
      </c>
    </row>
    <row r="298" spans="1:18" s="4" customFormat="1" ht="42" customHeight="1" x14ac:dyDescent="0.25">
      <c r="A298" s="220" t="s">
        <v>445</v>
      </c>
      <c r="B298" s="75" t="s">
        <v>446</v>
      </c>
      <c r="C298" s="66" t="s">
        <v>1535</v>
      </c>
      <c r="D298" s="48"/>
      <c r="E298" s="150"/>
      <c r="F298" s="93"/>
      <c r="G298" s="86"/>
      <c r="H298" s="86"/>
      <c r="I298" s="94"/>
      <c r="J298" s="21"/>
      <c r="K298" s="24"/>
      <c r="L298" s="32"/>
      <c r="M298" s="25"/>
      <c r="N298" s="32"/>
      <c r="O298" s="25"/>
      <c r="P298" s="32"/>
      <c r="Q298" s="25"/>
      <c r="R298" s="37"/>
    </row>
    <row r="299" spans="1:18" s="4" customFormat="1" ht="31.5" customHeight="1" x14ac:dyDescent="0.25">
      <c r="A299" s="158" t="s">
        <v>447</v>
      </c>
      <c r="B299" s="66" t="s">
        <v>448</v>
      </c>
      <c r="C299" s="66"/>
      <c r="D299" s="48" t="s">
        <v>449</v>
      </c>
      <c r="E299" s="150" t="s">
        <v>1202</v>
      </c>
      <c r="F299" s="93">
        <v>3406.76</v>
      </c>
      <c r="G299" s="86">
        <v>2528.75</v>
      </c>
      <c r="H299" s="86">
        <v>0</v>
      </c>
      <c r="I299" s="94">
        <v>878.01</v>
      </c>
      <c r="J299" s="21"/>
      <c r="K299" s="24">
        <f t="shared" si="72"/>
        <v>3406.76</v>
      </c>
      <c r="L299" s="32">
        <f t="shared" si="73"/>
        <v>1</v>
      </c>
      <c r="M299" s="25">
        <f t="shared" si="74"/>
        <v>2528.75</v>
      </c>
      <c r="N299" s="32">
        <f t="shared" si="75"/>
        <v>1</v>
      </c>
      <c r="O299" s="25">
        <f t="shared" si="76"/>
        <v>0</v>
      </c>
      <c r="P299" s="32" t="e">
        <f t="shared" si="77"/>
        <v>#DIV/0!</v>
      </c>
      <c r="Q299" s="25">
        <f t="shared" si="78"/>
        <v>878.01</v>
      </c>
      <c r="R299" s="37">
        <f t="shared" si="79"/>
        <v>1</v>
      </c>
    </row>
    <row r="300" spans="1:18" s="4" customFormat="1" ht="31.5" customHeight="1" x14ac:dyDescent="0.25">
      <c r="A300" s="158" t="s">
        <v>450</v>
      </c>
      <c r="B300" s="66" t="s">
        <v>451</v>
      </c>
      <c r="C300" s="66"/>
      <c r="D300" s="48" t="s">
        <v>449</v>
      </c>
      <c r="E300" s="150" t="s">
        <v>1202</v>
      </c>
      <c r="F300" s="93">
        <v>5146.49</v>
      </c>
      <c r="G300" s="86">
        <v>4268.4799999999996</v>
      </c>
      <c r="H300" s="86">
        <v>0</v>
      </c>
      <c r="I300" s="94">
        <v>878.01</v>
      </c>
      <c r="J300" s="21"/>
      <c r="K300" s="24">
        <f t="shared" si="72"/>
        <v>5146.49</v>
      </c>
      <c r="L300" s="32">
        <f t="shared" si="73"/>
        <v>1</v>
      </c>
      <c r="M300" s="25">
        <f t="shared" si="74"/>
        <v>4268.4799999999996</v>
      </c>
      <c r="N300" s="32">
        <f t="shared" si="75"/>
        <v>1</v>
      </c>
      <c r="O300" s="25">
        <f t="shared" si="76"/>
        <v>0</v>
      </c>
      <c r="P300" s="32" t="e">
        <f t="shared" si="77"/>
        <v>#DIV/0!</v>
      </c>
      <c r="Q300" s="25">
        <f t="shared" si="78"/>
        <v>878.01</v>
      </c>
      <c r="R300" s="37">
        <f t="shared" si="79"/>
        <v>1</v>
      </c>
    </row>
    <row r="301" spans="1:18" s="4" customFormat="1" ht="152.25" customHeight="1" x14ac:dyDescent="0.25">
      <c r="A301" s="158" t="s">
        <v>452</v>
      </c>
      <c r="B301" s="45" t="s">
        <v>453</v>
      </c>
      <c r="C301" s="45" t="s">
        <v>1536</v>
      </c>
      <c r="D301" s="49" t="s">
        <v>454</v>
      </c>
      <c r="E301" s="152"/>
      <c r="F301" s="93">
        <v>24817.15</v>
      </c>
      <c r="G301" s="86">
        <v>9239.43</v>
      </c>
      <c r="H301" s="86">
        <v>13144.5</v>
      </c>
      <c r="I301" s="94">
        <v>2433.2199999999998</v>
      </c>
      <c r="J301" s="21"/>
      <c r="K301" s="24">
        <f t="shared" si="72"/>
        <v>24817.15</v>
      </c>
      <c r="L301" s="32">
        <f t="shared" si="73"/>
        <v>1</v>
      </c>
      <c r="M301" s="25">
        <f t="shared" si="74"/>
        <v>9239.43</v>
      </c>
      <c r="N301" s="32">
        <f t="shared" si="75"/>
        <v>1</v>
      </c>
      <c r="O301" s="25">
        <f t="shared" si="76"/>
        <v>13144.5</v>
      </c>
      <c r="P301" s="32">
        <f t="shared" si="77"/>
        <v>1</v>
      </c>
      <c r="Q301" s="25">
        <f t="shared" si="78"/>
        <v>2433.2199999999998</v>
      </c>
      <c r="R301" s="37">
        <f t="shared" si="79"/>
        <v>1</v>
      </c>
    </row>
    <row r="302" spans="1:18" s="4" customFormat="1" ht="146.25" customHeight="1" x14ac:dyDescent="0.25">
      <c r="A302" s="158" t="s">
        <v>455</v>
      </c>
      <c r="B302" s="50" t="s">
        <v>456</v>
      </c>
      <c r="C302" s="66" t="s">
        <v>1537</v>
      </c>
      <c r="D302" s="49" t="s">
        <v>454</v>
      </c>
      <c r="E302" s="150"/>
      <c r="F302" s="93">
        <v>201324.06</v>
      </c>
      <c r="G302" s="86">
        <v>100342.99</v>
      </c>
      <c r="H302" s="86">
        <v>72792.2</v>
      </c>
      <c r="I302" s="94">
        <v>28188.87</v>
      </c>
      <c r="J302" s="21"/>
      <c r="K302" s="24">
        <f t="shared" si="72"/>
        <v>201324.06</v>
      </c>
      <c r="L302" s="32">
        <f t="shared" si="73"/>
        <v>1</v>
      </c>
      <c r="M302" s="25">
        <f t="shared" si="74"/>
        <v>100342.99</v>
      </c>
      <c r="N302" s="32">
        <f t="shared" si="75"/>
        <v>1</v>
      </c>
      <c r="O302" s="25">
        <f t="shared" si="76"/>
        <v>72792.2</v>
      </c>
      <c r="P302" s="32">
        <f t="shared" si="77"/>
        <v>1</v>
      </c>
      <c r="Q302" s="25">
        <f t="shared" si="78"/>
        <v>28188.87</v>
      </c>
      <c r="R302" s="37">
        <f t="shared" si="79"/>
        <v>1</v>
      </c>
    </row>
    <row r="303" spans="1:18" s="4" customFormat="1" ht="145.5" customHeight="1" x14ac:dyDescent="0.25">
      <c r="A303" s="158" t="s">
        <v>457</v>
      </c>
      <c r="B303" s="50" t="s">
        <v>458</v>
      </c>
      <c r="C303" s="66" t="s">
        <v>1538</v>
      </c>
      <c r="D303" s="49" t="s">
        <v>454</v>
      </c>
      <c r="E303" s="150"/>
      <c r="F303" s="93">
        <v>191343.63</v>
      </c>
      <c r="G303" s="86">
        <v>95163.29</v>
      </c>
      <c r="H303" s="86">
        <v>69400.92</v>
      </c>
      <c r="I303" s="94">
        <v>26779.42</v>
      </c>
      <c r="J303" s="21"/>
      <c r="K303" s="24">
        <f t="shared" si="72"/>
        <v>191343.63</v>
      </c>
      <c r="L303" s="32">
        <f t="shared" si="73"/>
        <v>1</v>
      </c>
      <c r="M303" s="25">
        <f t="shared" si="74"/>
        <v>95163.29</v>
      </c>
      <c r="N303" s="32">
        <f t="shared" si="75"/>
        <v>1</v>
      </c>
      <c r="O303" s="25">
        <f t="shared" si="76"/>
        <v>69400.92</v>
      </c>
      <c r="P303" s="32">
        <f t="shared" si="77"/>
        <v>1</v>
      </c>
      <c r="Q303" s="25">
        <f t="shared" si="78"/>
        <v>26779.42</v>
      </c>
      <c r="R303" s="37">
        <f t="shared" si="79"/>
        <v>1</v>
      </c>
    </row>
    <row r="304" spans="1:18" s="4" customFormat="1" ht="84.75" customHeight="1" x14ac:dyDescent="0.25">
      <c r="A304" s="158" t="s">
        <v>459</v>
      </c>
      <c r="B304" s="50" t="s">
        <v>460</v>
      </c>
      <c r="C304" s="66" t="s">
        <v>1539</v>
      </c>
      <c r="D304" s="49" t="s">
        <v>454</v>
      </c>
      <c r="E304" s="152"/>
      <c r="F304" s="93">
        <v>22813.48</v>
      </c>
      <c r="G304" s="86">
        <v>11072.05</v>
      </c>
      <c r="H304" s="86">
        <v>10087.23</v>
      </c>
      <c r="I304" s="94">
        <v>1654.2</v>
      </c>
      <c r="J304" s="21"/>
      <c r="K304" s="24">
        <f t="shared" si="72"/>
        <v>22813.48</v>
      </c>
      <c r="L304" s="32">
        <f t="shared" si="73"/>
        <v>1</v>
      </c>
      <c r="M304" s="25">
        <f t="shared" si="74"/>
        <v>11072.05</v>
      </c>
      <c r="N304" s="32">
        <f t="shared" si="75"/>
        <v>1</v>
      </c>
      <c r="O304" s="25">
        <f t="shared" si="76"/>
        <v>10087.23</v>
      </c>
      <c r="P304" s="32">
        <f t="shared" si="77"/>
        <v>1</v>
      </c>
      <c r="Q304" s="25">
        <f t="shared" si="78"/>
        <v>1654.2</v>
      </c>
      <c r="R304" s="37">
        <f t="shared" si="79"/>
        <v>1</v>
      </c>
    </row>
    <row r="305" spans="1:18" s="4" customFormat="1" ht="165.75" customHeight="1" x14ac:dyDescent="0.25">
      <c r="A305" s="158" t="s">
        <v>461</v>
      </c>
      <c r="B305" s="66" t="s">
        <v>1540</v>
      </c>
      <c r="C305" s="66" t="s">
        <v>1541</v>
      </c>
      <c r="D305" s="48" t="s">
        <v>1364</v>
      </c>
      <c r="E305" s="152"/>
      <c r="F305" s="93">
        <v>273363.65000000002</v>
      </c>
      <c r="G305" s="86">
        <v>134759.53</v>
      </c>
      <c r="H305" s="86">
        <v>95325.53</v>
      </c>
      <c r="I305" s="94">
        <v>43278.59</v>
      </c>
      <c r="J305" s="21"/>
      <c r="K305" s="24">
        <f t="shared" si="72"/>
        <v>273363.65000000002</v>
      </c>
      <c r="L305" s="32">
        <f t="shared" si="73"/>
        <v>1</v>
      </c>
      <c r="M305" s="25">
        <f t="shared" si="74"/>
        <v>134759.53</v>
      </c>
      <c r="N305" s="32">
        <f t="shared" si="75"/>
        <v>1</v>
      </c>
      <c r="O305" s="25">
        <f t="shared" si="76"/>
        <v>95325.53</v>
      </c>
      <c r="P305" s="32">
        <f t="shared" si="77"/>
        <v>1</v>
      </c>
      <c r="Q305" s="25">
        <f t="shared" si="78"/>
        <v>43278.59</v>
      </c>
      <c r="R305" s="37">
        <f t="shared" si="79"/>
        <v>1</v>
      </c>
    </row>
    <row r="306" spans="1:18" s="4" customFormat="1" ht="163.5" customHeight="1" x14ac:dyDescent="0.25">
      <c r="A306" s="171" t="s">
        <v>1353</v>
      </c>
      <c r="B306" s="70" t="s">
        <v>1354</v>
      </c>
      <c r="C306" s="66" t="s">
        <v>1542</v>
      </c>
      <c r="D306" s="48" t="s">
        <v>1364</v>
      </c>
      <c r="E306" s="152"/>
      <c r="F306" s="93">
        <v>473213.83</v>
      </c>
      <c r="G306" s="86">
        <v>167342.94</v>
      </c>
      <c r="H306" s="86">
        <v>257449.93</v>
      </c>
      <c r="I306" s="94">
        <v>48420.959999999999</v>
      </c>
      <c r="J306" s="21"/>
      <c r="K306" s="24">
        <f t="shared" si="72"/>
        <v>473213.83</v>
      </c>
      <c r="L306" s="32">
        <f t="shared" si="73"/>
        <v>1</v>
      </c>
      <c r="M306" s="25">
        <f t="shared" si="74"/>
        <v>167342.94</v>
      </c>
      <c r="N306" s="32">
        <f t="shared" si="75"/>
        <v>1</v>
      </c>
      <c r="O306" s="25">
        <f t="shared" si="76"/>
        <v>257449.93</v>
      </c>
      <c r="P306" s="32">
        <f t="shared" si="77"/>
        <v>1</v>
      </c>
      <c r="Q306" s="25">
        <f t="shared" si="78"/>
        <v>48420.959999999999</v>
      </c>
      <c r="R306" s="37">
        <f t="shared" si="79"/>
        <v>1</v>
      </c>
    </row>
    <row r="307" spans="1:18" s="4" customFormat="1" ht="55.5" customHeight="1" x14ac:dyDescent="0.25">
      <c r="A307" s="158" t="s">
        <v>462</v>
      </c>
      <c r="B307" s="66" t="s">
        <v>463</v>
      </c>
      <c r="C307" s="66" t="s">
        <v>1356</v>
      </c>
      <c r="D307" s="48" t="s">
        <v>1260</v>
      </c>
      <c r="E307" s="152"/>
      <c r="F307" s="93">
        <v>2265.91</v>
      </c>
      <c r="G307" s="86">
        <v>661.23</v>
      </c>
      <c r="H307" s="86">
        <v>1408.96</v>
      </c>
      <c r="I307" s="94">
        <v>195.72</v>
      </c>
      <c r="J307" s="21"/>
      <c r="K307" s="24">
        <f t="shared" si="72"/>
        <v>2265.91</v>
      </c>
      <c r="L307" s="32">
        <f t="shared" si="73"/>
        <v>1</v>
      </c>
      <c r="M307" s="25">
        <f t="shared" si="74"/>
        <v>661.23</v>
      </c>
      <c r="N307" s="32">
        <f t="shared" si="75"/>
        <v>1</v>
      </c>
      <c r="O307" s="25">
        <f t="shared" si="76"/>
        <v>1408.96</v>
      </c>
      <c r="P307" s="32">
        <f t="shared" si="77"/>
        <v>1</v>
      </c>
      <c r="Q307" s="25">
        <f t="shared" si="78"/>
        <v>195.72</v>
      </c>
      <c r="R307" s="37">
        <f t="shared" si="79"/>
        <v>1</v>
      </c>
    </row>
    <row r="308" spans="1:18" s="4" customFormat="1" ht="239.25" customHeight="1" x14ac:dyDescent="0.25">
      <c r="A308" s="221"/>
      <c r="B308" s="222" t="s">
        <v>1543</v>
      </c>
      <c r="C308" s="159"/>
      <c r="D308" s="223"/>
      <c r="E308" s="160"/>
      <c r="F308" s="93"/>
      <c r="G308" s="86"/>
      <c r="H308" s="86"/>
      <c r="I308" s="94"/>
      <c r="J308" s="21"/>
      <c r="K308" s="24"/>
      <c r="L308" s="32"/>
      <c r="M308" s="25"/>
      <c r="N308" s="32"/>
      <c r="O308" s="25"/>
      <c r="P308" s="32"/>
      <c r="Q308" s="25"/>
      <c r="R308" s="37"/>
    </row>
    <row r="309" spans="1:18" s="4" customFormat="1" ht="45" customHeight="1" x14ac:dyDescent="0.25">
      <c r="A309" s="161" t="s">
        <v>1365</v>
      </c>
      <c r="B309" s="52"/>
      <c r="C309" s="52"/>
      <c r="D309" s="61"/>
      <c r="E309" s="162"/>
      <c r="F309" s="93"/>
      <c r="G309" s="86"/>
      <c r="H309" s="86"/>
      <c r="I309" s="94"/>
      <c r="J309" s="21"/>
      <c r="K309" s="24"/>
      <c r="L309" s="32"/>
      <c r="M309" s="25"/>
      <c r="N309" s="32"/>
      <c r="O309" s="25"/>
      <c r="P309" s="32"/>
      <c r="Q309" s="25"/>
      <c r="R309" s="37"/>
    </row>
    <row r="310" spans="1:18" s="4" customFormat="1" ht="35.25" customHeight="1" x14ac:dyDescent="0.25">
      <c r="A310" s="224" t="s">
        <v>464</v>
      </c>
      <c r="B310" s="225"/>
      <c r="C310" s="225"/>
      <c r="D310" s="61"/>
      <c r="E310" s="163"/>
      <c r="F310" s="93"/>
      <c r="G310" s="86"/>
      <c r="H310" s="86"/>
      <c r="I310" s="94"/>
      <c r="J310" s="21"/>
      <c r="K310" s="24"/>
      <c r="L310" s="32"/>
      <c r="M310" s="25"/>
      <c r="N310" s="32"/>
      <c r="O310" s="25"/>
      <c r="P310" s="32"/>
      <c r="Q310" s="25"/>
      <c r="R310" s="37"/>
    </row>
    <row r="311" spans="1:18" s="4" customFormat="1" ht="72.75" customHeight="1" x14ac:dyDescent="0.25">
      <c r="A311" s="186" t="s">
        <v>465</v>
      </c>
      <c r="B311" s="54" t="s">
        <v>466</v>
      </c>
      <c r="C311" s="50" t="s">
        <v>1544</v>
      </c>
      <c r="D311" s="43" t="s">
        <v>439</v>
      </c>
      <c r="E311" s="150" t="s">
        <v>1203</v>
      </c>
      <c r="F311" s="93">
        <v>177.71999999999997</v>
      </c>
      <c r="G311" s="86">
        <v>85.49</v>
      </c>
      <c r="H311" s="86">
        <v>78.47</v>
      </c>
      <c r="I311" s="94">
        <v>13.76</v>
      </c>
      <c r="J311" s="21"/>
      <c r="K311" s="24">
        <f t="shared" si="72"/>
        <v>177.71999999999997</v>
      </c>
      <c r="L311" s="32">
        <f t="shared" si="73"/>
        <v>1</v>
      </c>
      <c r="M311" s="25">
        <f t="shared" si="74"/>
        <v>85.49</v>
      </c>
      <c r="N311" s="32">
        <f t="shared" si="75"/>
        <v>1</v>
      </c>
      <c r="O311" s="25">
        <f t="shared" si="76"/>
        <v>78.47</v>
      </c>
      <c r="P311" s="32">
        <f t="shared" si="77"/>
        <v>1</v>
      </c>
      <c r="Q311" s="25">
        <f t="shared" si="78"/>
        <v>13.76</v>
      </c>
      <c r="R311" s="37">
        <f t="shared" si="79"/>
        <v>1</v>
      </c>
    </row>
    <row r="312" spans="1:18" s="4" customFormat="1" ht="71.25" customHeight="1" x14ac:dyDescent="0.25">
      <c r="A312" s="186" t="s">
        <v>467</v>
      </c>
      <c r="B312" s="54" t="s">
        <v>468</v>
      </c>
      <c r="C312" s="50" t="s">
        <v>1545</v>
      </c>
      <c r="D312" s="43" t="s">
        <v>439</v>
      </c>
      <c r="E312" s="150" t="s">
        <v>1203</v>
      </c>
      <c r="F312" s="93">
        <v>319.92</v>
      </c>
      <c r="G312" s="86">
        <v>95.28</v>
      </c>
      <c r="H312" s="86">
        <v>206.09</v>
      </c>
      <c r="I312" s="94">
        <v>18.55</v>
      </c>
      <c r="J312" s="21"/>
      <c r="K312" s="24">
        <f t="shared" si="72"/>
        <v>319.92</v>
      </c>
      <c r="L312" s="32">
        <f t="shared" si="73"/>
        <v>1</v>
      </c>
      <c r="M312" s="25">
        <f t="shared" si="74"/>
        <v>95.28</v>
      </c>
      <c r="N312" s="32">
        <f t="shared" si="75"/>
        <v>1</v>
      </c>
      <c r="O312" s="25">
        <f t="shared" si="76"/>
        <v>206.09</v>
      </c>
      <c r="P312" s="32">
        <f t="shared" si="77"/>
        <v>1</v>
      </c>
      <c r="Q312" s="25">
        <f t="shared" si="78"/>
        <v>18.55</v>
      </c>
      <c r="R312" s="37">
        <f t="shared" si="79"/>
        <v>1</v>
      </c>
    </row>
    <row r="313" spans="1:18" s="4" customFormat="1" ht="70.5" customHeight="1" x14ac:dyDescent="0.25">
      <c r="A313" s="186" t="s">
        <v>469</v>
      </c>
      <c r="B313" s="66" t="s">
        <v>470</v>
      </c>
      <c r="C313" s="50" t="s">
        <v>1546</v>
      </c>
      <c r="D313" s="48" t="s">
        <v>439</v>
      </c>
      <c r="E313" s="150" t="s">
        <v>1204</v>
      </c>
      <c r="F313" s="93">
        <v>485.4</v>
      </c>
      <c r="G313" s="86">
        <v>95.82</v>
      </c>
      <c r="H313" s="86">
        <v>353.46</v>
      </c>
      <c r="I313" s="94">
        <v>36.119999999999997</v>
      </c>
      <c r="J313" s="21"/>
      <c r="K313" s="24">
        <f t="shared" si="72"/>
        <v>485.4</v>
      </c>
      <c r="L313" s="32">
        <f t="shared" si="73"/>
        <v>1</v>
      </c>
      <c r="M313" s="25">
        <f t="shared" si="74"/>
        <v>95.82</v>
      </c>
      <c r="N313" s="32">
        <f t="shared" si="75"/>
        <v>1</v>
      </c>
      <c r="O313" s="25">
        <f t="shared" si="76"/>
        <v>353.46</v>
      </c>
      <c r="P313" s="32">
        <f t="shared" si="77"/>
        <v>1</v>
      </c>
      <c r="Q313" s="25">
        <f t="shared" si="78"/>
        <v>36.119999999999997</v>
      </c>
      <c r="R313" s="37">
        <f t="shared" si="79"/>
        <v>1</v>
      </c>
    </row>
    <row r="314" spans="1:18" s="4" customFormat="1" ht="67.5" customHeight="1" x14ac:dyDescent="0.25">
      <c r="A314" s="186" t="s">
        <v>471</v>
      </c>
      <c r="B314" s="54" t="s">
        <v>472</v>
      </c>
      <c r="C314" s="66" t="s">
        <v>1547</v>
      </c>
      <c r="D314" s="43" t="s">
        <v>439</v>
      </c>
      <c r="E314" s="144" t="s">
        <v>1205</v>
      </c>
      <c r="F314" s="93">
        <v>284.22999999999996</v>
      </c>
      <c r="G314" s="86">
        <v>73.39</v>
      </c>
      <c r="H314" s="86">
        <v>185.2</v>
      </c>
      <c r="I314" s="94">
        <v>25.64</v>
      </c>
      <c r="J314" s="21"/>
      <c r="K314" s="24">
        <f t="shared" si="72"/>
        <v>284.22999999999996</v>
      </c>
      <c r="L314" s="32">
        <f t="shared" si="73"/>
        <v>1</v>
      </c>
      <c r="M314" s="25">
        <f t="shared" si="74"/>
        <v>73.39</v>
      </c>
      <c r="N314" s="32">
        <f t="shared" si="75"/>
        <v>1</v>
      </c>
      <c r="O314" s="25">
        <f t="shared" si="76"/>
        <v>185.2</v>
      </c>
      <c r="P314" s="32">
        <f t="shared" si="77"/>
        <v>1</v>
      </c>
      <c r="Q314" s="25">
        <f t="shared" si="78"/>
        <v>25.64</v>
      </c>
      <c r="R314" s="37">
        <f t="shared" si="79"/>
        <v>1</v>
      </c>
    </row>
    <row r="315" spans="1:18" s="4" customFormat="1" ht="69.75" customHeight="1" x14ac:dyDescent="0.25">
      <c r="A315" s="186" t="s">
        <v>473</v>
      </c>
      <c r="B315" s="66" t="s">
        <v>474</v>
      </c>
      <c r="C315" s="68" t="s">
        <v>1548</v>
      </c>
      <c r="D315" s="43" t="s">
        <v>439</v>
      </c>
      <c r="E315" s="164"/>
      <c r="F315" s="93">
        <v>598.87</v>
      </c>
      <c r="G315" s="86">
        <v>142.54</v>
      </c>
      <c r="H315" s="86">
        <v>412.3</v>
      </c>
      <c r="I315" s="94">
        <v>44.03</v>
      </c>
      <c r="J315" s="21"/>
      <c r="K315" s="24">
        <f t="shared" si="72"/>
        <v>598.87</v>
      </c>
      <c r="L315" s="32">
        <f t="shared" si="73"/>
        <v>1</v>
      </c>
      <c r="M315" s="25">
        <f t="shared" si="74"/>
        <v>142.54</v>
      </c>
      <c r="N315" s="32">
        <f t="shared" si="75"/>
        <v>1</v>
      </c>
      <c r="O315" s="25">
        <f t="shared" si="76"/>
        <v>412.3</v>
      </c>
      <c r="P315" s="32">
        <f t="shared" si="77"/>
        <v>1</v>
      </c>
      <c r="Q315" s="25">
        <f t="shared" si="78"/>
        <v>44.03</v>
      </c>
      <c r="R315" s="37">
        <f t="shared" si="79"/>
        <v>1</v>
      </c>
    </row>
    <row r="316" spans="1:18" s="4" customFormat="1" ht="59.25" customHeight="1" x14ac:dyDescent="0.25">
      <c r="A316" s="186" t="s">
        <v>475</v>
      </c>
      <c r="B316" s="226" t="s">
        <v>1366</v>
      </c>
      <c r="C316" s="66" t="s">
        <v>1549</v>
      </c>
      <c r="D316" s="43" t="s">
        <v>545</v>
      </c>
      <c r="E316" s="144" t="s">
        <v>1401</v>
      </c>
      <c r="F316" s="93">
        <v>986.03</v>
      </c>
      <c r="G316" s="86">
        <v>830.17</v>
      </c>
      <c r="H316" s="86">
        <v>58.98</v>
      </c>
      <c r="I316" s="94">
        <v>96.88</v>
      </c>
      <c r="J316" s="21"/>
      <c r="K316" s="24">
        <f t="shared" si="72"/>
        <v>986.03</v>
      </c>
      <c r="L316" s="32">
        <f t="shared" si="73"/>
        <v>1</v>
      </c>
      <c r="M316" s="25">
        <f t="shared" si="74"/>
        <v>830.17</v>
      </c>
      <c r="N316" s="32">
        <f t="shared" si="75"/>
        <v>1</v>
      </c>
      <c r="O316" s="25">
        <f t="shared" si="76"/>
        <v>58.98</v>
      </c>
      <c r="P316" s="32">
        <f t="shared" si="77"/>
        <v>1</v>
      </c>
      <c r="Q316" s="25">
        <f t="shared" si="78"/>
        <v>96.88</v>
      </c>
      <c r="R316" s="37">
        <f t="shared" si="79"/>
        <v>1</v>
      </c>
    </row>
    <row r="317" spans="1:18" s="4" customFormat="1" ht="91.5" customHeight="1" x14ac:dyDescent="0.25">
      <c r="A317" s="186" t="s">
        <v>476</v>
      </c>
      <c r="B317" s="66" t="s">
        <v>477</v>
      </c>
      <c r="C317" s="66" t="s">
        <v>1550</v>
      </c>
      <c r="D317" s="48" t="s">
        <v>478</v>
      </c>
      <c r="E317" s="132"/>
      <c r="F317" s="93">
        <v>954.61999999999989</v>
      </c>
      <c r="G317" s="86">
        <v>199.02</v>
      </c>
      <c r="H317" s="86">
        <v>690.05</v>
      </c>
      <c r="I317" s="94">
        <v>65.55</v>
      </c>
      <c r="J317" s="21"/>
      <c r="K317" s="24">
        <f t="shared" si="72"/>
        <v>954.61999999999989</v>
      </c>
      <c r="L317" s="32">
        <f t="shared" si="73"/>
        <v>1</v>
      </c>
      <c r="M317" s="25">
        <f t="shared" si="74"/>
        <v>199.02</v>
      </c>
      <c r="N317" s="32">
        <f t="shared" si="75"/>
        <v>1</v>
      </c>
      <c r="O317" s="25">
        <f t="shared" si="76"/>
        <v>690.05</v>
      </c>
      <c r="P317" s="32">
        <f t="shared" si="77"/>
        <v>1</v>
      </c>
      <c r="Q317" s="25">
        <f t="shared" si="78"/>
        <v>65.55</v>
      </c>
      <c r="R317" s="37">
        <f t="shared" si="79"/>
        <v>1</v>
      </c>
    </row>
    <row r="318" spans="1:18" s="4" customFormat="1" ht="102" customHeight="1" x14ac:dyDescent="0.25">
      <c r="A318" s="179" t="s">
        <v>479</v>
      </c>
      <c r="B318" s="75" t="s">
        <v>1261</v>
      </c>
      <c r="C318" s="66" t="s">
        <v>1551</v>
      </c>
      <c r="D318" s="48"/>
      <c r="E318" s="150"/>
      <c r="F318" s="93"/>
      <c r="G318" s="86"/>
      <c r="H318" s="86"/>
      <c r="I318" s="94"/>
      <c r="J318" s="21"/>
      <c r="K318" s="24"/>
      <c r="L318" s="32"/>
      <c r="M318" s="25"/>
      <c r="N318" s="32"/>
      <c r="O318" s="25"/>
      <c r="P318" s="32"/>
      <c r="Q318" s="25"/>
      <c r="R318" s="37"/>
    </row>
    <row r="319" spans="1:18" s="4" customFormat="1" ht="31.5" customHeight="1" x14ac:dyDescent="0.25">
      <c r="A319" s="186" t="s">
        <v>480</v>
      </c>
      <c r="B319" s="66" t="s">
        <v>481</v>
      </c>
      <c r="C319" s="66"/>
      <c r="D319" s="48" t="s">
        <v>439</v>
      </c>
      <c r="E319" s="150" t="s">
        <v>1206</v>
      </c>
      <c r="F319" s="93">
        <v>214.60999999999999</v>
      </c>
      <c r="G319" s="86">
        <v>127.52</v>
      </c>
      <c r="H319" s="86">
        <v>72.8</v>
      </c>
      <c r="I319" s="94">
        <v>14.29</v>
      </c>
      <c r="J319" s="21"/>
      <c r="K319" s="24">
        <f t="shared" ref="K319:K382" si="80">SUM(M319,O319,Q319)</f>
        <v>214.60999999999999</v>
      </c>
      <c r="L319" s="32">
        <f t="shared" ref="L319:L382" si="81">K319/F319</f>
        <v>1</v>
      </c>
      <c r="M319" s="25">
        <f t="shared" ref="M319:M382" si="82">ROUND(G319-(G319*$M$6*$F$6),2)</f>
        <v>127.52</v>
      </c>
      <c r="N319" s="32">
        <f t="shared" ref="N319:N382" si="83">M319/G319</f>
        <v>1</v>
      </c>
      <c r="O319" s="25">
        <f t="shared" ref="O319:O382" si="84">ROUND(H319-(H319*$O$6*$F$6),2)</f>
        <v>72.8</v>
      </c>
      <c r="P319" s="32">
        <f t="shared" ref="P319:P382" si="85">O319/H319</f>
        <v>1</v>
      </c>
      <c r="Q319" s="25">
        <f t="shared" ref="Q319:Q382" si="86">ROUND((I319-(I319*$Q$6*$F$6)),2)</f>
        <v>14.29</v>
      </c>
      <c r="R319" s="37">
        <f t="shared" ref="R319:R382" si="87">Q319/I319</f>
        <v>1</v>
      </c>
    </row>
    <row r="320" spans="1:18" s="4" customFormat="1" ht="31.5" customHeight="1" x14ac:dyDescent="0.25">
      <c r="A320" s="186" t="s">
        <v>482</v>
      </c>
      <c r="B320" s="66" t="s">
        <v>483</v>
      </c>
      <c r="C320" s="66"/>
      <c r="D320" s="48" t="s">
        <v>439</v>
      </c>
      <c r="E320" s="150" t="s">
        <v>1206</v>
      </c>
      <c r="F320" s="93">
        <v>232.64000000000001</v>
      </c>
      <c r="G320" s="86">
        <v>137.74</v>
      </c>
      <c r="H320" s="86">
        <v>79.37</v>
      </c>
      <c r="I320" s="94">
        <v>15.53</v>
      </c>
      <c r="J320" s="21"/>
      <c r="K320" s="24">
        <f t="shared" si="80"/>
        <v>232.64000000000001</v>
      </c>
      <c r="L320" s="32">
        <f t="shared" si="81"/>
        <v>1</v>
      </c>
      <c r="M320" s="25">
        <f t="shared" si="82"/>
        <v>137.74</v>
      </c>
      <c r="N320" s="32">
        <f t="shared" si="83"/>
        <v>1</v>
      </c>
      <c r="O320" s="25">
        <f t="shared" si="84"/>
        <v>79.37</v>
      </c>
      <c r="P320" s="32">
        <f t="shared" si="85"/>
        <v>1</v>
      </c>
      <c r="Q320" s="25">
        <f t="shared" si="86"/>
        <v>15.53</v>
      </c>
      <c r="R320" s="37">
        <f t="shared" si="87"/>
        <v>1</v>
      </c>
    </row>
    <row r="321" spans="1:18" s="4" customFormat="1" ht="31.5" customHeight="1" x14ac:dyDescent="0.25">
      <c r="A321" s="186" t="s">
        <v>484</v>
      </c>
      <c r="B321" s="66" t="s">
        <v>485</v>
      </c>
      <c r="C321" s="66"/>
      <c r="D321" s="48" t="s">
        <v>439</v>
      </c>
      <c r="E321" s="150" t="s">
        <v>1206</v>
      </c>
      <c r="F321" s="93">
        <v>245.69</v>
      </c>
      <c r="G321" s="86">
        <v>147.88999999999999</v>
      </c>
      <c r="H321" s="86">
        <v>80.650000000000006</v>
      </c>
      <c r="I321" s="94">
        <v>17.149999999999999</v>
      </c>
      <c r="J321" s="21"/>
      <c r="K321" s="24">
        <f t="shared" si="80"/>
        <v>245.69</v>
      </c>
      <c r="L321" s="32">
        <f t="shared" si="81"/>
        <v>1</v>
      </c>
      <c r="M321" s="25">
        <f t="shared" si="82"/>
        <v>147.88999999999999</v>
      </c>
      <c r="N321" s="32">
        <f t="shared" si="83"/>
        <v>1</v>
      </c>
      <c r="O321" s="25">
        <f t="shared" si="84"/>
        <v>80.650000000000006</v>
      </c>
      <c r="P321" s="32">
        <f t="shared" si="85"/>
        <v>1</v>
      </c>
      <c r="Q321" s="25">
        <f t="shared" si="86"/>
        <v>17.149999999999999</v>
      </c>
      <c r="R321" s="37">
        <f t="shared" si="87"/>
        <v>1</v>
      </c>
    </row>
    <row r="322" spans="1:18" s="4" customFormat="1" ht="31.5" customHeight="1" x14ac:dyDescent="0.25">
      <c r="A322" s="186" t="s">
        <v>486</v>
      </c>
      <c r="B322" s="66" t="s">
        <v>487</v>
      </c>
      <c r="C322" s="66"/>
      <c r="D322" s="48" t="s">
        <v>439</v>
      </c>
      <c r="E322" s="150" t="s">
        <v>1206</v>
      </c>
      <c r="F322" s="93">
        <v>273.51</v>
      </c>
      <c r="G322" s="86">
        <v>163.56</v>
      </c>
      <c r="H322" s="86">
        <v>90.72</v>
      </c>
      <c r="I322" s="94">
        <v>19.23</v>
      </c>
      <c r="J322" s="21"/>
      <c r="K322" s="24">
        <f t="shared" si="80"/>
        <v>273.51</v>
      </c>
      <c r="L322" s="32">
        <f t="shared" si="81"/>
        <v>1</v>
      </c>
      <c r="M322" s="25">
        <f t="shared" si="82"/>
        <v>163.56</v>
      </c>
      <c r="N322" s="32">
        <f t="shared" si="83"/>
        <v>1</v>
      </c>
      <c r="O322" s="25">
        <f t="shared" si="84"/>
        <v>90.72</v>
      </c>
      <c r="P322" s="32">
        <f t="shared" si="85"/>
        <v>1</v>
      </c>
      <c r="Q322" s="25">
        <f t="shared" si="86"/>
        <v>19.23</v>
      </c>
      <c r="R322" s="37">
        <f t="shared" si="87"/>
        <v>1</v>
      </c>
    </row>
    <row r="323" spans="1:18" s="4" customFormat="1" ht="31.5" customHeight="1" x14ac:dyDescent="0.25">
      <c r="A323" s="186" t="s">
        <v>488</v>
      </c>
      <c r="B323" s="66" t="s">
        <v>489</v>
      </c>
      <c r="C323" s="66"/>
      <c r="D323" s="48" t="s">
        <v>439</v>
      </c>
      <c r="E323" s="150" t="s">
        <v>1206</v>
      </c>
      <c r="F323" s="93">
        <v>317.06</v>
      </c>
      <c r="G323" s="86">
        <v>181.81</v>
      </c>
      <c r="H323" s="86">
        <v>113.2</v>
      </c>
      <c r="I323" s="94">
        <v>22.05</v>
      </c>
      <c r="J323" s="21"/>
      <c r="K323" s="24">
        <f t="shared" si="80"/>
        <v>317.06</v>
      </c>
      <c r="L323" s="32">
        <f t="shared" si="81"/>
        <v>1</v>
      </c>
      <c r="M323" s="25">
        <f t="shared" si="82"/>
        <v>181.81</v>
      </c>
      <c r="N323" s="32">
        <f t="shared" si="83"/>
        <v>1</v>
      </c>
      <c r="O323" s="25">
        <f t="shared" si="84"/>
        <v>113.2</v>
      </c>
      <c r="P323" s="32">
        <f t="shared" si="85"/>
        <v>1</v>
      </c>
      <c r="Q323" s="25">
        <f t="shared" si="86"/>
        <v>22.05</v>
      </c>
      <c r="R323" s="37">
        <f t="shared" si="87"/>
        <v>1</v>
      </c>
    </row>
    <row r="324" spans="1:18" s="4" customFormat="1" ht="138.75" customHeight="1" x14ac:dyDescent="0.25">
      <c r="A324" s="179" t="s">
        <v>490</v>
      </c>
      <c r="B324" s="227" t="s">
        <v>1262</v>
      </c>
      <c r="C324" s="66" t="s">
        <v>1552</v>
      </c>
      <c r="D324" s="48"/>
      <c r="E324" s="150" t="s">
        <v>1207</v>
      </c>
      <c r="F324" s="93"/>
      <c r="G324" s="86"/>
      <c r="H324" s="86"/>
      <c r="I324" s="94"/>
      <c r="J324" s="21"/>
      <c r="K324" s="24"/>
      <c r="L324" s="32"/>
      <c r="M324" s="25"/>
      <c r="N324" s="32"/>
      <c r="O324" s="25"/>
      <c r="P324" s="32"/>
      <c r="Q324" s="25"/>
      <c r="R324" s="37"/>
    </row>
    <row r="325" spans="1:18" s="4" customFormat="1" ht="31.5" customHeight="1" x14ac:dyDescent="0.25">
      <c r="A325" s="186" t="s">
        <v>491</v>
      </c>
      <c r="B325" s="66" t="s">
        <v>492</v>
      </c>
      <c r="C325" s="66"/>
      <c r="D325" s="48" t="s">
        <v>439</v>
      </c>
      <c r="E325" s="150"/>
      <c r="F325" s="93">
        <v>108.78999999999999</v>
      </c>
      <c r="G325" s="86">
        <v>74.209999999999994</v>
      </c>
      <c r="H325" s="86">
        <v>25.26</v>
      </c>
      <c r="I325" s="94">
        <v>9.32</v>
      </c>
      <c r="J325" s="21"/>
      <c r="K325" s="24">
        <f t="shared" si="80"/>
        <v>108.78999999999999</v>
      </c>
      <c r="L325" s="32">
        <f t="shared" si="81"/>
        <v>1</v>
      </c>
      <c r="M325" s="25">
        <f t="shared" si="82"/>
        <v>74.209999999999994</v>
      </c>
      <c r="N325" s="32">
        <f t="shared" si="83"/>
        <v>1</v>
      </c>
      <c r="O325" s="25">
        <f t="shared" si="84"/>
        <v>25.26</v>
      </c>
      <c r="P325" s="32">
        <f t="shared" si="85"/>
        <v>1</v>
      </c>
      <c r="Q325" s="25">
        <f t="shared" si="86"/>
        <v>9.32</v>
      </c>
      <c r="R325" s="37">
        <f t="shared" si="87"/>
        <v>1</v>
      </c>
    </row>
    <row r="326" spans="1:18" s="4" customFormat="1" ht="31.5" customHeight="1" x14ac:dyDescent="0.25">
      <c r="A326" s="186" t="s">
        <v>493</v>
      </c>
      <c r="B326" s="66" t="s">
        <v>494</v>
      </c>
      <c r="C326" s="66"/>
      <c r="D326" s="48" t="s">
        <v>439</v>
      </c>
      <c r="E326" s="150"/>
      <c r="F326" s="93">
        <v>117.7</v>
      </c>
      <c r="G326" s="86">
        <v>76.36</v>
      </c>
      <c r="H326" s="86">
        <v>31.83</v>
      </c>
      <c r="I326" s="94">
        <v>9.51</v>
      </c>
      <c r="J326" s="21"/>
      <c r="K326" s="24">
        <f t="shared" si="80"/>
        <v>117.7</v>
      </c>
      <c r="L326" s="32">
        <f t="shared" si="81"/>
        <v>1</v>
      </c>
      <c r="M326" s="25">
        <f t="shared" si="82"/>
        <v>76.36</v>
      </c>
      <c r="N326" s="32">
        <f t="shared" si="83"/>
        <v>1</v>
      </c>
      <c r="O326" s="25">
        <f t="shared" si="84"/>
        <v>31.83</v>
      </c>
      <c r="P326" s="32">
        <f t="shared" si="85"/>
        <v>1</v>
      </c>
      <c r="Q326" s="25">
        <f t="shared" si="86"/>
        <v>9.51</v>
      </c>
      <c r="R326" s="37">
        <f t="shared" si="87"/>
        <v>1</v>
      </c>
    </row>
    <row r="327" spans="1:18" s="4" customFormat="1" ht="31.5" customHeight="1" x14ac:dyDescent="0.25">
      <c r="A327" s="186" t="s">
        <v>495</v>
      </c>
      <c r="B327" s="66" t="s">
        <v>496</v>
      </c>
      <c r="C327" s="66"/>
      <c r="D327" s="48" t="s">
        <v>439</v>
      </c>
      <c r="E327" s="150"/>
      <c r="F327" s="93">
        <v>121.54</v>
      </c>
      <c r="G327" s="86">
        <v>78.56</v>
      </c>
      <c r="H327" s="86">
        <v>33.11</v>
      </c>
      <c r="I327" s="94">
        <v>9.8699999999999992</v>
      </c>
      <c r="J327" s="21"/>
      <c r="K327" s="24">
        <f t="shared" si="80"/>
        <v>121.54</v>
      </c>
      <c r="L327" s="32">
        <f t="shared" si="81"/>
        <v>1</v>
      </c>
      <c r="M327" s="25">
        <f t="shared" si="82"/>
        <v>78.56</v>
      </c>
      <c r="N327" s="32">
        <f t="shared" si="83"/>
        <v>1</v>
      </c>
      <c r="O327" s="25">
        <f t="shared" si="84"/>
        <v>33.11</v>
      </c>
      <c r="P327" s="32">
        <f t="shared" si="85"/>
        <v>1</v>
      </c>
      <c r="Q327" s="25">
        <f t="shared" si="86"/>
        <v>9.8699999999999992</v>
      </c>
      <c r="R327" s="37">
        <f t="shared" si="87"/>
        <v>1</v>
      </c>
    </row>
    <row r="328" spans="1:18" s="4" customFormat="1" ht="31.5" customHeight="1" x14ac:dyDescent="0.25">
      <c r="A328" s="186" t="s">
        <v>497</v>
      </c>
      <c r="B328" s="66" t="s">
        <v>487</v>
      </c>
      <c r="C328" s="66"/>
      <c r="D328" s="48" t="s">
        <v>439</v>
      </c>
      <c r="E328" s="150"/>
      <c r="F328" s="93">
        <v>135.69</v>
      </c>
      <c r="G328" s="86">
        <v>80.83</v>
      </c>
      <c r="H328" s="86">
        <v>43.18</v>
      </c>
      <c r="I328" s="94">
        <v>11.68</v>
      </c>
      <c r="J328" s="21"/>
      <c r="K328" s="24">
        <f t="shared" si="80"/>
        <v>135.69</v>
      </c>
      <c r="L328" s="32">
        <f t="shared" si="81"/>
        <v>1</v>
      </c>
      <c r="M328" s="25">
        <f t="shared" si="82"/>
        <v>80.83</v>
      </c>
      <c r="N328" s="32">
        <f t="shared" si="83"/>
        <v>1</v>
      </c>
      <c r="O328" s="25">
        <f t="shared" si="84"/>
        <v>43.18</v>
      </c>
      <c r="P328" s="32">
        <f t="shared" si="85"/>
        <v>1</v>
      </c>
      <c r="Q328" s="25">
        <f t="shared" si="86"/>
        <v>11.68</v>
      </c>
      <c r="R328" s="37">
        <f t="shared" si="87"/>
        <v>1</v>
      </c>
    </row>
    <row r="329" spans="1:18" s="4" customFormat="1" ht="31.5" customHeight="1" x14ac:dyDescent="0.25">
      <c r="A329" s="186" t="s">
        <v>498</v>
      </c>
      <c r="B329" s="66" t="s">
        <v>499</v>
      </c>
      <c r="C329" s="66"/>
      <c r="D329" s="48" t="s">
        <v>439</v>
      </c>
      <c r="E329" s="150"/>
      <c r="F329" s="93">
        <v>161.66</v>
      </c>
      <c r="G329" s="86">
        <v>83.16</v>
      </c>
      <c r="H329" s="86">
        <v>65.66</v>
      </c>
      <c r="I329" s="94">
        <v>12.84</v>
      </c>
      <c r="J329" s="21"/>
      <c r="K329" s="24">
        <f t="shared" si="80"/>
        <v>161.66</v>
      </c>
      <c r="L329" s="32">
        <f t="shared" si="81"/>
        <v>1</v>
      </c>
      <c r="M329" s="25">
        <f t="shared" si="82"/>
        <v>83.16</v>
      </c>
      <c r="N329" s="32">
        <f t="shared" si="83"/>
        <v>1</v>
      </c>
      <c r="O329" s="25">
        <f t="shared" si="84"/>
        <v>65.66</v>
      </c>
      <c r="P329" s="32">
        <f t="shared" si="85"/>
        <v>1</v>
      </c>
      <c r="Q329" s="25">
        <f t="shared" si="86"/>
        <v>12.84</v>
      </c>
      <c r="R329" s="37">
        <f t="shared" si="87"/>
        <v>1</v>
      </c>
    </row>
    <row r="330" spans="1:18" s="4" customFormat="1" ht="31.5" customHeight="1" x14ac:dyDescent="0.25">
      <c r="A330" s="141" t="s">
        <v>1367</v>
      </c>
      <c r="B330" s="42" t="s">
        <v>1368</v>
      </c>
      <c r="C330" s="66"/>
      <c r="D330" s="48" t="s">
        <v>439</v>
      </c>
      <c r="E330" s="150"/>
      <c r="F330" s="93">
        <v>190.43</v>
      </c>
      <c r="G330" s="86">
        <v>85.57</v>
      </c>
      <c r="H330" s="86">
        <v>90.73</v>
      </c>
      <c r="I330" s="94">
        <v>14.13</v>
      </c>
      <c r="J330" s="21"/>
      <c r="K330" s="24">
        <f t="shared" si="80"/>
        <v>190.43</v>
      </c>
      <c r="L330" s="32">
        <f t="shared" si="81"/>
        <v>1</v>
      </c>
      <c r="M330" s="25">
        <f t="shared" si="82"/>
        <v>85.57</v>
      </c>
      <c r="N330" s="32">
        <f t="shared" si="83"/>
        <v>1</v>
      </c>
      <c r="O330" s="25">
        <f t="shared" si="84"/>
        <v>90.73</v>
      </c>
      <c r="P330" s="32">
        <f t="shared" si="85"/>
        <v>1</v>
      </c>
      <c r="Q330" s="25">
        <f t="shared" si="86"/>
        <v>14.13</v>
      </c>
      <c r="R330" s="37">
        <f t="shared" si="87"/>
        <v>1</v>
      </c>
    </row>
    <row r="331" spans="1:18" s="4" customFormat="1" ht="39.75" customHeight="1" x14ac:dyDescent="0.25">
      <c r="A331" s="186" t="s">
        <v>500</v>
      </c>
      <c r="B331" s="66" t="s">
        <v>501</v>
      </c>
      <c r="C331" s="66" t="s">
        <v>1553</v>
      </c>
      <c r="D331" s="48" t="s">
        <v>121</v>
      </c>
      <c r="E331" s="150" t="s">
        <v>1206</v>
      </c>
      <c r="F331" s="93">
        <v>82.97</v>
      </c>
      <c r="G331" s="86">
        <v>75.63</v>
      </c>
      <c r="H331" s="86">
        <v>0</v>
      </c>
      <c r="I331" s="94">
        <v>7.34</v>
      </c>
      <c r="J331" s="21"/>
      <c r="K331" s="24">
        <f t="shared" si="80"/>
        <v>82.97</v>
      </c>
      <c r="L331" s="32">
        <f t="shared" si="81"/>
        <v>1</v>
      </c>
      <c r="M331" s="25">
        <f t="shared" si="82"/>
        <v>75.63</v>
      </c>
      <c r="N331" s="32">
        <f t="shared" si="83"/>
        <v>1</v>
      </c>
      <c r="O331" s="25">
        <f t="shared" si="84"/>
        <v>0</v>
      </c>
      <c r="P331" s="32" t="e">
        <f t="shared" si="85"/>
        <v>#DIV/0!</v>
      </c>
      <c r="Q331" s="25">
        <f t="shared" si="86"/>
        <v>7.34</v>
      </c>
      <c r="R331" s="37">
        <f t="shared" si="87"/>
        <v>1</v>
      </c>
    </row>
    <row r="332" spans="1:18" s="4" customFormat="1" ht="38.25" customHeight="1" x14ac:dyDescent="0.25">
      <c r="A332" s="186" t="s">
        <v>502</v>
      </c>
      <c r="B332" s="66" t="s">
        <v>503</v>
      </c>
      <c r="C332" s="66" t="s">
        <v>1554</v>
      </c>
      <c r="D332" s="48" t="s">
        <v>121</v>
      </c>
      <c r="E332" s="150" t="s">
        <v>1206</v>
      </c>
      <c r="F332" s="93">
        <v>1354.89</v>
      </c>
      <c r="G332" s="86">
        <v>75.63</v>
      </c>
      <c r="H332" s="86">
        <v>1271.92</v>
      </c>
      <c r="I332" s="94">
        <v>7.34</v>
      </c>
      <c r="J332" s="21"/>
      <c r="K332" s="24">
        <f t="shared" si="80"/>
        <v>1354.89</v>
      </c>
      <c r="L332" s="32">
        <f t="shared" si="81"/>
        <v>1</v>
      </c>
      <c r="M332" s="25">
        <f t="shared" si="82"/>
        <v>75.63</v>
      </c>
      <c r="N332" s="32">
        <f t="shared" si="83"/>
        <v>1</v>
      </c>
      <c r="O332" s="25">
        <f t="shared" si="84"/>
        <v>1271.92</v>
      </c>
      <c r="P332" s="32">
        <f t="shared" si="85"/>
        <v>1</v>
      </c>
      <c r="Q332" s="25">
        <f t="shared" si="86"/>
        <v>7.34</v>
      </c>
      <c r="R332" s="37">
        <f t="shared" si="87"/>
        <v>1</v>
      </c>
    </row>
    <row r="333" spans="1:18" s="4" customFormat="1" ht="43.5" customHeight="1" x14ac:dyDescent="0.25">
      <c r="A333" s="186" t="s">
        <v>504</v>
      </c>
      <c r="B333" s="66" t="s">
        <v>505</v>
      </c>
      <c r="C333" s="66" t="s">
        <v>1555</v>
      </c>
      <c r="D333" s="48" t="s">
        <v>121</v>
      </c>
      <c r="E333" s="150" t="s">
        <v>1206</v>
      </c>
      <c r="F333" s="93">
        <v>2374.8200000000002</v>
      </c>
      <c r="G333" s="86">
        <v>75.63</v>
      </c>
      <c r="H333" s="86">
        <v>2291.85</v>
      </c>
      <c r="I333" s="94">
        <v>7.34</v>
      </c>
      <c r="J333" s="21"/>
      <c r="K333" s="24">
        <f t="shared" si="80"/>
        <v>2374.8200000000002</v>
      </c>
      <c r="L333" s="32">
        <f t="shared" si="81"/>
        <v>1</v>
      </c>
      <c r="M333" s="25">
        <f t="shared" si="82"/>
        <v>75.63</v>
      </c>
      <c r="N333" s="32">
        <f t="shared" si="83"/>
        <v>1</v>
      </c>
      <c r="O333" s="25">
        <f t="shared" si="84"/>
        <v>2291.85</v>
      </c>
      <c r="P333" s="32">
        <f t="shared" si="85"/>
        <v>1</v>
      </c>
      <c r="Q333" s="25">
        <f t="shared" si="86"/>
        <v>7.34</v>
      </c>
      <c r="R333" s="37">
        <f t="shared" si="87"/>
        <v>1</v>
      </c>
    </row>
    <row r="334" spans="1:18" s="4" customFormat="1" ht="57" customHeight="1" x14ac:dyDescent="0.25">
      <c r="A334" s="186" t="s">
        <v>506</v>
      </c>
      <c r="B334" s="66" t="s">
        <v>507</v>
      </c>
      <c r="C334" s="66" t="s">
        <v>508</v>
      </c>
      <c r="D334" s="48" t="s">
        <v>509</v>
      </c>
      <c r="E334" s="150" t="s">
        <v>1206</v>
      </c>
      <c r="F334" s="93">
        <v>215.86</v>
      </c>
      <c r="G334" s="86">
        <v>203.75</v>
      </c>
      <c r="H334" s="86">
        <v>0</v>
      </c>
      <c r="I334" s="94">
        <v>12.11</v>
      </c>
      <c r="J334" s="21"/>
      <c r="K334" s="24">
        <f t="shared" si="80"/>
        <v>215.86</v>
      </c>
      <c r="L334" s="32">
        <f t="shared" si="81"/>
        <v>1</v>
      </c>
      <c r="M334" s="25">
        <f t="shared" si="82"/>
        <v>203.75</v>
      </c>
      <c r="N334" s="32">
        <f t="shared" si="83"/>
        <v>1</v>
      </c>
      <c r="O334" s="25">
        <f t="shared" si="84"/>
        <v>0</v>
      </c>
      <c r="P334" s="32" t="e">
        <f t="shared" si="85"/>
        <v>#DIV/0!</v>
      </c>
      <c r="Q334" s="25">
        <f t="shared" si="86"/>
        <v>12.11</v>
      </c>
      <c r="R334" s="37">
        <f t="shared" si="87"/>
        <v>1</v>
      </c>
    </row>
    <row r="335" spans="1:18" s="4" customFormat="1" ht="41.25" customHeight="1" x14ac:dyDescent="0.25">
      <c r="A335" s="186" t="s">
        <v>510</v>
      </c>
      <c r="B335" s="66" t="s">
        <v>1369</v>
      </c>
      <c r="C335" s="66" t="s">
        <v>1556</v>
      </c>
      <c r="D335" s="48" t="s">
        <v>121</v>
      </c>
      <c r="E335" s="150" t="s">
        <v>1206</v>
      </c>
      <c r="F335" s="93">
        <v>124.45</v>
      </c>
      <c r="G335" s="86">
        <v>113</v>
      </c>
      <c r="H335" s="86">
        <v>0</v>
      </c>
      <c r="I335" s="94">
        <v>11.45</v>
      </c>
      <c r="J335" s="21"/>
      <c r="K335" s="24">
        <f t="shared" si="80"/>
        <v>124.45</v>
      </c>
      <c r="L335" s="32">
        <f t="shared" si="81"/>
        <v>1</v>
      </c>
      <c r="M335" s="25">
        <f t="shared" si="82"/>
        <v>113</v>
      </c>
      <c r="N335" s="32">
        <f t="shared" si="83"/>
        <v>1</v>
      </c>
      <c r="O335" s="25">
        <f t="shared" si="84"/>
        <v>0</v>
      </c>
      <c r="P335" s="32" t="e">
        <f t="shared" si="85"/>
        <v>#DIV/0!</v>
      </c>
      <c r="Q335" s="25">
        <f t="shared" si="86"/>
        <v>11.45</v>
      </c>
      <c r="R335" s="37">
        <f t="shared" si="87"/>
        <v>1</v>
      </c>
    </row>
    <row r="336" spans="1:18" s="4" customFormat="1" ht="38.25" customHeight="1" x14ac:dyDescent="0.25">
      <c r="A336" s="186" t="s">
        <v>511</v>
      </c>
      <c r="B336" s="66" t="s">
        <v>512</v>
      </c>
      <c r="C336" s="66" t="s">
        <v>1557</v>
      </c>
      <c r="D336" s="48" t="s">
        <v>121</v>
      </c>
      <c r="E336" s="150" t="s">
        <v>1206</v>
      </c>
      <c r="F336" s="93">
        <v>402.8</v>
      </c>
      <c r="G336" s="86">
        <v>113</v>
      </c>
      <c r="H336" s="86">
        <v>278.35000000000002</v>
      </c>
      <c r="I336" s="94">
        <v>11.45</v>
      </c>
      <c r="J336" s="21"/>
      <c r="K336" s="24">
        <f t="shared" si="80"/>
        <v>402.8</v>
      </c>
      <c r="L336" s="32">
        <f t="shared" si="81"/>
        <v>1</v>
      </c>
      <c r="M336" s="25">
        <f t="shared" si="82"/>
        <v>113</v>
      </c>
      <c r="N336" s="32">
        <f t="shared" si="83"/>
        <v>1</v>
      </c>
      <c r="O336" s="25">
        <f t="shared" si="84"/>
        <v>278.35000000000002</v>
      </c>
      <c r="P336" s="32">
        <f t="shared" si="85"/>
        <v>1</v>
      </c>
      <c r="Q336" s="25">
        <f t="shared" si="86"/>
        <v>11.45</v>
      </c>
      <c r="R336" s="37">
        <f t="shared" si="87"/>
        <v>1</v>
      </c>
    </row>
    <row r="337" spans="1:18" s="4" customFormat="1" ht="42" customHeight="1" x14ac:dyDescent="0.25">
      <c r="A337" s="186" t="s">
        <v>513</v>
      </c>
      <c r="B337" s="66" t="s">
        <v>514</v>
      </c>
      <c r="C337" s="66" t="s">
        <v>1558</v>
      </c>
      <c r="D337" s="48" t="s">
        <v>121</v>
      </c>
      <c r="E337" s="150" t="s">
        <v>1206</v>
      </c>
      <c r="F337" s="93">
        <v>472.38</v>
      </c>
      <c r="G337" s="86">
        <v>113</v>
      </c>
      <c r="H337" s="86">
        <v>347.93</v>
      </c>
      <c r="I337" s="94">
        <v>11.45</v>
      </c>
      <c r="J337" s="21"/>
      <c r="K337" s="24">
        <f t="shared" si="80"/>
        <v>472.38</v>
      </c>
      <c r="L337" s="32">
        <f t="shared" si="81"/>
        <v>1</v>
      </c>
      <c r="M337" s="25">
        <f t="shared" si="82"/>
        <v>113</v>
      </c>
      <c r="N337" s="32">
        <f t="shared" si="83"/>
        <v>1</v>
      </c>
      <c r="O337" s="25">
        <f t="shared" si="84"/>
        <v>347.93</v>
      </c>
      <c r="P337" s="32">
        <f t="shared" si="85"/>
        <v>1</v>
      </c>
      <c r="Q337" s="25">
        <f t="shared" si="86"/>
        <v>11.45</v>
      </c>
      <c r="R337" s="37">
        <f t="shared" si="87"/>
        <v>1</v>
      </c>
    </row>
    <row r="338" spans="1:18" s="4" customFormat="1" ht="41.25" customHeight="1" x14ac:dyDescent="0.25">
      <c r="A338" s="165" t="s">
        <v>515</v>
      </c>
      <c r="B338" s="66" t="s">
        <v>516</v>
      </c>
      <c r="C338" s="66" t="s">
        <v>1559</v>
      </c>
      <c r="D338" s="48" t="s">
        <v>121</v>
      </c>
      <c r="E338" s="150" t="s">
        <v>1206</v>
      </c>
      <c r="F338" s="93">
        <v>651.99</v>
      </c>
      <c r="G338" s="86">
        <v>113</v>
      </c>
      <c r="H338" s="86">
        <v>527.54</v>
      </c>
      <c r="I338" s="94">
        <v>11.45</v>
      </c>
      <c r="J338" s="21"/>
      <c r="K338" s="24">
        <f t="shared" si="80"/>
        <v>651.99</v>
      </c>
      <c r="L338" s="32">
        <f t="shared" si="81"/>
        <v>1</v>
      </c>
      <c r="M338" s="25">
        <f t="shared" si="82"/>
        <v>113</v>
      </c>
      <c r="N338" s="32">
        <f t="shared" si="83"/>
        <v>1</v>
      </c>
      <c r="O338" s="25">
        <f t="shared" si="84"/>
        <v>527.54</v>
      </c>
      <c r="P338" s="32">
        <f t="shared" si="85"/>
        <v>1</v>
      </c>
      <c r="Q338" s="25">
        <f t="shared" si="86"/>
        <v>11.45</v>
      </c>
      <c r="R338" s="37">
        <f t="shared" si="87"/>
        <v>1</v>
      </c>
    </row>
    <row r="339" spans="1:18" s="4" customFormat="1" ht="55.5" customHeight="1" x14ac:dyDescent="0.25">
      <c r="A339" s="186" t="s">
        <v>517</v>
      </c>
      <c r="B339" s="66" t="s">
        <v>518</v>
      </c>
      <c r="C339" s="66" t="s">
        <v>1560</v>
      </c>
      <c r="D339" s="48" t="s">
        <v>121</v>
      </c>
      <c r="E339" s="150" t="s">
        <v>1206</v>
      </c>
      <c r="F339" s="93">
        <v>26468.980000000003</v>
      </c>
      <c r="G339" s="86">
        <v>8159.64</v>
      </c>
      <c r="H339" s="86">
        <v>16246.87</v>
      </c>
      <c r="I339" s="94">
        <v>2062.4699999999998</v>
      </c>
      <c r="J339" s="21"/>
      <c r="K339" s="24">
        <f t="shared" si="80"/>
        <v>26468.980000000003</v>
      </c>
      <c r="L339" s="32">
        <f t="shared" si="81"/>
        <v>1</v>
      </c>
      <c r="M339" s="25">
        <f t="shared" si="82"/>
        <v>8159.64</v>
      </c>
      <c r="N339" s="32">
        <f t="shared" si="83"/>
        <v>1</v>
      </c>
      <c r="O339" s="25">
        <f t="shared" si="84"/>
        <v>16246.87</v>
      </c>
      <c r="P339" s="32">
        <f t="shared" si="85"/>
        <v>1</v>
      </c>
      <c r="Q339" s="25">
        <f t="shared" si="86"/>
        <v>2062.4699999999998</v>
      </c>
      <c r="R339" s="37">
        <f t="shared" si="87"/>
        <v>1</v>
      </c>
    </row>
    <row r="340" spans="1:18" s="4" customFormat="1" ht="52.5" customHeight="1" x14ac:dyDescent="0.25">
      <c r="A340" s="186" t="s">
        <v>519</v>
      </c>
      <c r="B340" s="66" t="s">
        <v>520</v>
      </c>
      <c r="C340" s="66" t="s">
        <v>1561</v>
      </c>
      <c r="D340" s="48" t="s">
        <v>121</v>
      </c>
      <c r="E340" s="150" t="s">
        <v>1206</v>
      </c>
      <c r="F340" s="93">
        <v>39731.519999999997</v>
      </c>
      <c r="G340" s="86">
        <v>10225.6</v>
      </c>
      <c r="H340" s="86">
        <v>27194.54</v>
      </c>
      <c r="I340" s="94">
        <v>2311.38</v>
      </c>
      <c r="J340" s="21"/>
      <c r="K340" s="24">
        <f t="shared" si="80"/>
        <v>39731.519999999997</v>
      </c>
      <c r="L340" s="32">
        <f t="shared" si="81"/>
        <v>1</v>
      </c>
      <c r="M340" s="25">
        <f t="shared" si="82"/>
        <v>10225.6</v>
      </c>
      <c r="N340" s="32">
        <f t="shared" si="83"/>
        <v>1</v>
      </c>
      <c r="O340" s="25">
        <f t="shared" si="84"/>
        <v>27194.54</v>
      </c>
      <c r="P340" s="32">
        <f t="shared" si="85"/>
        <v>1</v>
      </c>
      <c r="Q340" s="25">
        <f t="shared" si="86"/>
        <v>2311.38</v>
      </c>
      <c r="R340" s="37">
        <f t="shared" si="87"/>
        <v>1</v>
      </c>
    </row>
    <row r="341" spans="1:18" s="4" customFormat="1" ht="54.75" customHeight="1" x14ac:dyDescent="0.25">
      <c r="A341" s="186" t="s">
        <v>521</v>
      </c>
      <c r="B341" s="66" t="s">
        <v>522</v>
      </c>
      <c r="C341" s="66" t="s">
        <v>1562</v>
      </c>
      <c r="D341" s="48" t="s">
        <v>121</v>
      </c>
      <c r="E341" s="150" t="s">
        <v>1206</v>
      </c>
      <c r="F341" s="93">
        <v>2690.32</v>
      </c>
      <c r="G341" s="86">
        <v>1193.47</v>
      </c>
      <c r="H341" s="86">
        <v>1278.78</v>
      </c>
      <c r="I341" s="94">
        <v>218.07</v>
      </c>
      <c r="J341" s="21"/>
      <c r="K341" s="24">
        <f t="shared" si="80"/>
        <v>2690.32</v>
      </c>
      <c r="L341" s="32">
        <f t="shared" si="81"/>
        <v>1</v>
      </c>
      <c r="M341" s="25">
        <f t="shared" si="82"/>
        <v>1193.47</v>
      </c>
      <c r="N341" s="32">
        <f t="shared" si="83"/>
        <v>1</v>
      </c>
      <c r="O341" s="25">
        <f t="shared" si="84"/>
        <v>1278.78</v>
      </c>
      <c r="P341" s="32">
        <f t="shared" si="85"/>
        <v>1</v>
      </c>
      <c r="Q341" s="25">
        <f t="shared" si="86"/>
        <v>218.07</v>
      </c>
      <c r="R341" s="37">
        <f t="shared" si="87"/>
        <v>1</v>
      </c>
    </row>
    <row r="342" spans="1:18" s="4" customFormat="1" ht="57" customHeight="1" x14ac:dyDescent="0.25">
      <c r="A342" s="186" t="s">
        <v>523</v>
      </c>
      <c r="B342" s="66" t="s">
        <v>524</v>
      </c>
      <c r="C342" s="66" t="s">
        <v>1563</v>
      </c>
      <c r="D342" s="48" t="s">
        <v>121</v>
      </c>
      <c r="E342" s="150" t="s">
        <v>1206</v>
      </c>
      <c r="F342" s="93">
        <v>3290.1</v>
      </c>
      <c r="G342" s="86">
        <v>1492.44</v>
      </c>
      <c r="H342" s="86">
        <v>1545.08</v>
      </c>
      <c r="I342" s="94">
        <v>252.58</v>
      </c>
      <c r="J342" s="21"/>
      <c r="K342" s="24">
        <f t="shared" si="80"/>
        <v>3290.1</v>
      </c>
      <c r="L342" s="32">
        <f t="shared" si="81"/>
        <v>1</v>
      </c>
      <c r="M342" s="25">
        <f t="shared" si="82"/>
        <v>1492.44</v>
      </c>
      <c r="N342" s="32">
        <f t="shared" si="83"/>
        <v>1</v>
      </c>
      <c r="O342" s="25">
        <f t="shared" si="84"/>
        <v>1545.08</v>
      </c>
      <c r="P342" s="32">
        <f t="shared" si="85"/>
        <v>1</v>
      </c>
      <c r="Q342" s="25">
        <f t="shared" si="86"/>
        <v>252.58</v>
      </c>
      <c r="R342" s="37">
        <f t="shared" si="87"/>
        <v>1</v>
      </c>
    </row>
    <row r="343" spans="1:18" s="4" customFormat="1" ht="54.75" customHeight="1" x14ac:dyDescent="0.25">
      <c r="A343" s="186" t="s">
        <v>525</v>
      </c>
      <c r="B343" s="66" t="s">
        <v>526</v>
      </c>
      <c r="C343" s="66" t="s">
        <v>1563</v>
      </c>
      <c r="D343" s="48" t="s">
        <v>121</v>
      </c>
      <c r="E343" s="150" t="s">
        <v>1206</v>
      </c>
      <c r="F343" s="93">
        <v>4833.4400000000005</v>
      </c>
      <c r="G343" s="86">
        <v>1788.45</v>
      </c>
      <c r="H343" s="86">
        <v>2676.15</v>
      </c>
      <c r="I343" s="94">
        <v>368.84</v>
      </c>
      <c r="J343" s="21"/>
      <c r="K343" s="24">
        <f t="shared" si="80"/>
        <v>4833.4400000000005</v>
      </c>
      <c r="L343" s="32">
        <f t="shared" si="81"/>
        <v>1</v>
      </c>
      <c r="M343" s="25">
        <f t="shared" si="82"/>
        <v>1788.45</v>
      </c>
      <c r="N343" s="32">
        <f t="shared" si="83"/>
        <v>1</v>
      </c>
      <c r="O343" s="25">
        <f t="shared" si="84"/>
        <v>2676.15</v>
      </c>
      <c r="P343" s="32">
        <f t="shared" si="85"/>
        <v>1</v>
      </c>
      <c r="Q343" s="25">
        <f t="shared" si="86"/>
        <v>368.84</v>
      </c>
      <c r="R343" s="37">
        <f t="shared" si="87"/>
        <v>1</v>
      </c>
    </row>
    <row r="344" spans="1:18" s="4" customFormat="1" ht="51.75" customHeight="1" x14ac:dyDescent="0.25">
      <c r="A344" s="186" t="s">
        <v>527</v>
      </c>
      <c r="B344" s="66" t="s">
        <v>528</v>
      </c>
      <c r="C344" s="66" t="s">
        <v>1564</v>
      </c>
      <c r="D344" s="48" t="s">
        <v>439</v>
      </c>
      <c r="E344" s="132"/>
      <c r="F344" s="93">
        <v>81.25</v>
      </c>
      <c r="G344" s="86">
        <v>24.23</v>
      </c>
      <c r="H344" s="86">
        <v>47.54</v>
      </c>
      <c r="I344" s="94">
        <v>9.48</v>
      </c>
      <c r="J344" s="21"/>
      <c r="K344" s="24">
        <f t="shared" si="80"/>
        <v>81.25</v>
      </c>
      <c r="L344" s="32">
        <f t="shared" si="81"/>
        <v>1</v>
      </c>
      <c r="M344" s="25">
        <f t="shared" si="82"/>
        <v>24.23</v>
      </c>
      <c r="N344" s="32">
        <f t="shared" si="83"/>
        <v>1</v>
      </c>
      <c r="O344" s="25">
        <f t="shared" si="84"/>
        <v>47.54</v>
      </c>
      <c r="P344" s="32">
        <f t="shared" si="85"/>
        <v>1</v>
      </c>
      <c r="Q344" s="25">
        <f t="shared" si="86"/>
        <v>9.48</v>
      </c>
      <c r="R344" s="37">
        <f t="shared" si="87"/>
        <v>1</v>
      </c>
    </row>
    <row r="345" spans="1:18" s="4" customFormat="1" ht="54.75" customHeight="1" x14ac:dyDescent="0.25">
      <c r="A345" s="186" t="s">
        <v>529</v>
      </c>
      <c r="B345" s="66" t="s">
        <v>530</v>
      </c>
      <c r="C345" s="66" t="s">
        <v>1564</v>
      </c>
      <c r="D345" s="48" t="s">
        <v>439</v>
      </c>
      <c r="E345" s="152"/>
      <c r="F345" s="93">
        <v>157.70999999999998</v>
      </c>
      <c r="G345" s="86">
        <v>26.01</v>
      </c>
      <c r="H345" s="86">
        <v>122.22</v>
      </c>
      <c r="I345" s="94">
        <v>9.48</v>
      </c>
      <c r="J345" s="21"/>
      <c r="K345" s="24">
        <f t="shared" si="80"/>
        <v>157.70999999999998</v>
      </c>
      <c r="L345" s="32">
        <f t="shared" si="81"/>
        <v>1</v>
      </c>
      <c r="M345" s="25">
        <f t="shared" si="82"/>
        <v>26.01</v>
      </c>
      <c r="N345" s="32">
        <f t="shared" si="83"/>
        <v>1</v>
      </c>
      <c r="O345" s="25">
        <f t="shared" si="84"/>
        <v>122.22</v>
      </c>
      <c r="P345" s="32">
        <f t="shared" si="85"/>
        <v>1</v>
      </c>
      <c r="Q345" s="25">
        <f t="shared" si="86"/>
        <v>9.48</v>
      </c>
      <c r="R345" s="37">
        <f t="shared" si="87"/>
        <v>1</v>
      </c>
    </row>
    <row r="346" spans="1:18" s="4" customFormat="1" ht="57.75" customHeight="1" x14ac:dyDescent="0.25">
      <c r="A346" s="186" t="s">
        <v>531</v>
      </c>
      <c r="B346" s="66" t="s">
        <v>532</v>
      </c>
      <c r="C346" s="66" t="s">
        <v>1564</v>
      </c>
      <c r="D346" s="48" t="s">
        <v>439</v>
      </c>
      <c r="E346" s="152"/>
      <c r="F346" s="93">
        <v>329.1</v>
      </c>
      <c r="G346" s="86">
        <v>28.96</v>
      </c>
      <c r="H346" s="86">
        <v>290.66000000000003</v>
      </c>
      <c r="I346" s="94">
        <v>9.48</v>
      </c>
      <c r="J346" s="21"/>
      <c r="K346" s="24">
        <f t="shared" si="80"/>
        <v>329.1</v>
      </c>
      <c r="L346" s="32">
        <f t="shared" si="81"/>
        <v>1</v>
      </c>
      <c r="M346" s="25">
        <f t="shared" si="82"/>
        <v>28.96</v>
      </c>
      <c r="N346" s="32">
        <f t="shared" si="83"/>
        <v>1</v>
      </c>
      <c r="O346" s="25">
        <f t="shared" si="84"/>
        <v>290.66000000000003</v>
      </c>
      <c r="P346" s="32">
        <f t="shared" si="85"/>
        <v>1</v>
      </c>
      <c r="Q346" s="25">
        <f t="shared" si="86"/>
        <v>9.48</v>
      </c>
      <c r="R346" s="37">
        <f t="shared" si="87"/>
        <v>1</v>
      </c>
    </row>
    <row r="347" spans="1:18" s="4" customFormat="1" ht="73.5" customHeight="1" x14ac:dyDescent="0.25">
      <c r="A347" s="186" t="s">
        <v>533</v>
      </c>
      <c r="B347" s="66" t="s">
        <v>534</v>
      </c>
      <c r="C347" s="66" t="s">
        <v>1565</v>
      </c>
      <c r="D347" s="48" t="s">
        <v>439</v>
      </c>
      <c r="E347" s="132"/>
      <c r="F347" s="93">
        <v>2285.6099999999997</v>
      </c>
      <c r="G347" s="86">
        <v>105.43</v>
      </c>
      <c r="H347" s="86">
        <v>2124.64</v>
      </c>
      <c r="I347" s="94">
        <v>55.54</v>
      </c>
      <c r="J347" s="21"/>
      <c r="K347" s="24">
        <f t="shared" si="80"/>
        <v>2285.6099999999997</v>
      </c>
      <c r="L347" s="32">
        <f t="shared" si="81"/>
        <v>1</v>
      </c>
      <c r="M347" s="25">
        <f t="shared" si="82"/>
        <v>105.43</v>
      </c>
      <c r="N347" s="32">
        <f t="shared" si="83"/>
        <v>1</v>
      </c>
      <c r="O347" s="25">
        <f t="shared" si="84"/>
        <v>2124.64</v>
      </c>
      <c r="P347" s="32">
        <f t="shared" si="85"/>
        <v>1</v>
      </c>
      <c r="Q347" s="25">
        <f t="shared" si="86"/>
        <v>55.54</v>
      </c>
      <c r="R347" s="37">
        <f t="shared" si="87"/>
        <v>1</v>
      </c>
    </row>
    <row r="348" spans="1:18" s="4" customFormat="1" ht="63" x14ac:dyDescent="0.25">
      <c r="A348" s="186" t="s">
        <v>536</v>
      </c>
      <c r="B348" s="66" t="s">
        <v>537</v>
      </c>
      <c r="C348" s="66" t="s">
        <v>1566</v>
      </c>
      <c r="D348" s="48" t="s">
        <v>439</v>
      </c>
      <c r="E348" s="152"/>
      <c r="F348" s="93">
        <v>179.78</v>
      </c>
      <c r="G348" s="86">
        <v>68</v>
      </c>
      <c r="H348" s="86">
        <v>97.3</v>
      </c>
      <c r="I348" s="94">
        <v>14.48</v>
      </c>
      <c r="J348" s="21"/>
      <c r="K348" s="24">
        <f t="shared" si="80"/>
        <v>179.78</v>
      </c>
      <c r="L348" s="32">
        <f t="shared" si="81"/>
        <v>1</v>
      </c>
      <c r="M348" s="25">
        <f t="shared" si="82"/>
        <v>68</v>
      </c>
      <c r="N348" s="32">
        <f t="shared" si="83"/>
        <v>1</v>
      </c>
      <c r="O348" s="25">
        <f t="shared" si="84"/>
        <v>97.3</v>
      </c>
      <c r="P348" s="32">
        <f t="shared" si="85"/>
        <v>1</v>
      </c>
      <c r="Q348" s="25">
        <f t="shared" si="86"/>
        <v>14.48</v>
      </c>
      <c r="R348" s="37">
        <f t="shared" si="87"/>
        <v>1</v>
      </c>
    </row>
    <row r="349" spans="1:18" s="4" customFormat="1" ht="105" customHeight="1" x14ac:dyDescent="0.25">
      <c r="A349" s="186" t="s">
        <v>538</v>
      </c>
      <c r="B349" s="66" t="s">
        <v>539</v>
      </c>
      <c r="C349" s="66" t="s">
        <v>1567</v>
      </c>
      <c r="D349" s="48" t="s">
        <v>540</v>
      </c>
      <c r="E349" s="131" t="s">
        <v>1208</v>
      </c>
      <c r="F349" s="93">
        <v>209.26</v>
      </c>
      <c r="G349" s="86">
        <v>59.69</v>
      </c>
      <c r="H349" s="86">
        <v>149.57</v>
      </c>
      <c r="I349" s="94">
        <v>0</v>
      </c>
      <c r="J349" s="21"/>
      <c r="K349" s="24">
        <f t="shared" si="80"/>
        <v>209.26</v>
      </c>
      <c r="L349" s="32">
        <f t="shared" si="81"/>
        <v>1</v>
      </c>
      <c r="M349" s="25">
        <f t="shared" si="82"/>
        <v>59.69</v>
      </c>
      <c r="N349" s="32">
        <f t="shared" si="83"/>
        <v>1</v>
      </c>
      <c r="O349" s="25">
        <f t="shared" si="84"/>
        <v>149.57</v>
      </c>
      <c r="P349" s="32">
        <f t="shared" si="85"/>
        <v>1</v>
      </c>
      <c r="Q349" s="25">
        <f t="shared" si="86"/>
        <v>0</v>
      </c>
      <c r="R349" s="37" t="e">
        <f t="shared" si="87"/>
        <v>#DIV/0!</v>
      </c>
    </row>
    <row r="350" spans="1:18" s="4" customFormat="1" ht="102.75" customHeight="1" x14ac:dyDescent="0.25">
      <c r="A350" s="186" t="s">
        <v>541</v>
      </c>
      <c r="B350" s="66" t="s">
        <v>542</v>
      </c>
      <c r="C350" s="66" t="s">
        <v>1568</v>
      </c>
      <c r="D350" s="48" t="s">
        <v>540</v>
      </c>
      <c r="E350" s="131" t="s">
        <v>1208</v>
      </c>
      <c r="F350" s="93">
        <v>452.84000000000003</v>
      </c>
      <c r="G350" s="86">
        <v>68.8</v>
      </c>
      <c r="H350" s="86">
        <v>384.04</v>
      </c>
      <c r="I350" s="94">
        <v>0</v>
      </c>
      <c r="J350" s="21"/>
      <c r="K350" s="24">
        <f t="shared" si="80"/>
        <v>452.84000000000003</v>
      </c>
      <c r="L350" s="32">
        <f t="shared" si="81"/>
        <v>1</v>
      </c>
      <c r="M350" s="25">
        <f t="shared" si="82"/>
        <v>68.8</v>
      </c>
      <c r="N350" s="32">
        <f t="shared" si="83"/>
        <v>1</v>
      </c>
      <c r="O350" s="25">
        <f t="shared" si="84"/>
        <v>384.04</v>
      </c>
      <c r="P350" s="32">
        <f t="shared" si="85"/>
        <v>1</v>
      </c>
      <c r="Q350" s="25">
        <f t="shared" si="86"/>
        <v>0</v>
      </c>
      <c r="R350" s="37" t="e">
        <f t="shared" si="87"/>
        <v>#DIV/0!</v>
      </c>
    </row>
    <row r="351" spans="1:18" s="4" customFormat="1" ht="47.25" x14ac:dyDescent="0.25">
      <c r="A351" s="186" t="s">
        <v>543</v>
      </c>
      <c r="B351" s="66" t="s">
        <v>544</v>
      </c>
      <c r="C351" s="66" t="s">
        <v>1569</v>
      </c>
      <c r="D351" s="48" t="s">
        <v>545</v>
      </c>
      <c r="E351" s="131" t="s">
        <v>1208</v>
      </c>
      <c r="F351" s="93">
        <v>668.89</v>
      </c>
      <c r="G351" s="86">
        <v>495.56</v>
      </c>
      <c r="H351" s="86">
        <v>173.33</v>
      </c>
      <c r="I351" s="94">
        <v>0</v>
      </c>
      <c r="J351" s="21"/>
      <c r="K351" s="24">
        <f t="shared" si="80"/>
        <v>668.89</v>
      </c>
      <c r="L351" s="32">
        <f t="shared" si="81"/>
        <v>1</v>
      </c>
      <c r="M351" s="25">
        <f t="shared" si="82"/>
        <v>495.56</v>
      </c>
      <c r="N351" s="32">
        <f t="shared" si="83"/>
        <v>1</v>
      </c>
      <c r="O351" s="25">
        <f t="shared" si="84"/>
        <v>173.33</v>
      </c>
      <c r="P351" s="32">
        <f t="shared" si="85"/>
        <v>1</v>
      </c>
      <c r="Q351" s="25">
        <f t="shared" si="86"/>
        <v>0</v>
      </c>
      <c r="R351" s="37" t="e">
        <f t="shared" si="87"/>
        <v>#DIV/0!</v>
      </c>
    </row>
    <row r="352" spans="1:18" s="4" customFormat="1" ht="108" customHeight="1" x14ac:dyDescent="0.25">
      <c r="A352" s="186" t="s">
        <v>546</v>
      </c>
      <c r="B352" s="66" t="s">
        <v>547</v>
      </c>
      <c r="C352" s="66" t="s">
        <v>1570</v>
      </c>
      <c r="D352" s="48" t="s">
        <v>509</v>
      </c>
      <c r="E352" s="150" t="s">
        <v>1209</v>
      </c>
      <c r="F352" s="93">
        <v>340.78</v>
      </c>
      <c r="G352" s="86">
        <v>340.78</v>
      </c>
      <c r="H352" s="86">
        <v>0</v>
      </c>
      <c r="I352" s="94">
        <v>0</v>
      </c>
      <c r="J352" s="21"/>
      <c r="K352" s="24">
        <f t="shared" si="80"/>
        <v>340.78</v>
      </c>
      <c r="L352" s="32">
        <f t="shared" si="81"/>
        <v>1</v>
      </c>
      <c r="M352" s="25">
        <f t="shared" si="82"/>
        <v>340.78</v>
      </c>
      <c r="N352" s="32">
        <f t="shared" si="83"/>
        <v>1</v>
      </c>
      <c r="O352" s="25">
        <f t="shared" si="84"/>
        <v>0</v>
      </c>
      <c r="P352" s="32" t="e">
        <f t="shared" si="85"/>
        <v>#DIV/0!</v>
      </c>
      <c r="Q352" s="25">
        <f t="shared" si="86"/>
        <v>0</v>
      </c>
      <c r="R352" s="37" t="e">
        <f t="shared" si="87"/>
        <v>#DIV/0!</v>
      </c>
    </row>
    <row r="353" spans="1:18" s="4" customFormat="1" ht="29.25" customHeight="1" x14ac:dyDescent="0.25">
      <c r="A353" s="197" t="s">
        <v>548</v>
      </c>
      <c r="B353" s="75"/>
      <c r="C353" s="75"/>
      <c r="D353" s="228"/>
      <c r="E353" s="172"/>
      <c r="F353" s="93"/>
      <c r="G353" s="86"/>
      <c r="H353" s="86"/>
      <c r="I353" s="94"/>
      <c r="J353" s="21"/>
      <c r="K353" s="24"/>
      <c r="L353" s="32"/>
      <c r="M353" s="25"/>
      <c r="N353" s="32"/>
      <c r="O353" s="25"/>
      <c r="P353" s="32"/>
      <c r="Q353" s="25"/>
      <c r="R353" s="37"/>
    </row>
    <row r="354" spans="1:18" s="4" customFormat="1" ht="106.5" customHeight="1" x14ac:dyDescent="0.25">
      <c r="A354" s="179" t="s">
        <v>549</v>
      </c>
      <c r="B354" s="74" t="s">
        <v>550</v>
      </c>
      <c r="C354" s="45" t="s">
        <v>1571</v>
      </c>
      <c r="D354" s="43"/>
      <c r="E354" s="144"/>
      <c r="F354" s="93"/>
      <c r="G354" s="86"/>
      <c r="H354" s="86"/>
      <c r="I354" s="94"/>
      <c r="J354" s="21"/>
      <c r="K354" s="24"/>
      <c r="L354" s="32"/>
      <c r="M354" s="25"/>
      <c r="N354" s="32"/>
      <c r="O354" s="25"/>
      <c r="P354" s="32"/>
      <c r="Q354" s="25"/>
      <c r="R354" s="37"/>
    </row>
    <row r="355" spans="1:18" s="4" customFormat="1" ht="31.5" customHeight="1" x14ac:dyDescent="0.25">
      <c r="A355" s="186" t="s">
        <v>551</v>
      </c>
      <c r="B355" s="45" t="s">
        <v>552</v>
      </c>
      <c r="C355" s="45"/>
      <c r="D355" s="43" t="s">
        <v>121</v>
      </c>
      <c r="E355" s="166"/>
      <c r="F355" s="93">
        <v>17142.420000000002</v>
      </c>
      <c r="G355" s="86">
        <v>5614.18</v>
      </c>
      <c r="H355" s="86">
        <v>10109.290000000001</v>
      </c>
      <c r="I355" s="94">
        <v>1418.95</v>
      </c>
      <c r="J355" s="21"/>
      <c r="K355" s="24">
        <f t="shared" si="80"/>
        <v>17142.420000000002</v>
      </c>
      <c r="L355" s="32">
        <f t="shared" si="81"/>
        <v>1</v>
      </c>
      <c r="M355" s="25">
        <f t="shared" si="82"/>
        <v>5614.18</v>
      </c>
      <c r="N355" s="32">
        <f t="shared" si="83"/>
        <v>1</v>
      </c>
      <c r="O355" s="25">
        <f t="shared" si="84"/>
        <v>10109.290000000001</v>
      </c>
      <c r="P355" s="32">
        <f t="shared" si="85"/>
        <v>1</v>
      </c>
      <c r="Q355" s="25">
        <f t="shared" si="86"/>
        <v>1418.95</v>
      </c>
      <c r="R355" s="37">
        <f t="shared" si="87"/>
        <v>1</v>
      </c>
    </row>
    <row r="356" spans="1:18" s="4" customFormat="1" ht="31.5" customHeight="1" x14ac:dyDescent="0.25">
      <c r="A356" s="186" t="s">
        <v>553</v>
      </c>
      <c r="B356" s="45" t="s">
        <v>554</v>
      </c>
      <c r="C356" s="45"/>
      <c r="D356" s="43" t="s">
        <v>121</v>
      </c>
      <c r="E356" s="166"/>
      <c r="F356" s="93">
        <v>22596.12</v>
      </c>
      <c r="G356" s="86">
        <v>10737.3</v>
      </c>
      <c r="H356" s="86">
        <v>10439.870000000001</v>
      </c>
      <c r="I356" s="94">
        <v>1418.95</v>
      </c>
      <c r="J356" s="21"/>
      <c r="K356" s="24">
        <f t="shared" si="80"/>
        <v>22596.12</v>
      </c>
      <c r="L356" s="32">
        <f t="shared" si="81"/>
        <v>1</v>
      </c>
      <c r="M356" s="25">
        <f t="shared" si="82"/>
        <v>10737.3</v>
      </c>
      <c r="N356" s="32">
        <f t="shared" si="83"/>
        <v>1</v>
      </c>
      <c r="O356" s="25">
        <f t="shared" si="84"/>
        <v>10439.870000000001</v>
      </c>
      <c r="P356" s="32">
        <f t="shared" si="85"/>
        <v>1</v>
      </c>
      <c r="Q356" s="25">
        <f t="shared" si="86"/>
        <v>1418.95</v>
      </c>
      <c r="R356" s="37">
        <f t="shared" si="87"/>
        <v>1</v>
      </c>
    </row>
    <row r="357" spans="1:18" s="4" customFormat="1" ht="31.5" customHeight="1" x14ac:dyDescent="0.25">
      <c r="A357" s="186" t="s">
        <v>555</v>
      </c>
      <c r="B357" s="45" t="s">
        <v>556</v>
      </c>
      <c r="C357" s="45"/>
      <c r="D357" s="43" t="s">
        <v>121</v>
      </c>
      <c r="E357" s="166"/>
      <c r="F357" s="93">
        <v>32679.91</v>
      </c>
      <c r="G357" s="86">
        <v>11472.75</v>
      </c>
      <c r="H357" s="86">
        <v>19788.21</v>
      </c>
      <c r="I357" s="94">
        <v>1418.95</v>
      </c>
      <c r="J357" s="21"/>
      <c r="K357" s="24">
        <f t="shared" si="80"/>
        <v>32679.91</v>
      </c>
      <c r="L357" s="32">
        <f t="shared" si="81"/>
        <v>1</v>
      </c>
      <c r="M357" s="25">
        <f t="shared" si="82"/>
        <v>11472.75</v>
      </c>
      <c r="N357" s="32">
        <f t="shared" si="83"/>
        <v>1</v>
      </c>
      <c r="O357" s="25">
        <f t="shared" si="84"/>
        <v>19788.21</v>
      </c>
      <c r="P357" s="32">
        <f t="shared" si="85"/>
        <v>1</v>
      </c>
      <c r="Q357" s="25">
        <f t="shared" si="86"/>
        <v>1418.95</v>
      </c>
      <c r="R357" s="37">
        <f t="shared" si="87"/>
        <v>1</v>
      </c>
    </row>
    <row r="358" spans="1:18" s="4" customFormat="1" ht="31.5" customHeight="1" x14ac:dyDescent="0.25">
      <c r="A358" s="186" t="s">
        <v>557</v>
      </c>
      <c r="B358" s="45" t="s">
        <v>558</v>
      </c>
      <c r="C358" s="45"/>
      <c r="D358" s="43" t="s">
        <v>121</v>
      </c>
      <c r="E358" s="166"/>
      <c r="F358" s="93">
        <v>38846.299999999996</v>
      </c>
      <c r="G358" s="86">
        <v>12263.12</v>
      </c>
      <c r="H358" s="86">
        <v>25164.23</v>
      </c>
      <c r="I358" s="94">
        <v>1418.95</v>
      </c>
      <c r="J358" s="21"/>
      <c r="K358" s="24">
        <f t="shared" si="80"/>
        <v>38846.299999999996</v>
      </c>
      <c r="L358" s="32">
        <f t="shared" si="81"/>
        <v>1</v>
      </c>
      <c r="M358" s="25">
        <f t="shared" si="82"/>
        <v>12263.12</v>
      </c>
      <c r="N358" s="32">
        <f t="shared" si="83"/>
        <v>1</v>
      </c>
      <c r="O358" s="25">
        <f t="shared" si="84"/>
        <v>25164.23</v>
      </c>
      <c r="P358" s="32">
        <f t="shared" si="85"/>
        <v>1</v>
      </c>
      <c r="Q358" s="25">
        <f t="shared" si="86"/>
        <v>1418.95</v>
      </c>
      <c r="R358" s="37">
        <f t="shared" si="87"/>
        <v>1</v>
      </c>
    </row>
    <row r="359" spans="1:18" s="4" customFormat="1" ht="110.25" customHeight="1" x14ac:dyDescent="0.25">
      <c r="A359" s="186" t="s">
        <v>559</v>
      </c>
      <c r="B359" s="66" t="s">
        <v>560</v>
      </c>
      <c r="C359" s="66" t="s">
        <v>1572</v>
      </c>
      <c r="D359" s="48" t="s">
        <v>121</v>
      </c>
      <c r="E359" s="131" t="s">
        <v>1210</v>
      </c>
      <c r="F359" s="93">
        <v>5956.65</v>
      </c>
      <c r="G359" s="86">
        <v>2399.31</v>
      </c>
      <c r="H359" s="86">
        <v>2138.39</v>
      </c>
      <c r="I359" s="94">
        <v>1418.95</v>
      </c>
      <c r="J359" s="21"/>
      <c r="K359" s="24">
        <f t="shared" si="80"/>
        <v>5956.65</v>
      </c>
      <c r="L359" s="32">
        <f t="shared" si="81"/>
        <v>1</v>
      </c>
      <c r="M359" s="25">
        <f t="shared" si="82"/>
        <v>2399.31</v>
      </c>
      <c r="N359" s="32">
        <f t="shared" si="83"/>
        <v>1</v>
      </c>
      <c r="O359" s="25">
        <f t="shared" si="84"/>
        <v>2138.39</v>
      </c>
      <c r="P359" s="32">
        <f t="shared" si="85"/>
        <v>1</v>
      </c>
      <c r="Q359" s="25">
        <f t="shared" si="86"/>
        <v>1418.95</v>
      </c>
      <c r="R359" s="37">
        <f t="shared" si="87"/>
        <v>1</v>
      </c>
    </row>
    <row r="360" spans="1:18" s="4" customFormat="1" ht="59.25" customHeight="1" x14ac:dyDescent="0.25">
      <c r="A360" s="186" t="s">
        <v>561</v>
      </c>
      <c r="B360" s="66" t="s">
        <v>562</v>
      </c>
      <c r="C360" s="66" t="s">
        <v>1573</v>
      </c>
      <c r="D360" s="48" t="s">
        <v>121</v>
      </c>
      <c r="E360" s="131" t="s">
        <v>1210</v>
      </c>
      <c r="F360" s="93">
        <v>524.12</v>
      </c>
      <c r="G360" s="86">
        <v>445.91</v>
      </c>
      <c r="H360" s="86">
        <v>78.209999999999994</v>
      </c>
      <c r="I360" s="94">
        <v>0</v>
      </c>
      <c r="J360" s="21"/>
      <c r="K360" s="24">
        <f t="shared" si="80"/>
        <v>524.12</v>
      </c>
      <c r="L360" s="32">
        <f t="shared" si="81"/>
        <v>1</v>
      </c>
      <c r="M360" s="25">
        <f t="shared" si="82"/>
        <v>445.91</v>
      </c>
      <c r="N360" s="32">
        <f t="shared" si="83"/>
        <v>1</v>
      </c>
      <c r="O360" s="25">
        <f t="shared" si="84"/>
        <v>78.209999999999994</v>
      </c>
      <c r="P360" s="32">
        <f t="shared" si="85"/>
        <v>1</v>
      </c>
      <c r="Q360" s="25">
        <f t="shared" si="86"/>
        <v>0</v>
      </c>
      <c r="R360" s="37" t="e">
        <f t="shared" si="87"/>
        <v>#DIV/0!</v>
      </c>
    </row>
    <row r="361" spans="1:18" s="4" customFormat="1" ht="73.5" customHeight="1" x14ac:dyDescent="0.25">
      <c r="A361" s="186" t="s">
        <v>563</v>
      </c>
      <c r="B361" s="66" t="s">
        <v>564</v>
      </c>
      <c r="C361" s="66" t="s">
        <v>1574</v>
      </c>
      <c r="D361" s="48" t="s">
        <v>121</v>
      </c>
      <c r="E361" s="131" t="s">
        <v>1211</v>
      </c>
      <c r="F361" s="93">
        <v>3416.33</v>
      </c>
      <c r="G361" s="86">
        <v>779.54</v>
      </c>
      <c r="H361" s="86">
        <v>2379.79</v>
      </c>
      <c r="I361" s="94">
        <v>257</v>
      </c>
      <c r="J361" s="21"/>
      <c r="K361" s="24">
        <f t="shared" si="80"/>
        <v>3416.33</v>
      </c>
      <c r="L361" s="32">
        <f t="shared" si="81"/>
        <v>1</v>
      </c>
      <c r="M361" s="25">
        <f t="shared" si="82"/>
        <v>779.54</v>
      </c>
      <c r="N361" s="32">
        <f t="shared" si="83"/>
        <v>1</v>
      </c>
      <c r="O361" s="25">
        <f t="shared" si="84"/>
        <v>2379.79</v>
      </c>
      <c r="P361" s="32">
        <f t="shared" si="85"/>
        <v>1</v>
      </c>
      <c r="Q361" s="25">
        <f t="shared" si="86"/>
        <v>257</v>
      </c>
      <c r="R361" s="37">
        <f t="shared" si="87"/>
        <v>1</v>
      </c>
    </row>
    <row r="362" spans="1:18" s="4" customFormat="1" ht="102.75" customHeight="1" x14ac:dyDescent="0.25">
      <c r="A362" s="229" t="s">
        <v>565</v>
      </c>
      <c r="B362" s="76" t="s">
        <v>566</v>
      </c>
      <c r="C362" s="66" t="s">
        <v>1575</v>
      </c>
      <c r="D362" s="48"/>
      <c r="E362" s="152"/>
      <c r="F362" s="93"/>
      <c r="G362" s="86"/>
      <c r="H362" s="86"/>
      <c r="I362" s="94"/>
      <c r="J362" s="21"/>
      <c r="K362" s="24"/>
      <c r="L362" s="32"/>
      <c r="M362" s="25"/>
      <c r="N362" s="32"/>
      <c r="O362" s="25"/>
      <c r="P362" s="32"/>
      <c r="Q362" s="25"/>
      <c r="R362" s="37"/>
    </row>
    <row r="363" spans="1:18" s="4" customFormat="1" ht="31.5" customHeight="1" x14ac:dyDescent="0.25">
      <c r="A363" s="186" t="s">
        <v>567</v>
      </c>
      <c r="B363" s="66" t="s">
        <v>568</v>
      </c>
      <c r="C363" s="66"/>
      <c r="D363" s="48" t="s">
        <v>121</v>
      </c>
      <c r="E363" s="131" t="s">
        <v>1211</v>
      </c>
      <c r="F363" s="93">
        <v>15264.08</v>
      </c>
      <c r="G363" s="86">
        <v>1147.5999999999999</v>
      </c>
      <c r="H363" s="86">
        <v>13493.47</v>
      </c>
      <c r="I363" s="94">
        <v>623.01</v>
      </c>
      <c r="J363" s="21"/>
      <c r="K363" s="24">
        <f t="shared" si="80"/>
        <v>15264.08</v>
      </c>
      <c r="L363" s="32">
        <f t="shared" si="81"/>
        <v>1</v>
      </c>
      <c r="M363" s="25">
        <f t="shared" si="82"/>
        <v>1147.5999999999999</v>
      </c>
      <c r="N363" s="32">
        <f t="shared" si="83"/>
        <v>1</v>
      </c>
      <c r="O363" s="25">
        <f t="shared" si="84"/>
        <v>13493.47</v>
      </c>
      <c r="P363" s="32">
        <f t="shared" si="85"/>
        <v>1</v>
      </c>
      <c r="Q363" s="25">
        <f t="shared" si="86"/>
        <v>623.01</v>
      </c>
      <c r="R363" s="37">
        <f t="shared" si="87"/>
        <v>1</v>
      </c>
    </row>
    <row r="364" spans="1:18" s="4" customFormat="1" ht="31.5" customHeight="1" x14ac:dyDescent="0.25">
      <c r="A364" s="186" t="s">
        <v>569</v>
      </c>
      <c r="B364" s="66" t="s">
        <v>570</v>
      </c>
      <c r="C364" s="66"/>
      <c r="D364" s="48" t="s">
        <v>121</v>
      </c>
      <c r="E364" s="131" t="s">
        <v>1211</v>
      </c>
      <c r="F364" s="93">
        <v>19148.93</v>
      </c>
      <c r="G364" s="86">
        <v>1205.45</v>
      </c>
      <c r="H364" s="86">
        <v>17300.349999999999</v>
      </c>
      <c r="I364" s="94">
        <v>643.13</v>
      </c>
      <c r="J364" s="21"/>
      <c r="K364" s="24">
        <f t="shared" si="80"/>
        <v>19148.93</v>
      </c>
      <c r="L364" s="32">
        <f t="shared" si="81"/>
        <v>1</v>
      </c>
      <c r="M364" s="25">
        <f t="shared" si="82"/>
        <v>1205.45</v>
      </c>
      <c r="N364" s="32">
        <f t="shared" si="83"/>
        <v>1</v>
      </c>
      <c r="O364" s="25">
        <f t="shared" si="84"/>
        <v>17300.349999999999</v>
      </c>
      <c r="P364" s="32">
        <f t="shared" si="85"/>
        <v>1</v>
      </c>
      <c r="Q364" s="25">
        <f t="shared" si="86"/>
        <v>643.13</v>
      </c>
      <c r="R364" s="37">
        <f t="shared" si="87"/>
        <v>1</v>
      </c>
    </row>
    <row r="365" spans="1:18" s="4" customFormat="1" ht="31.5" customHeight="1" x14ac:dyDescent="0.25">
      <c r="A365" s="186" t="s">
        <v>571</v>
      </c>
      <c r="B365" s="66" t="s">
        <v>572</v>
      </c>
      <c r="C365" s="66"/>
      <c r="D365" s="48" t="s">
        <v>121</v>
      </c>
      <c r="E365" s="131" t="s">
        <v>1211</v>
      </c>
      <c r="F365" s="93">
        <v>32317.71</v>
      </c>
      <c r="G365" s="86">
        <v>1269.98</v>
      </c>
      <c r="H365" s="86">
        <v>30318.95</v>
      </c>
      <c r="I365" s="94">
        <v>728.78</v>
      </c>
      <c r="J365" s="21"/>
      <c r="K365" s="24">
        <f t="shared" si="80"/>
        <v>32317.71</v>
      </c>
      <c r="L365" s="32">
        <f t="shared" si="81"/>
        <v>1</v>
      </c>
      <c r="M365" s="25">
        <f t="shared" si="82"/>
        <v>1269.98</v>
      </c>
      <c r="N365" s="32">
        <f t="shared" si="83"/>
        <v>1</v>
      </c>
      <c r="O365" s="25">
        <f t="shared" si="84"/>
        <v>30318.95</v>
      </c>
      <c r="P365" s="32">
        <f t="shared" si="85"/>
        <v>1</v>
      </c>
      <c r="Q365" s="25">
        <f t="shared" si="86"/>
        <v>728.78</v>
      </c>
      <c r="R365" s="37">
        <f t="shared" si="87"/>
        <v>1</v>
      </c>
    </row>
    <row r="366" spans="1:18" s="4" customFormat="1" ht="31.5" customHeight="1" x14ac:dyDescent="0.25">
      <c r="A366" s="186" t="s">
        <v>573</v>
      </c>
      <c r="B366" s="66" t="s">
        <v>574</v>
      </c>
      <c r="C366" s="66"/>
      <c r="D366" s="48" t="s">
        <v>121</v>
      </c>
      <c r="E366" s="131" t="s">
        <v>1211</v>
      </c>
      <c r="F366" s="93">
        <v>41964.79</v>
      </c>
      <c r="G366" s="86">
        <v>1416.78</v>
      </c>
      <c r="H366" s="86">
        <v>39624.43</v>
      </c>
      <c r="I366" s="94">
        <v>923.58</v>
      </c>
      <c r="J366" s="21"/>
      <c r="K366" s="24">
        <f t="shared" si="80"/>
        <v>41964.79</v>
      </c>
      <c r="L366" s="32">
        <f t="shared" si="81"/>
        <v>1</v>
      </c>
      <c r="M366" s="25">
        <f t="shared" si="82"/>
        <v>1416.78</v>
      </c>
      <c r="N366" s="32">
        <f t="shared" si="83"/>
        <v>1</v>
      </c>
      <c r="O366" s="25">
        <f t="shared" si="84"/>
        <v>39624.43</v>
      </c>
      <c r="P366" s="32">
        <f t="shared" si="85"/>
        <v>1</v>
      </c>
      <c r="Q366" s="25">
        <f t="shared" si="86"/>
        <v>923.58</v>
      </c>
      <c r="R366" s="37">
        <f t="shared" si="87"/>
        <v>1</v>
      </c>
    </row>
    <row r="367" spans="1:18" s="4" customFormat="1" ht="31.5" customHeight="1" x14ac:dyDescent="0.25">
      <c r="A367" s="186" t="s">
        <v>575</v>
      </c>
      <c r="B367" s="66" t="s">
        <v>576</v>
      </c>
      <c r="C367" s="66"/>
      <c r="D367" s="48" t="s">
        <v>121</v>
      </c>
      <c r="E367" s="131" t="s">
        <v>1211</v>
      </c>
      <c r="F367" s="93">
        <v>52750.439999999995</v>
      </c>
      <c r="G367" s="86">
        <v>1551.84</v>
      </c>
      <c r="H367" s="86">
        <v>50206.080000000002</v>
      </c>
      <c r="I367" s="94">
        <v>992.52</v>
      </c>
      <c r="J367" s="21"/>
      <c r="K367" s="24">
        <f t="shared" si="80"/>
        <v>52750.439999999995</v>
      </c>
      <c r="L367" s="32">
        <f t="shared" si="81"/>
        <v>1</v>
      </c>
      <c r="M367" s="25">
        <f t="shared" si="82"/>
        <v>1551.84</v>
      </c>
      <c r="N367" s="32">
        <f t="shared" si="83"/>
        <v>1</v>
      </c>
      <c r="O367" s="25">
        <f t="shared" si="84"/>
        <v>50206.080000000002</v>
      </c>
      <c r="P367" s="32">
        <f t="shared" si="85"/>
        <v>1</v>
      </c>
      <c r="Q367" s="25">
        <f t="shared" si="86"/>
        <v>992.52</v>
      </c>
      <c r="R367" s="37">
        <f t="shared" si="87"/>
        <v>1</v>
      </c>
    </row>
    <row r="368" spans="1:18" s="4" customFormat="1" ht="31.5" customHeight="1" x14ac:dyDescent="0.25">
      <c r="A368" s="186" t="s">
        <v>577</v>
      </c>
      <c r="B368" s="66" t="s">
        <v>578</v>
      </c>
      <c r="C368" s="66"/>
      <c r="D368" s="48" t="s">
        <v>121</v>
      </c>
      <c r="E368" s="131" t="s">
        <v>1211</v>
      </c>
      <c r="F368" s="93">
        <v>66225.399999999994</v>
      </c>
      <c r="G368" s="86">
        <v>1768.53</v>
      </c>
      <c r="H368" s="86">
        <v>63344.6</v>
      </c>
      <c r="I368" s="94">
        <v>1112.27</v>
      </c>
      <c r="J368" s="21"/>
      <c r="K368" s="24">
        <f t="shared" si="80"/>
        <v>66225.399999999994</v>
      </c>
      <c r="L368" s="32">
        <f t="shared" si="81"/>
        <v>1</v>
      </c>
      <c r="M368" s="25">
        <f t="shared" si="82"/>
        <v>1768.53</v>
      </c>
      <c r="N368" s="32">
        <f t="shared" si="83"/>
        <v>1</v>
      </c>
      <c r="O368" s="25">
        <f t="shared" si="84"/>
        <v>63344.6</v>
      </c>
      <c r="P368" s="32">
        <f t="shared" si="85"/>
        <v>1</v>
      </c>
      <c r="Q368" s="25">
        <f t="shared" si="86"/>
        <v>1112.27</v>
      </c>
      <c r="R368" s="37">
        <f t="shared" si="87"/>
        <v>1</v>
      </c>
    </row>
    <row r="369" spans="1:18" s="4" customFormat="1" ht="72.75" customHeight="1" x14ac:dyDescent="0.25">
      <c r="A369" s="186" t="s">
        <v>579</v>
      </c>
      <c r="B369" s="66" t="s">
        <v>580</v>
      </c>
      <c r="C369" s="45" t="s">
        <v>1576</v>
      </c>
      <c r="D369" s="43" t="s">
        <v>581</v>
      </c>
      <c r="E369" s="131" t="s">
        <v>1212</v>
      </c>
      <c r="F369" s="93">
        <v>7432.88</v>
      </c>
      <c r="G369" s="86">
        <v>4897.67</v>
      </c>
      <c r="H369" s="86">
        <v>1807.18</v>
      </c>
      <c r="I369" s="94">
        <v>728.03</v>
      </c>
      <c r="J369" s="21"/>
      <c r="K369" s="24">
        <f t="shared" si="80"/>
        <v>7432.88</v>
      </c>
      <c r="L369" s="32">
        <f t="shared" si="81"/>
        <v>1</v>
      </c>
      <c r="M369" s="25">
        <f t="shared" si="82"/>
        <v>4897.67</v>
      </c>
      <c r="N369" s="32">
        <f t="shared" si="83"/>
        <v>1</v>
      </c>
      <c r="O369" s="25">
        <f t="shared" si="84"/>
        <v>1807.18</v>
      </c>
      <c r="P369" s="32">
        <f t="shared" si="85"/>
        <v>1</v>
      </c>
      <c r="Q369" s="25">
        <f t="shared" si="86"/>
        <v>728.03</v>
      </c>
      <c r="R369" s="37">
        <f t="shared" si="87"/>
        <v>1</v>
      </c>
    </row>
    <row r="370" spans="1:18" s="4" customFormat="1" ht="138.75" customHeight="1" x14ac:dyDescent="0.25">
      <c r="A370" s="186" t="s">
        <v>582</v>
      </c>
      <c r="B370" s="66" t="s">
        <v>583</v>
      </c>
      <c r="C370" s="66" t="s">
        <v>1577</v>
      </c>
      <c r="D370" s="48" t="s">
        <v>109</v>
      </c>
      <c r="E370" s="131" t="s">
        <v>1212</v>
      </c>
      <c r="F370" s="93">
        <v>1585.24</v>
      </c>
      <c r="G370" s="86">
        <v>984.88</v>
      </c>
      <c r="H370" s="86">
        <v>448.2</v>
      </c>
      <c r="I370" s="94">
        <v>152.16</v>
      </c>
      <c r="J370" s="21"/>
      <c r="K370" s="24">
        <f t="shared" si="80"/>
        <v>1585.24</v>
      </c>
      <c r="L370" s="32">
        <f t="shared" si="81"/>
        <v>1</v>
      </c>
      <c r="M370" s="25">
        <f t="shared" si="82"/>
        <v>984.88</v>
      </c>
      <c r="N370" s="32">
        <f t="shared" si="83"/>
        <v>1</v>
      </c>
      <c r="O370" s="25">
        <f t="shared" si="84"/>
        <v>448.2</v>
      </c>
      <c r="P370" s="32">
        <f t="shared" si="85"/>
        <v>1</v>
      </c>
      <c r="Q370" s="25">
        <f t="shared" si="86"/>
        <v>152.16</v>
      </c>
      <c r="R370" s="37">
        <f t="shared" si="87"/>
        <v>1</v>
      </c>
    </row>
    <row r="371" spans="1:18" s="4" customFormat="1" ht="80.25" customHeight="1" x14ac:dyDescent="0.25">
      <c r="A371" s="186" t="s">
        <v>584</v>
      </c>
      <c r="B371" s="45" t="s">
        <v>585</v>
      </c>
      <c r="C371" s="45" t="s">
        <v>1578</v>
      </c>
      <c r="D371" s="43" t="s">
        <v>109</v>
      </c>
      <c r="E371" s="131" t="s">
        <v>1213</v>
      </c>
      <c r="F371" s="93">
        <v>462.26</v>
      </c>
      <c r="G371" s="86">
        <v>317.69</v>
      </c>
      <c r="H371" s="86">
        <v>144.57</v>
      </c>
      <c r="I371" s="94">
        <v>0</v>
      </c>
      <c r="J371" s="21"/>
      <c r="K371" s="24">
        <f t="shared" si="80"/>
        <v>462.26</v>
      </c>
      <c r="L371" s="32">
        <f t="shared" si="81"/>
        <v>1</v>
      </c>
      <c r="M371" s="25">
        <f t="shared" si="82"/>
        <v>317.69</v>
      </c>
      <c r="N371" s="32">
        <f t="shared" si="83"/>
        <v>1</v>
      </c>
      <c r="O371" s="25">
        <f t="shared" si="84"/>
        <v>144.57</v>
      </c>
      <c r="P371" s="32">
        <f t="shared" si="85"/>
        <v>1</v>
      </c>
      <c r="Q371" s="25">
        <f t="shared" si="86"/>
        <v>0</v>
      </c>
      <c r="R371" s="37" t="e">
        <f t="shared" si="87"/>
        <v>#DIV/0!</v>
      </c>
    </row>
    <row r="372" spans="1:18" s="4" customFormat="1" ht="89.25" customHeight="1" x14ac:dyDescent="0.25">
      <c r="A372" s="186" t="s">
        <v>586</v>
      </c>
      <c r="B372" s="66" t="s">
        <v>587</v>
      </c>
      <c r="C372" s="45" t="s">
        <v>1389</v>
      </c>
      <c r="D372" s="48" t="s">
        <v>545</v>
      </c>
      <c r="E372" s="131" t="s">
        <v>1579</v>
      </c>
      <c r="F372" s="93">
        <v>511.08</v>
      </c>
      <c r="G372" s="86">
        <v>511.08</v>
      </c>
      <c r="H372" s="86">
        <v>0</v>
      </c>
      <c r="I372" s="94">
        <v>0</v>
      </c>
      <c r="J372" s="21"/>
      <c r="K372" s="24">
        <f t="shared" si="80"/>
        <v>511.08</v>
      </c>
      <c r="L372" s="32">
        <f t="shared" si="81"/>
        <v>1</v>
      </c>
      <c r="M372" s="25">
        <f t="shared" si="82"/>
        <v>511.08</v>
      </c>
      <c r="N372" s="32">
        <f t="shared" si="83"/>
        <v>1</v>
      </c>
      <c r="O372" s="25">
        <f t="shared" si="84"/>
        <v>0</v>
      </c>
      <c r="P372" s="32" t="e">
        <f t="shared" si="85"/>
        <v>#DIV/0!</v>
      </c>
      <c r="Q372" s="25">
        <f t="shared" si="86"/>
        <v>0</v>
      </c>
      <c r="R372" s="37" t="e">
        <f t="shared" si="87"/>
        <v>#DIV/0!</v>
      </c>
    </row>
    <row r="373" spans="1:18" s="4" customFormat="1" ht="104.25" customHeight="1" x14ac:dyDescent="0.25">
      <c r="A373" s="151" t="s">
        <v>588</v>
      </c>
      <c r="B373" s="75" t="s">
        <v>589</v>
      </c>
      <c r="C373" s="66" t="s">
        <v>1580</v>
      </c>
      <c r="D373" s="48"/>
      <c r="E373" s="152"/>
      <c r="F373" s="93"/>
      <c r="G373" s="86"/>
      <c r="H373" s="86"/>
      <c r="I373" s="94"/>
      <c r="J373" s="21"/>
      <c r="K373" s="24"/>
      <c r="L373" s="32"/>
      <c r="M373" s="25"/>
      <c r="N373" s="32"/>
      <c r="O373" s="25"/>
      <c r="P373" s="32"/>
      <c r="Q373" s="25"/>
      <c r="R373" s="37"/>
    </row>
    <row r="374" spans="1:18" s="4" customFormat="1" ht="31.5" customHeight="1" x14ac:dyDescent="0.25">
      <c r="A374" s="186" t="s">
        <v>590</v>
      </c>
      <c r="B374" s="66" t="s">
        <v>591</v>
      </c>
      <c r="C374" s="66"/>
      <c r="D374" s="48" t="s">
        <v>121</v>
      </c>
      <c r="E374" s="132"/>
      <c r="F374" s="93">
        <v>81583.240000000005</v>
      </c>
      <c r="G374" s="86">
        <v>40701.4</v>
      </c>
      <c r="H374" s="86">
        <v>27913.46</v>
      </c>
      <c r="I374" s="94">
        <v>12968.38</v>
      </c>
      <c r="J374" s="21"/>
      <c r="K374" s="24">
        <f t="shared" si="80"/>
        <v>81583.240000000005</v>
      </c>
      <c r="L374" s="32">
        <f t="shared" si="81"/>
        <v>1</v>
      </c>
      <c r="M374" s="25">
        <f t="shared" si="82"/>
        <v>40701.4</v>
      </c>
      <c r="N374" s="32">
        <f t="shared" si="83"/>
        <v>1</v>
      </c>
      <c r="O374" s="25">
        <f t="shared" si="84"/>
        <v>27913.46</v>
      </c>
      <c r="P374" s="32">
        <f t="shared" si="85"/>
        <v>1</v>
      </c>
      <c r="Q374" s="25">
        <f t="shared" si="86"/>
        <v>12968.38</v>
      </c>
      <c r="R374" s="37">
        <f t="shared" si="87"/>
        <v>1</v>
      </c>
    </row>
    <row r="375" spans="1:18" s="4" customFormat="1" ht="31.5" customHeight="1" x14ac:dyDescent="0.25">
      <c r="A375" s="186" t="s">
        <v>592</v>
      </c>
      <c r="B375" s="66" t="s">
        <v>593</v>
      </c>
      <c r="C375" s="66"/>
      <c r="D375" s="48" t="s">
        <v>121</v>
      </c>
      <c r="E375" s="132"/>
      <c r="F375" s="93">
        <v>188724.57</v>
      </c>
      <c r="G375" s="86">
        <v>98010.33</v>
      </c>
      <c r="H375" s="86">
        <v>64571.55</v>
      </c>
      <c r="I375" s="94">
        <v>26142.69</v>
      </c>
      <c r="J375" s="21"/>
      <c r="K375" s="24">
        <f t="shared" si="80"/>
        <v>188724.57</v>
      </c>
      <c r="L375" s="32">
        <f t="shared" si="81"/>
        <v>1</v>
      </c>
      <c r="M375" s="25">
        <f t="shared" si="82"/>
        <v>98010.33</v>
      </c>
      <c r="N375" s="32">
        <f t="shared" si="83"/>
        <v>1</v>
      </c>
      <c r="O375" s="25">
        <f t="shared" si="84"/>
        <v>64571.55</v>
      </c>
      <c r="P375" s="32">
        <f t="shared" si="85"/>
        <v>1</v>
      </c>
      <c r="Q375" s="25">
        <f t="shared" si="86"/>
        <v>26142.69</v>
      </c>
      <c r="R375" s="37">
        <f t="shared" si="87"/>
        <v>1</v>
      </c>
    </row>
    <row r="376" spans="1:18" s="4" customFormat="1" ht="31.5" customHeight="1" x14ac:dyDescent="0.25">
      <c r="A376" s="186" t="s">
        <v>594</v>
      </c>
      <c r="B376" s="66" t="s">
        <v>1263</v>
      </c>
      <c r="C376" s="66"/>
      <c r="D376" s="48" t="s">
        <v>121</v>
      </c>
      <c r="E376" s="132"/>
      <c r="F376" s="93">
        <v>285870.37</v>
      </c>
      <c r="G376" s="86">
        <v>145239.38</v>
      </c>
      <c r="H376" s="86">
        <v>97809.69</v>
      </c>
      <c r="I376" s="94">
        <v>42821.3</v>
      </c>
      <c r="J376" s="21"/>
      <c r="K376" s="24">
        <f t="shared" si="80"/>
        <v>285870.37</v>
      </c>
      <c r="L376" s="32">
        <f t="shared" si="81"/>
        <v>1</v>
      </c>
      <c r="M376" s="25">
        <f t="shared" si="82"/>
        <v>145239.38</v>
      </c>
      <c r="N376" s="32">
        <f t="shared" si="83"/>
        <v>1</v>
      </c>
      <c r="O376" s="25">
        <f t="shared" si="84"/>
        <v>97809.69</v>
      </c>
      <c r="P376" s="32">
        <f t="shared" si="85"/>
        <v>1</v>
      </c>
      <c r="Q376" s="25">
        <f t="shared" si="86"/>
        <v>42821.3</v>
      </c>
      <c r="R376" s="37">
        <f t="shared" si="87"/>
        <v>1</v>
      </c>
    </row>
    <row r="377" spans="1:18" s="4" customFormat="1" ht="57.75" customHeight="1" x14ac:dyDescent="0.25">
      <c r="A377" s="148" t="s">
        <v>595</v>
      </c>
      <c r="B377" s="66" t="s">
        <v>596</v>
      </c>
      <c r="C377" s="66" t="s">
        <v>1581</v>
      </c>
      <c r="D377" s="48" t="s">
        <v>121</v>
      </c>
      <c r="E377" s="150" t="s">
        <v>1214</v>
      </c>
      <c r="F377" s="93">
        <v>2035.44</v>
      </c>
      <c r="G377" s="86">
        <v>508.56</v>
      </c>
      <c r="H377" s="86">
        <v>1437.9</v>
      </c>
      <c r="I377" s="94">
        <v>88.98</v>
      </c>
      <c r="J377" s="21"/>
      <c r="K377" s="24">
        <f t="shared" si="80"/>
        <v>2035.44</v>
      </c>
      <c r="L377" s="32">
        <f t="shared" si="81"/>
        <v>1</v>
      </c>
      <c r="M377" s="25">
        <f t="shared" si="82"/>
        <v>508.56</v>
      </c>
      <c r="N377" s="32">
        <f t="shared" si="83"/>
        <v>1</v>
      </c>
      <c r="O377" s="25">
        <f t="shared" si="84"/>
        <v>1437.9</v>
      </c>
      <c r="P377" s="32">
        <f t="shared" si="85"/>
        <v>1</v>
      </c>
      <c r="Q377" s="25">
        <f t="shared" si="86"/>
        <v>88.98</v>
      </c>
      <c r="R377" s="37">
        <f t="shared" si="87"/>
        <v>1</v>
      </c>
    </row>
    <row r="378" spans="1:18" s="4" customFormat="1" ht="59.25" customHeight="1" x14ac:dyDescent="0.25">
      <c r="A378" s="186" t="s">
        <v>597</v>
      </c>
      <c r="B378" s="66" t="s">
        <v>598</v>
      </c>
      <c r="C378" s="66" t="s">
        <v>1582</v>
      </c>
      <c r="D378" s="48" t="s">
        <v>121</v>
      </c>
      <c r="E378" s="150" t="s">
        <v>1583</v>
      </c>
      <c r="F378" s="93">
        <v>507.49</v>
      </c>
      <c r="G378" s="86">
        <v>108.01</v>
      </c>
      <c r="H378" s="86">
        <v>358.51</v>
      </c>
      <c r="I378" s="94">
        <v>40.97</v>
      </c>
      <c r="J378" s="21"/>
      <c r="K378" s="24">
        <f t="shared" si="80"/>
        <v>507.49</v>
      </c>
      <c r="L378" s="32">
        <f t="shared" si="81"/>
        <v>1</v>
      </c>
      <c r="M378" s="25">
        <f t="shared" si="82"/>
        <v>108.01</v>
      </c>
      <c r="N378" s="32">
        <f t="shared" si="83"/>
        <v>1</v>
      </c>
      <c r="O378" s="25">
        <f t="shared" si="84"/>
        <v>358.51</v>
      </c>
      <c r="P378" s="32">
        <f t="shared" si="85"/>
        <v>1</v>
      </c>
      <c r="Q378" s="25">
        <f t="shared" si="86"/>
        <v>40.97</v>
      </c>
      <c r="R378" s="37">
        <f t="shared" si="87"/>
        <v>1</v>
      </c>
    </row>
    <row r="379" spans="1:18" s="4" customFormat="1" ht="52.5" customHeight="1" x14ac:dyDescent="0.25">
      <c r="A379" s="148" t="s">
        <v>599</v>
      </c>
      <c r="B379" s="66" t="s">
        <v>600</v>
      </c>
      <c r="C379" s="66" t="s">
        <v>1584</v>
      </c>
      <c r="D379" s="48" t="s">
        <v>121</v>
      </c>
      <c r="E379" s="150" t="s">
        <v>1214</v>
      </c>
      <c r="F379" s="93">
        <v>3332.76</v>
      </c>
      <c r="G379" s="86">
        <v>804.59</v>
      </c>
      <c r="H379" s="86">
        <v>2354.38</v>
      </c>
      <c r="I379" s="94">
        <v>173.79</v>
      </c>
      <c r="J379" s="21"/>
      <c r="K379" s="24">
        <f t="shared" si="80"/>
        <v>3332.76</v>
      </c>
      <c r="L379" s="32">
        <f t="shared" si="81"/>
        <v>1</v>
      </c>
      <c r="M379" s="25">
        <f t="shared" si="82"/>
        <v>804.59</v>
      </c>
      <c r="N379" s="32">
        <f t="shared" si="83"/>
        <v>1</v>
      </c>
      <c r="O379" s="25">
        <f t="shared" si="84"/>
        <v>2354.38</v>
      </c>
      <c r="P379" s="32">
        <f t="shared" si="85"/>
        <v>1</v>
      </c>
      <c r="Q379" s="25">
        <f t="shared" si="86"/>
        <v>173.79</v>
      </c>
      <c r="R379" s="37">
        <f t="shared" si="87"/>
        <v>1</v>
      </c>
    </row>
    <row r="380" spans="1:18" s="4" customFormat="1" ht="57.75" customHeight="1" x14ac:dyDescent="0.25">
      <c r="A380" s="148" t="s">
        <v>601</v>
      </c>
      <c r="B380" s="66" t="s">
        <v>602</v>
      </c>
      <c r="C380" s="66" t="s">
        <v>1585</v>
      </c>
      <c r="D380" s="48" t="s">
        <v>603</v>
      </c>
      <c r="E380" s="150"/>
      <c r="F380" s="93">
        <v>1738.25</v>
      </c>
      <c r="G380" s="86">
        <v>1530.98</v>
      </c>
      <c r="H380" s="86">
        <v>0</v>
      </c>
      <c r="I380" s="94">
        <v>207.27</v>
      </c>
      <c r="J380" s="21"/>
      <c r="K380" s="24">
        <f t="shared" si="80"/>
        <v>1738.25</v>
      </c>
      <c r="L380" s="32">
        <f t="shared" si="81"/>
        <v>1</v>
      </c>
      <c r="M380" s="25">
        <f t="shared" si="82"/>
        <v>1530.98</v>
      </c>
      <c r="N380" s="32">
        <f t="shared" si="83"/>
        <v>1</v>
      </c>
      <c r="O380" s="25">
        <f t="shared" si="84"/>
        <v>0</v>
      </c>
      <c r="P380" s="32" t="e">
        <f t="shared" si="85"/>
        <v>#DIV/0!</v>
      </c>
      <c r="Q380" s="25">
        <f t="shared" si="86"/>
        <v>207.27</v>
      </c>
      <c r="R380" s="37">
        <f t="shared" si="87"/>
        <v>1</v>
      </c>
    </row>
    <row r="381" spans="1:18" s="4" customFormat="1" ht="57" customHeight="1" x14ac:dyDescent="0.25">
      <c r="A381" s="148" t="s">
        <v>604</v>
      </c>
      <c r="B381" s="66" t="s">
        <v>605</v>
      </c>
      <c r="C381" s="66" t="s">
        <v>1586</v>
      </c>
      <c r="D381" s="48" t="s">
        <v>603</v>
      </c>
      <c r="E381" s="150"/>
      <c r="F381" s="93">
        <v>2654.54</v>
      </c>
      <c r="G381" s="86">
        <v>2338.0100000000002</v>
      </c>
      <c r="H381" s="86">
        <v>0</v>
      </c>
      <c r="I381" s="94">
        <v>316.52999999999997</v>
      </c>
      <c r="J381" s="21"/>
      <c r="K381" s="24">
        <f t="shared" si="80"/>
        <v>2654.54</v>
      </c>
      <c r="L381" s="32">
        <f t="shared" si="81"/>
        <v>1</v>
      </c>
      <c r="M381" s="25">
        <f t="shared" si="82"/>
        <v>2338.0100000000002</v>
      </c>
      <c r="N381" s="32">
        <f t="shared" si="83"/>
        <v>1</v>
      </c>
      <c r="O381" s="25">
        <f t="shared" si="84"/>
        <v>0</v>
      </c>
      <c r="P381" s="32" t="e">
        <f t="shared" si="85"/>
        <v>#DIV/0!</v>
      </c>
      <c r="Q381" s="25">
        <f t="shared" si="86"/>
        <v>316.52999999999997</v>
      </c>
      <c r="R381" s="37">
        <f t="shared" si="87"/>
        <v>1</v>
      </c>
    </row>
    <row r="382" spans="1:18" s="4" customFormat="1" ht="74.25" customHeight="1" x14ac:dyDescent="0.25">
      <c r="A382" s="148" t="s">
        <v>606</v>
      </c>
      <c r="B382" s="66" t="s">
        <v>607</v>
      </c>
      <c r="C382" s="66" t="s">
        <v>1587</v>
      </c>
      <c r="D382" s="48" t="s">
        <v>121</v>
      </c>
      <c r="E382" s="150"/>
      <c r="F382" s="93">
        <v>207.09</v>
      </c>
      <c r="G382" s="86">
        <v>188.02</v>
      </c>
      <c r="H382" s="86">
        <v>0</v>
      </c>
      <c r="I382" s="94">
        <v>19.07</v>
      </c>
      <c r="J382" s="21"/>
      <c r="K382" s="24">
        <f t="shared" si="80"/>
        <v>207.09</v>
      </c>
      <c r="L382" s="32">
        <f t="shared" si="81"/>
        <v>1</v>
      </c>
      <c r="M382" s="25">
        <f t="shared" si="82"/>
        <v>188.02</v>
      </c>
      <c r="N382" s="32">
        <f t="shared" si="83"/>
        <v>1</v>
      </c>
      <c r="O382" s="25">
        <f t="shared" si="84"/>
        <v>0</v>
      </c>
      <c r="P382" s="32" t="e">
        <f t="shared" si="85"/>
        <v>#DIV/0!</v>
      </c>
      <c r="Q382" s="25">
        <f t="shared" si="86"/>
        <v>19.07</v>
      </c>
      <c r="R382" s="37">
        <f t="shared" si="87"/>
        <v>1</v>
      </c>
    </row>
    <row r="383" spans="1:18" s="4" customFormat="1" ht="41.25" customHeight="1" x14ac:dyDescent="0.25">
      <c r="A383" s="168" t="s">
        <v>1370</v>
      </c>
      <c r="B383" s="42" t="s">
        <v>1371</v>
      </c>
      <c r="C383" s="70" t="s">
        <v>1390</v>
      </c>
      <c r="D383" s="48" t="s">
        <v>121</v>
      </c>
      <c r="E383" s="150" t="s">
        <v>1402</v>
      </c>
      <c r="F383" s="93">
        <v>721.11</v>
      </c>
      <c r="G383" s="86">
        <v>398.85</v>
      </c>
      <c r="H383" s="86">
        <v>322.26</v>
      </c>
      <c r="I383" s="94">
        <v>0</v>
      </c>
      <c r="J383" s="21"/>
      <c r="K383" s="24">
        <f t="shared" ref="K383:K446" si="88">SUM(M383,O383,Q383)</f>
        <v>721.11</v>
      </c>
      <c r="L383" s="32">
        <f t="shared" ref="L383:L446" si="89">K383/F383</f>
        <v>1</v>
      </c>
      <c r="M383" s="25">
        <f t="shared" ref="M383:M446" si="90">ROUND(G383-(G383*$M$6*$F$6),2)</f>
        <v>398.85</v>
      </c>
      <c r="N383" s="32">
        <f t="shared" ref="N383:N446" si="91">M383/G383</f>
        <v>1</v>
      </c>
      <c r="O383" s="25">
        <f t="shared" ref="O383:O446" si="92">ROUND(H383-(H383*$O$6*$F$6),2)</f>
        <v>322.26</v>
      </c>
      <c r="P383" s="32">
        <f t="shared" ref="P383:P446" si="93">O383/H383</f>
        <v>1</v>
      </c>
      <c r="Q383" s="25">
        <f t="shared" ref="Q383:Q446" si="94">ROUND((I383-(I383*$Q$6*$F$6)),2)</f>
        <v>0</v>
      </c>
      <c r="R383" s="37" t="e">
        <f t="shared" ref="R383:R446" si="95">Q383/I383</f>
        <v>#DIV/0!</v>
      </c>
    </row>
    <row r="384" spans="1:18" s="4" customFormat="1" ht="32.25" customHeight="1" x14ac:dyDescent="0.25">
      <c r="A384" s="197" t="s">
        <v>608</v>
      </c>
      <c r="B384" s="75"/>
      <c r="C384" s="66"/>
      <c r="D384" s="228"/>
      <c r="E384" s="172"/>
      <c r="F384" s="93"/>
      <c r="G384" s="86"/>
      <c r="H384" s="86"/>
      <c r="I384" s="94"/>
      <c r="J384" s="21"/>
      <c r="K384" s="24"/>
      <c r="L384" s="32"/>
      <c r="M384" s="25"/>
      <c r="N384" s="32"/>
      <c r="O384" s="25"/>
      <c r="P384" s="32"/>
      <c r="Q384" s="25"/>
      <c r="R384" s="37"/>
    </row>
    <row r="385" spans="1:18" s="4" customFormat="1" ht="94.5" customHeight="1" x14ac:dyDescent="0.25">
      <c r="A385" s="142" t="s">
        <v>609</v>
      </c>
      <c r="B385" s="66" t="s">
        <v>610</v>
      </c>
      <c r="C385" s="66" t="s">
        <v>1588</v>
      </c>
      <c r="D385" s="43" t="s">
        <v>545</v>
      </c>
      <c r="E385" s="167" t="s">
        <v>1215</v>
      </c>
      <c r="F385" s="93">
        <v>879.22</v>
      </c>
      <c r="G385" s="86">
        <v>211.02</v>
      </c>
      <c r="H385" s="86">
        <v>612.63</v>
      </c>
      <c r="I385" s="94">
        <v>55.57</v>
      </c>
      <c r="J385" s="21"/>
      <c r="K385" s="24">
        <f t="shared" si="88"/>
        <v>879.22</v>
      </c>
      <c r="L385" s="32">
        <f t="shared" si="89"/>
        <v>1</v>
      </c>
      <c r="M385" s="25">
        <f t="shared" si="90"/>
        <v>211.02</v>
      </c>
      <c r="N385" s="32">
        <f t="shared" si="91"/>
        <v>1</v>
      </c>
      <c r="O385" s="25">
        <f t="shared" si="92"/>
        <v>612.63</v>
      </c>
      <c r="P385" s="32">
        <f t="shared" si="93"/>
        <v>1</v>
      </c>
      <c r="Q385" s="25">
        <f t="shared" si="94"/>
        <v>55.57</v>
      </c>
      <c r="R385" s="37">
        <f t="shared" si="95"/>
        <v>1</v>
      </c>
    </row>
    <row r="386" spans="1:18" s="4" customFormat="1" ht="113.25" customHeight="1" x14ac:dyDescent="0.25">
      <c r="A386" s="142" t="s">
        <v>611</v>
      </c>
      <c r="B386" s="66" t="s">
        <v>1163</v>
      </c>
      <c r="C386" s="66" t="s">
        <v>1589</v>
      </c>
      <c r="D386" s="43" t="s">
        <v>545</v>
      </c>
      <c r="E386" s="167" t="s">
        <v>1216</v>
      </c>
      <c r="F386" s="93">
        <v>1607.5200000000002</v>
      </c>
      <c r="G386" s="86">
        <v>290.37</v>
      </c>
      <c r="H386" s="86">
        <v>1216.72</v>
      </c>
      <c r="I386" s="94">
        <v>100.43</v>
      </c>
      <c r="J386" s="21"/>
      <c r="K386" s="24">
        <f t="shared" si="88"/>
        <v>1607.5200000000002</v>
      </c>
      <c r="L386" s="32">
        <f t="shared" si="89"/>
        <v>1</v>
      </c>
      <c r="M386" s="25">
        <f t="shared" si="90"/>
        <v>290.37</v>
      </c>
      <c r="N386" s="32">
        <f t="shared" si="91"/>
        <v>1</v>
      </c>
      <c r="O386" s="25">
        <f t="shared" si="92"/>
        <v>1216.72</v>
      </c>
      <c r="P386" s="32">
        <f t="shared" si="93"/>
        <v>1</v>
      </c>
      <c r="Q386" s="25">
        <f t="shared" si="94"/>
        <v>100.43</v>
      </c>
      <c r="R386" s="37">
        <f t="shared" si="95"/>
        <v>1</v>
      </c>
    </row>
    <row r="387" spans="1:18" s="4" customFormat="1" ht="96" customHeight="1" x14ac:dyDescent="0.25">
      <c r="A387" s="142" t="s">
        <v>612</v>
      </c>
      <c r="B387" s="66" t="s">
        <v>1164</v>
      </c>
      <c r="C387" s="66" t="s">
        <v>1590</v>
      </c>
      <c r="D387" s="43" t="s">
        <v>545</v>
      </c>
      <c r="E387" s="167" t="s">
        <v>1216</v>
      </c>
      <c r="F387" s="93">
        <v>1768.2700000000002</v>
      </c>
      <c r="G387" s="86">
        <v>309.10000000000002</v>
      </c>
      <c r="H387" s="86">
        <v>1338.39</v>
      </c>
      <c r="I387" s="94">
        <v>120.78</v>
      </c>
      <c r="J387" s="21"/>
      <c r="K387" s="24">
        <f t="shared" si="88"/>
        <v>1768.2700000000002</v>
      </c>
      <c r="L387" s="32">
        <f t="shared" si="89"/>
        <v>1</v>
      </c>
      <c r="M387" s="25">
        <f t="shared" si="90"/>
        <v>309.10000000000002</v>
      </c>
      <c r="N387" s="32">
        <f t="shared" si="91"/>
        <v>1</v>
      </c>
      <c r="O387" s="25">
        <f t="shared" si="92"/>
        <v>1338.39</v>
      </c>
      <c r="P387" s="32">
        <f t="shared" si="93"/>
        <v>1</v>
      </c>
      <c r="Q387" s="25">
        <f t="shared" si="94"/>
        <v>120.78</v>
      </c>
      <c r="R387" s="37">
        <f t="shared" si="95"/>
        <v>1</v>
      </c>
    </row>
    <row r="388" spans="1:18" s="4" customFormat="1" ht="104.25" customHeight="1" x14ac:dyDescent="0.25">
      <c r="A388" s="142" t="s">
        <v>613</v>
      </c>
      <c r="B388" s="66" t="s">
        <v>614</v>
      </c>
      <c r="C388" s="66" t="s">
        <v>1591</v>
      </c>
      <c r="D388" s="43" t="s">
        <v>545</v>
      </c>
      <c r="E388" s="167" t="s">
        <v>1217</v>
      </c>
      <c r="F388" s="93">
        <v>682.21</v>
      </c>
      <c r="G388" s="86">
        <v>193.23</v>
      </c>
      <c r="H388" s="86">
        <v>430.17</v>
      </c>
      <c r="I388" s="94">
        <v>58.81</v>
      </c>
      <c r="J388" s="21"/>
      <c r="K388" s="24">
        <f t="shared" si="88"/>
        <v>682.21</v>
      </c>
      <c r="L388" s="32">
        <f t="shared" si="89"/>
        <v>1</v>
      </c>
      <c r="M388" s="25">
        <f t="shared" si="90"/>
        <v>193.23</v>
      </c>
      <c r="N388" s="32">
        <f t="shared" si="91"/>
        <v>1</v>
      </c>
      <c r="O388" s="25">
        <f t="shared" si="92"/>
        <v>430.17</v>
      </c>
      <c r="P388" s="32">
        <f t="shared" si="93"/>
        <v>1</v>
      </c>
      <c r="Q388" s="25">
        <f t="shared" si="94"/>
        <v>58.81</v>
      </c>
      <c r="R388" s="37">
        <f t="shared" si="95"/>
        <v>1</v>
      </c>
    </row>
    <row r="389" spans="1:18" s="4" customFormat="1" ht="106.5" customHeight="1" x14ac:dyDescent="0.25">
      <c r="A389" s="142" t="s">
        <v>615</v>
      </c>
      <c r="B389" s="66" t="s">
        <v>616</v>
      </c>
      <c r="C389" s="66" t="s">
        <v>1592</v>
      </c>
      <c r="D389" s="43" t="s">
        <v>545</v>
      </c>
      <c r="E389" s="167" t="s">
        <v>1217</v>
      </c>
      <c r="F389" s="93">
        <v>1398.21</v>
      </c>
      <c r="G389" s="86">
        <v>260.26</v>
      </c>
      <c r="H389" s="86">
        <v>1034.26</v>
      </c>
      <c r="I389" s="94">
        <v>103.69</v>
      </c>
      <c r="J389" s="21"/>
      <c r="K389" s="24">
        <f t="shared" si="88"/>
        <v>1398.21</v>
      </c>
      <c r="L389" s="32">
        <f t="shared" si="89"/>
        <v>1</v>
      </c>
      <c r="M389" s="25">
        <f t="shared" si="90"/>
        <v>260.26</v>
      </c>
      <c r="N389" s="32">
        <f t="shared" si="91"/>
        <v>1</v>
      </c>
      <c r="O389" s="25">
        <f t="shared" si="92"/>
        <v>1034.26</v>
      </c>
      <c r="P389" s="32">
        <f t="shared" si="93"/>
        <v>1</v>
      </c>
      <c r="Q389" s="25">
        <f t="shared" si="94"/>
        <v>103.69</v>
      </c>
      <c r="R389" s="37">
        <f t="shared" si="95"/>
        <v>1</v>
      </c>
    </row>
    <row r="390" spans="1:18" s="4" customFormat="1" ht="101.25" customHeight="1" x14ac:dyDescent="0.25">
      <c r="A390" s="142" t="s">
        <v>617</v>
      </c>
      <c r="B390" s="66" t="s">
        <v>618</v>
      </c>
      <c r="C390" s="66" t="s">
        <v>1593</v>
      </c>
      <c r="D390" s="43" t="s">
        <v>545</v>
      </c>
      <c r="E390" s="167" t="s">
        <v>1217</v>
      </c>
      <c r="F390" s="93">
        <v>1538.01</v>
      </c>
      <c r="G390" s="86">
        <v>276.3</v>
      </c>
      <c r="H390" s="86">
        <v>1137.68</v>
      </c>
      <c r="I390" s="94">
        <v>124.03</v>
      </c>
      <c r="J390" s="21"/>
      <c r="K390" s="24">
        <f t="shared" si="88"/>
        <v>1538.01</v>
      </c>
      <c r="L390" s="32">
        <f t="shared" si="89"/>
        <v>1</v>
      </c>
      <c r="M390" s="25">
        <f t="shared" si="90"/>
        <v>276.3</v>
      </c>
      <c r="N390" s="32">
        <f t="shared" si="91"/>
        <v>1</v>
      </c>
      <c r="O390" s="25">
        <f t="shared" si="92"/>
        <v>1137.68</v>
      </c>
      <c r="P390" s="32">
        <f t="shared" si="93"/>
        <v>1</v>
      </c>
      <c r="Q390" s="25">
        <f t="shared" si="94"/>
        <v>124.03</v>
      </c>
      <c r="R390" s="37">
        <f t="shared" si="95"/>
        <v>1</v>
      </c>
    </row>
    <row r="391" spans="1:18" s="4" customFormat="1" ht="94.5" customHeight="1" x14ac:dyDescent="0.25">
      <c r="A391" s="142" t="s">
        <v>619</v>
      </c>
      <c r="B391" s="66" t="s">
        <v>1165</v>
      </c>
      <c r="C391" s="66" t="s">
        <v>1594</v>
      </c>
      <c r="D391" s="43" t="s">
        <v>545</v>
      </c>
      <c r="E391" s="167" t="s">
        <v>1216</v>
      </c>
      <c r="F391" s="93">
        <v>1551.12</v>
      </c>
      <c r="G391" s="86">
        <v>274.5</v>
      </c>
      <c r="H391" s="86">
        <v>1198.3</v>
      </c>
      <c r="I391" s="94">
        <v>78.319999999999993</v>
      </c>
      <c r="J391" s="21"/>
      <c r="K391" s="24">
        <f t="shared" si="88"/>
        <v>1551.12</v>
      </c>
      <c r="L391" s="32">
        <f t="shared" si="89"/>
        <v>1</v>
      </c>
      <c r="M391" s="25">
        <f t="shared" si="90"/>
        <v>274.5</v>
      </c>
      <c r="N391" s="32">
        <f t="shared" si="91"/>
        <v>1</v>
      </c>
      <c r="O391" s="25">
        <f t="shared" si="92"/>
        <v>1198.3</v>
      </c>
      <c r="P391" s="32">
        <f t="shared" si="93"/>
        <v>1</v>
      </c>
      <c r="Q391" s="25">
        <f t="shared" si="94"/>
        <v>78.319999999999993</v>
      </c>
      <c r="R391" s="37">
        <f t="shared" si="95"/>
        <v>1</v>
      </c>
    </row>
    <row r="392" spans="1:18" s="4" customFormat="1" ht="108" customHeight="1" x14ac:dyDescent="0.25">
      <c r="A392" s="142" t="s">
        <v>620</v>
      </c>
      <c r="B392" s="66" t="s">
        <v>1264</v>
      </c>
      <c r="C392" s="66" t="s">
        <v>1595</v>
      </c>
      <c r="D392" s="43" t="s">
        <v>545</v>
      </c>
      <c r="E392" s="167" t="s">
        <v>1216</v>
      </c>
      <c r="F392" s="93">
        <v>2279.41</v>
      </c>
      <c r="G392" s="86">
        <v>353.84</v>
      </c>
      <c r="H392" s="86">
        <v>1802.39</v>
      </c>
      <c r="I392" s="94">
        <v>123.18</v>
      </c>
      <c r="J392" s="21"/>
      <c r="K392" s="24">
        <f t="shared" si="88"/>
        <v>2279.41</v>
      </c>
      <c r="L392" s="32">
        <f t="shared" si="89"/>
        <v>1</v>
      </c>
      <c r="M392" s="25">
        <f t="shared" si="90"/>
        <v>353.84</v>
      </c>
      <c r="N392" s="32">
        <f t="shared" si="91"/>
        <v>1</v>
      </c>
      <c r="O392" s="25">
        <f t="shared" si="92"/>
        <v>1802.39</v>
      </c>
      <c r="P392" s="32">
        <f t="shared" si="93"/>
        <v>1</v>
      </c>
      <c r="Q392" s="25">
        <f t="shared" si="94"/>
        <v>123.18</v>
      </c>
      <c r="R392" s="37">
        <f t="shared" si="95"/>
        <v>1</v>
      </c>
    </row>
    <row r="393" spans="1:18" s="4" customFormat="1" ht="96.75" customHeight="1" x14ac:dyDescent="0.25">
      <c r="A393" s="142" t="s">
        <v>621</v>
      </c>
      <c r="B393" s="66" t="s">
        <v>1166</v>
      </c>
      <c r="C393" s="66" t="s">
        <v>1590</v>
      </c>
      <c r="D393" s="43" t="s">
        <v>545</v>
      </c>
      <c r="E393" s="167" t="s">
        <v>1218</v>
      </c>
      <c r="F393" s="93">
        <v>2507.36</v>
      </c>
      <c r="G393" s="86">
        <v>381.19</v>
      </c>
      <c r="H393" s="86">
        <v>1982.63</v>
      </c>
      <c r="I393" s="94">
        <v>143.54</v>
      </c>
      <c r="J393" s="21"/>
      <c r="K393" s="24">
        <f t="shared" si="88"/>
        <v>2507.36</v>
      </c>
      <c r="L393" s="32">
        <f t="shared" si="89"/>
        <v>1</v>
      </c>
      <c r="M393" s="25">
        <f t="shared" si="90"/>
        <v>381.19</v>
      </c>
      <c r="N393" s="32">
        <f t="shared" si="91"/>
        <v>1</v>
      </c>
      <c r="O393" s="25">
        <f t="shared" si="92"/>
        <v>1982.63</v>
      </c>
      <c r="P393" s="32">
        <f t="shared" si="93"/>
        <v>1</v>
      </c>
      <c r="Q393" s="25">
        <f t="shared" si="94"/>
        <v>143.54</v>
      </c>
      <c r="R393" s="37">
        <f t="shared" si="95"/>
        <v>1</v>
      </c>
    </row>
    <row r="394" spans="1:18" s="4" customFormat="1" ht="114.75" customHeight="1" x14ac:dyDescent="0.25">
      <c r="A394" s="142" t="s">
        <v>622</v>
      </c>
      <c r="B394" s="66" t="s">
        <v>1265</v>
      </c>
      <c r="C394" s="66" t="s">
        <v>1596</v>
      </c>
      <c r="D394" s="43" t="s">
        <v>545</v>
      </c>
      <c r="E394" s="167" t="s">
        <v>1218</v>
      </c>
      <c r="F394" s="93">
        <v>738.16000000000008</v>
      </c>
      <c r="G394" s="86">
        <v>202.83</v>
      </c>
      <c r="H394" s="86">
        <v>478.99</v>
      </c>
      <c r="I394" s="94">
        <v>56.34</v>
      </c>
      <c r="J394" s="21"/>
      <c r="K394" s="24">
        <f t="shared" si="88"/>
        <v>738.16000000000008</v>
      </c>
      <c r="L394" s="32">
        <f t="shared" si="89"/>
        <v>1</v>
      </c>
      <c r="M394" s="25">
        <f t="shared" si="90"/>
        <v>202.83</v>
      </c>
      <c r="N394" s="32">
        <f t="shared" si="91"/>
        <v>1</v>
      </c>
      <c r="O394" s="25">
        <f t="shared" si="92"/>
        <v>478.99</v>
      </c>
      <c r="P394" s="32">
        <f t="shared" si="93"/>
        <v>1</v>
      </c>
      <c r="Q394" s="25">
        <f t="shared" si="94"/>
        <v>56.34</v>
      </c>
      <c r="R394" s="37">
        <f t="shared" si="95"/>
        <v>1</v>
      </c>
    </row>
    <row r="395" spans="1:18" s="4" customFormat="1" ht="109.5" customHeight="1" x14ac:dyDescent="0.25">
      <c r="A395" s="142" t="s">
        <v>623</v>
      </c>
      <c r="B395" s="66" t="s">
        <v>1372</v>
      </c>
      <c r="C395" s="66" t="s">
        <v>1597</v>
      </c>
      <c r="D395" s="43" t="s">
        <v>545</v>
      </c>
      <c r="E395" s="167" t="s">
        <v>1218</v>
      </c>
      <c r="F395" s="93">
        <v>1326.0100000000002</v>
      </c>
      <c r="G395" s="86">
        <v>364.36</v>
      </c>
      <c r="H395" s="86">
        <v>860.44</v>
      </c>
      <c r="I395" s="94">
        <v>101.21</v>
      </c>
      <c r="J395" s="21"/>
      <c r="K395" s="24">
        <f t="shared" si="88"/>
        <v>1326.0100000000002</v>
      </c>
      <c r="L395" s="32">
        <f t="shared" si="89"/>
        <v>1</v>
      </c>
      <c r="M395" s="25">
        <f t="shared" si="90"/>
        <v>364.36</v>
      </c>
      <c r="N395" s="32">
        <f t="shared" si="91"/>
        <v>1</v>
      </c>
      <c r="O395" s="25">
        <f t="shared" si="92"/>
        <v>860.44</v>
      </c>
      <c r="P395" s="32">
        <f t="shared" si="93"/>
        <v>1</v>
      </c>
      <c r="Q395" s="25">
        <f t="shared" si="94"/>
        <v>101.21</v>
      </c>
      <c r="R395" s="37">
        <f t="shared" si="95"/>
        <v>1</v>
      </c>
    </row>
    <row r="396" spans="1:18" s="4" customFormat="1" ht="108.75" customHeight="1" x14ac:dyDescent="0.25">
      <c r="A396" s="142" t="s">
        <v>624</v>
      </c>
      <c r="B396" s="66" t="s">
        <v>1373</v>
      </c>
      <c r="C396" s="66" t="s">
        <v>1598</v>
      </c>
      <c r="D396" s="43" t="s">
        <v>545</v>
      </c>
      <c r="E396" s="167" t="s">
        <v>1218</v>
      </c>
      <c r="F396" s="93">
        <v>1592.6399999999999</v>
      </c>
      <c r="G396" s="86">
        <v>437.62</v>
      </c>
      <c r="H396" s="86">
        <v>1033.46</v>
      </c>
      <c r="I396" s="94">
        <v>121.56</v>
      </c>
      <c r="J396" s="21"/>
      <c r="K396" s="24">
        <f t="shared" si="88"/>
        <v>1592.6399999999999</v>
      </c>
      <c r="L396" s="32">
        <f t="shared" si="89"/>
        <v>1</v>
      </c>
      <c r="M396" s="25">
        <f t="shared" si="90"/>
        <v>437.62</v>
      </c>
      <c r="N396" s="32">
        <f t="shared" si="91"/>
        <v>1</v>
      </c>
      <c r="O396" s="25">
        <f t="shared" si="92"/>
        <v>1033.46</v>
      </c>
      <c r="P396" s="32">
        <f t="shared" si="93"/>
        <v>1</v>
      </c>
      <c r="Q396" s="25">
        <f t="shared" si="94"/>
        <v>121.56</v>
      </c>
      <c r="R396" s="37">
        <f t="shared" si="95"/>
        <v>1</v>
      </c>
    </row>
    <row r="397" spans="1:18" s="4" customFormat="1" ht="82.5" customHeight="1" x14ac:dyDescent="0.25">
      <c r="A397" s="142" t="s">
        <v>625</v>
      </c>
      <c r="B397" s="66" t="s">
        <v>626</v>
      </c>
      <c r="C397" s="66" t="s">
        <v>1599</v>
      </c>
      <c r="D397" s="43" t="s">
        <v>439</v>
      </c>
      <c r="E397" s="164" t="s">
        <v>1423</v>
      </c>
      <c r="F397" s="93">
        <v>66.679999999999993</v>
      </c>
      <c r="G397" s="86">
        <v>27.86</v>
      </c>
      <c r="H397" s="86">
        <v>33.08</v>
      </c>
      <c r="I397" s="94">
        <v>5.74</v>
      </c>
      <c r="J397" s="21"/>
      <c r="K397" s="24">
        <f t="shared" si="88"/>
        <v>66.679999999999993</v>
      </c>
      <c r="L397" s="32">
        <f t="shared" si="89"/>
        <v>1</v>
      </c>
      <c r="M397" s="25">
        <f t="shared" si="90"/>
        <v>27.86</v>
      </c>
      <c r="N397" s="32">
        <f t="shared" si="91"/>
        <v>1</v>
      </c>
      <c r="O397" s="25">
        <f t="shared" si="92"/>
        <v>33.08</v>
      </c>
      <c r="P397" s="32">
        <f t="shared" si="93"/>
        <v>1</v>
      </c>
      <c r="Q397" s="25">
        <f t="shared" si="94"/>
        <v>5.74</v>
      </c>
      <c r="R397" s="37">
        <f t="shared" si="95"/>
        <v>1</v>
      </c>
    </row>
    <row r="398" spans="1:18" s="4" customFormat="1" ht="91.5" customHeight="1" x14ac:dyDescent="0.25">
      <c r="A398" s="142" t="s">
        <v>627</v>
      </c>
      <c r="B398" s="66" t="s">
        <v>628</v>
      </c>
      <c r="C398" s="66" t="s">
        <v>1600</v>
      </c>
      <c r="D398" s="43" t="s">
        <v>439</v>
      </c>
      <c r="E398" s="164" t="s">
        <v>1423</v>
      </c>
      <c r="F398" s="93">
        <v>171.10000000000002</v>
      </c>
      <c r="G398" s="86">
        <v>52.81</v>
      </c>
      <c r="H398" s="86">
        <v>107.92</v>
      </c>
      <c r="I398" s="94">
        <v>10.37</v>
      </c>
      <c r="J398" s="21"/>
      <c r="K398" s="24">
        <f t="shared" si="88"/>
        <v>171.10000000000002</v>
      </c>
      <c r="L398" s="32">
        <f t="shared" si="89"/>
        <v>1</v>
      </c>
      <c r="M398" s="25">
        <f t="shared" si="90"/>
        <v>52.81</v>
      </c>
      <c r="N398" s="32">
        <f t="shared" si="91"/>
        <v>1</v>
      </c>
      <c r="O398" s="25">
        <f t="shared" si="92"/>
        <v>107.92</v>
      </c>
      <c r="P398" s="32">
        <f t="shared" si="93"/>
        <v>1</v>
      </c>
      <c r="Q398" s="25">
        <f t="shared" si="94"/>
        <v>10.37</v>
      </c>
      <c r="R398" s="37">
        <f t="shared" si="95"/>
        <v>1</v>
      </c>
    </row>
    <row r="399" spans="1:18" s="4" customFormat="1" ht="75.75" customHeight="1" x14ac:dyDescent="0.25">
      <c r="A399" s="142" t="s">
        <v>629</v>
      </c>
      <c r="B399" s="66" t="s">
        <v>630</v>
      </c>
      <c r="C399" s="66" t="s">
        <v>1601</v>
      </c>
      <c r="D399" s="43" t="s">
        <v>439</v>
      </c>
      <c r="E399" s="164" t="s">
        <v>1423</v>
      </c>
      <c r="F399" s="93">
        <v>63.239999999999995</v>
      </c>
      <c r="G399" s="86">
        <v>26.14</v>
      </c>
      <c r="H399" s="86">
        <v>33.08</v>
      </c>
      <c r="I399" s="94">
        <v>4.0199999999999996</v>
      </c>
      <c r="J399" s="21"/>
      <c r="K399" s="24">
        <f t="shared" si="88"/>
        <v>63.239999999999995</v>
      </c>
      <c r="L399" s="32">
        <f t="shared" si="89"/>
        <v>1</v>
      </c>
      <c r="M399" s="25">
        <f t="shared" si="90"/>
        <v>26.14</v>
      </c>
      <c r="N399" s="32">
        <f t="shared" si="91"/>
        <v>1</v>
      </c>
      <c r="O399" s="25">
        <f t="shared" si="92"/>
        <v>33.08</v>
      </c>
      <c r="P399" s="32">
        <f t="shared" si="93"/>
        <v>1</v>
      </c>
      <c r="Q399" s="25">
        <f t="shared" si="94"/>
        <v>4.0199999999999996</v>
      </c>
      <c r="R399" s="37">
        <f t="shared" si="95"/>
        <v>1</v>
      </c>
    </row>
    <row r="400" spans="1:18" s="4" customFormat="1" ht="93.75" customHeight="1" x14ac:dyDescent="0.25">
      <c r="A400" s="142" t="s">
        <v>631</v>
      </c>
      <c r="B400" s="66" t="s">
        <v>632</v>
      </c>
      <c r="C400" s="66" t="s">
        <v>1602</v>
      </c>
      <c r="D400" s="43" t="s">
        <v>439</v>
      </c>
      <c r="E400" s="164" t="s">
        <v>1423</v>
      </c>
      <c r="F400" s="93">
        <v>141.57000000000002</v>
      </c>
      <c r="G400" s="86">
        <v>51.49</v>
      </c>
      <c r="H400" s="86">
        <v>80.62</v>
      </c>
      <c r="I400" s="94">
        <v>9.4600000000000009</v>
      </c>
      <c r="J400" s="21"/>
      <c r="K400" s="24">
        <f t="shared" si="88"/>
        <v>141.57000000000002</v>
      </c>
      <c r="L400" s="32">
        <f t="shared" si="89"/>
        <v>1</v>
      </c>
      <c r="M400" s="25">
        <f t="shared" si="90"/>
        <v>51.49</v>
      </c>
      <c r="N400" s="32">
        <f t="shared" si="91"/>
        <v>1</v>
      </c>
      <c r="O400" s="25">
        <f t="shared" si="92"/>
        <v>80.62</v>
      </c>
      <c r="P400" s="32">
        <f t="shared" si="93"/>
        <v>1</v>
      </c>
      <c r="Q400" s="25">
        <f t="shared" si="94"/>
        <v>9.4600000000000009</v>
      </c>
      <c r="R400" s="37">
        <f t="shared" si="95"/>
        <v>1</v>
      </c>
    </row>
    <row r="401" spans="1:18" s="4" customFormat="1" ht="78.75" customHeight="1" x14ac:dyDescent="0.25">
      <c r="A401" s="142" t="s">
        <v>633</v>
      </c>
      <c r="B401" s="66" t="s">
        <v>634</v>
      </c>
      <c r="C401" s="66" t="s">
        <v>1603</v>
      </c>
      <c r="D401" s="43" t="s">
        <v>439</v>
      </c>
      <c r="E401" s="164" t="s">
        <v>1423</v>
      </c>
      <c r="F401" s="93">
        <v>102.69</v>
      </c>
      <c r="G401" s="86">
        <v>30.28</v>
      </c>
      <c r="H401" s="86">
        <v>63.92</v>
      </c>
      <c r="I401" s="94">
        <v>8.49</v>
      </c>
      <c r="J401" s="21"/>
      <c r="K401" s="24">
        <f t="shared" si="88"/>
        <v>102.69</v>
      </c>
      <c r="L401" s="32">
        <f t="shared" si="89"/>
        <v>1</v>
      </c>
      <c r="M401" s="25">
        <f t="shared" si="90"/>
        <v>30.28</v>
      </c>
      <c r="N401" s="32">
        <f t="shared" si="91"/>
        <v>1</v>
      </c>
      <c r="O401" s="25">
        <f t="shared" si="92"/>
        <v>63.92</v>
      </c>
      <c r="P401" s="32">
        <f t="shared" si="93"/>
        <v>1</v>
      </c>
      <c r="Q401" s="25">
        <f t="shared" si="94"/>
        <v>8.49</v>
      </c>
      <c r="R401" s="37">
        <f t="shared" si="95"/>
        <v>1</v>
      </c>
    </row>
    <row r="402" spans="1:18" s="4" customFormat="1" ht="93.75" customHeight="1" x14ac:dyDescent="0.25">
      <c r="A402" s="142" t="s">
        <v>635</v>
      </c>
      <c r="B402" s="66" t="s">
        <v>636</v>
      </c>
      <c r="C402" s="66" t="s">
        <v>1604</v>
      </c>
      <c r="D402" s="43" t="s">
        <v>439</v>
      </c>
      <c r="E402" s="164" t="s">
        <v>1423</v>
      </c>
      <c r="F402" s="93">
        <v>208.05999999999997</v>
      </c>
      <c r="G402" s="86">
        <v>56.07</v>
      </c>
      <c r="H402" s="86">
        <v>138.76</v>
      </c>
      <c r="I402" s="94">
        <v>13.23</v>
      </c>
      <c r="J402" s="21"/>
      <c r="K402" s="24">
        <f t="shared" si="88"/>
        <v>208.05999999999997</v>
      </c>
      <c r="L402" s="32">
        <f t="shared" si="89"/>
        <v>1</v>
      </c>
      <c r="M402" s="25">
        <f t="shared" si="90"/>
        <v>56.07</v>
      </c>
      <c r="N402" s="32">
        <f t="shared" si="91"/>
        <v>1</v>
      </c>
      <c r="O402" s="25">
        <f t="shared" si="92"/>
        <v>138.76</v>
      </c>
      <c r="P402" s="32">
        <f t="shared" si="93"/>
        <v>1</v>
      </c>
      <c r="Q402" s="25">
        <f t="shared" si="94"/>
        <v>13.23</v>
      </c>
      <c r="R402" s="37">
        <f t="shared" si="95"/>
        <v>1</v>
      </c>
    </row>
    <row r="403" spans="1:18" s="4" customFormat="1" ht="78.75" customHeight="1" x14ac:dyDescent="0.25">
      <c r="A403" s="142" t="s">
        <v>637</v>
      </c>
      <c r="B403" s="66" t="s">
        <v>638</v>
      </c>
      <c r="C403" s="66" t="s">
        <v>1605</v>
      </c>
      <c r="D403" s="43" t="s">
        <v>439</v>
      </c>
      <c r="E403" s="164" t="s">
        <v>1423</v>
      </c>
      <c r="F403" s="93">
        <v>100.12</v>
      </c>
      <c r="G403" s="86">
        <v>29.31</v>
      </c>
      <c r="H403" s="86">
        <v>63.92</v>
      </c>
      <c r="I403" s="94">
        <v>6.89</v>
      </c>
      <c r="J403" s="21"/>
      <c r="K403" s="24">
        <f t="shared" si="88"/>
        <v>100.12</v>
      </c>
      <c r="L403" s="32">
        <f t="shared" si="89"/>
        <v>1</v>
      </c>
      <c r="M403" s="25">
        <f t="shared" si="90"/>
        <v>29.31</v>
      </c>
      <c r="N403" s="32">
        <f t="shared" si="91"/>
        <v>1</v>
      </c>
      <c r="O403" s="25">
        <f t="shared" si="92"/>
        <v>63.92</v>
      </c>
      <c r="P403" s="32">
        <f t="shared" si="93"/>
        <v>1</v>
      </c>
      <c r="Q403" s="25">
        <f t="shared" si="94"/>
        <v>6.89</v>
      </c>
      <c r="R403" s="37">
        <f t="shared" si="95"/>
        <v>1</v>
      </c>
    </row>
    <row r="404" spans="1:18" s="4" customFormat="1" ht="93" customHeight="1" x14ac:dyDescent="0.25">
      <c r="A404" s="142" t="s">
        <v>639</v>
      </c>
      <c r="B404" s="66" t="s">
        <v>640</v>
      </c>
      <c r="C404" s="66" t="s">
        <v>1606</v>
      </c>
      <c r="D404" s="43" t="s">
        <v>439</v>
      </c>
      <c r="E404" s="164" t="s">
        <v>1423</v>
      </c>
      <c r="F404" s="93">
        <v>177.33</v>
      </c>
      <c r="G404" s="86">
        <v>53.54</v>
      </c>
      <c r="H404" s="86">
        <v>111.46</v>
      </c>
      <c r="I404" s="94">
        <v>12.33</v>
      </c>
      <c r="J404" s="21"/>
      <c r="K404" s="24">
        <f t="shared" si="88"/>
        <v>177.33</v>
      </c>
      <c r="L404" s="32">
        <f t="shared" si="89"/>
        <v>1</v>
      </c>
      <c r="M404" s="25">
        <f t="shared" si="90"/>
        <v>53.54</v>
      </c>
      <c r="N404" s="32">
        <f t="shared" si="91"/>
        <v>1</v>
      </c>
      <c r="O404" s="25">
        <f t="shared" si="92"/>
        <v>111.46</v>
      </c>
      <c r="P404" s="32">
        <f t="shared" si="93"/>
        <v>1</v>
      </c>
      <c r="Q404" s="25">
        <f t="shared" si="94"/>
        <v>12.33</v>
      </c>
      <c r="R404" s="37">
        <f t="shared" si="95"/>
        <v>1</v>
      </c>
    </row>
    <row r="405" spans="1:18" s="4" customFormat="1" ht="93.75" customHeight="1" x14ac:dyDescent="0.25">
      <c r="A405" s="142" t="s">
        <v>641</v>
      </c>
      <c r="B405" s="66" t="s">
        <v>642</v>
      </c>
      <c r="C405" s="66" t="s">
        <v>1607</v>
      </c>
      <c r="D405" s="43" t="s">
        <v>439</v>
      </c>
      <c r="E405" s="164" t="s">
        <v>1423</v>
      </c>
      <c r="F405" s="93">
        <v>158.59</v>
      </c>
      <c r="G405" s="86">
        <v>49.19</v>
      </c>
      <c r="H405" s="86">
        <v>95.74</v>
      </c>
      <c r="I405" s="94">
        <v>13.66</v>
      </c>
      <c r="J405" s="21"/>
      <c r="K405" s="24">
        <f t="shared" si="88"/>
        <v>158.59</v>
      </c>
      <c r="L405" s="32">
        <f t="shared" si="89"/>
        <v>1</v>
      </c>
      <c r="M405" s="25">
        <f t="shared" si="90"/>
        <v>49.19</v>
      </c>
      <c r="N405" s="32">
        <f t="shared" si="91"/>
        <v>1</v>
      </c>
      <c r="O405" s="25">
        <f t="shared" si="92"/>
        <v>95.74</v>
      </c>
      <c r="P405" s="32">
        <f t="shared" si="93"/>
        <v>1</v>
      </c>
      <c r="Q405" s="25">
        <f t="shared" si="94"/>
        <v>13.66</v>
      </c>
      <c r="R405" s="37">
        <f t="shared" si="95"/>
        <v>1</v>
      </c>
    </row>
    <row r="406" spans="1:18" s="4" customFormat="1" ht="75" customHeight="1" x14ac:dyDescent="0.25">
      <c r="A406" s="168" t="s">
        <v>643</v>
      </c>
      <c r="B406" s="66" t="s">
        <v>1608</v>
      </c>
      <c r="C406" s="66" t="s">
        <v>1609</v>
      </c>
      <c r="D406" s="43" t="s">
        <v>439</v>
      </c>
      <c r="E406" s="164" t="s">
        <v>1423</v>
      </c>
      <c r="F406" s="93">
        <v>116.53999999999999</v>
      </c>
      <c r="G406" s="86">
        <v>36.15</v>
      </c>
      <c r="H406" s="86">
        <v>70.349999999999994</v>
      </c>
      <c r="I406" s="94">
        <v>10.039999999999999</v>
      </c>
      <c r="J406" s="21"/>
      <c r="K406" s="24">
        <f t="shared" si="88"/>
        <v>116.53999999999999</v>
      </c>
      <c r="L406" s="32">
        <f t="shared" si="89"/>
        <v>1</v>
      </c>
      <c r="M406" s="25">
        <f t="shared" si="90"/>
        <v>36.15</v>
      </c>
      <c r="N406" s="32">
        <f t="shared" si="91"/>
        <v>1</v>
      </c>
      <c r="O406" s="25">
        <f t="shared" si="92"/>
        <v>70.349999999999994</v>
      </c>
      <c r="P406" s="32">
        <f t="shared" si="93"/>
        <v>1</v>
      </c>
      <c r="Q406" s="25">
        <f t="shared" si="94"/>
        <v>10.039999999999999</v>
      </c>
      <c r="R406" s="37">
        <f t="shared" si="95"/>
        <v>1</v>
      </c>
    </row>
    <row r="407" spans="1:18" s="4" customFormat="1" ht="89.25" customHeight="1" x14ac:dyDescent="0.25">
      <c r="A407" s="142" t="s">
        <v>644</v>
      </c>
      <c r="B407" s="66" t="s">
        <v>1374</v>
      </c>
      <c r="C407" s="66" t="s">
        <v>1610</v>
      </c>
      <c r="D407" s="48" t="s">
        <v>439</v>
      </c>
      <c r="E407" s="164" t="s">
        <v>1423</v>
      </c>
      <c r="F407" s="93">
        <v>91.28</v>
      </c>
      <c r="G407" s="86">
        <v>28.31</v>
      </c>
      <c r="H407" s="86">
        <v>55.1</v>
      </c>
      <c r="I407" s="94">
        <v>7.87</v>
      </c>
      <c r="J407" s="21"/>
      <c r="K407" s="24">
        <f t="shared" si="88"/>
        <v>91.28</v>
      </c>
      <c r="L407" s="32">
        <f t="shared" si="89"/>
        <v>1</v>
      </c>
      <c r="M407" s="25">
        <f t="shared" si="90"/>
        <v>28.31</v>
      </c>
      <c r="N407" s="32">
        <f t="shared" si="91"/>
        <v>1</v>
      </c>
      <c r="O407" s="25">
        <f t="shared" si="92"/>
        <v>55.1</v>
      </c>
      <c r="P407" s="32">
        <f t="shared" si="93"/>
        <v>1</v>
      </c>
      <c r="Q407" s="25">
        <f t="shared" si="94"/>
        <v>7.87</v>
      </c>
      <c r="R407" s="37">
        <f t="shared" si="95"/>
        <v>1</v>
      </c>
    </row>
    <row r="408" spans="1:18" s="4" customFormat="1" ht="90.75" customHeight="1" x14ac:dyDescent="0.25">
      <c r="A408" s="142" t="s">
        <v>645</v>
      </c>
      <c r="B408" s="66" t="s">
        <v>1375</v>
      </c>
      <c r="C408" s="66" t="s">
        <v>1611</v>
      </c>
      <c r="D408" s="48" t="s">
        <v>439</v>
      </c>
      <c r="E408" s="164" t="s">
        <v>1423</v>
      </c>
      <c r="F408" s="93">
        <v>107.65</v>
      </c>
      <c r="G408" s="86">
        <v>33.39</v>
      </c>
      <c r="H408" s="86">
        <v>64.98</v>
      </c>
      <c r="I408" s="94">
        <v>9.2799999999999994</v>
      </c>
      <c r="J408" s="21"/>
      <c r="K408" s="24">
        <f t="shared" si="88"/>
        <v>107.65</v>
      </c>
      <c r="L408" s="32">
        <f t="shared" si="89"/>
        <v>1</v>
      </c>
      <c r="M408" s="25">
        <f t="shared" si="90"/>
        <v>33.39</v>
      </c>
      <c r="N408" s="32">
        <f t="shared" si="91"/>
        <v>1</v>
      </c>
      <c r="O408" s="25">
        <f t="shared" si="92"/>
        <v>64.98</v>
      </c>
      <c r="P408" s="32">
        <f t="shared" si="93"/>
        <v>1</v>
      </c>
      <c r="Q408" s="25">
        <f t="shared" si="94"/>
        <v>9.2799999999999994</v>
      </c>
      <c r="R408" s="37">
        <f t="shared" si="95"/>
        <v>1</v>
      </c>
    </row>
    <row r="409" spans="1:18" s="4" customFormat="1" ht="65.25" customHeight="1" x14ac:dyDescent="0.25">
      <c r="A409" s="142" t="s">
        <v>646</v>
      </c>
      <c r="B409" s="66" t="s">
        <v>647</v>
      </c>
      <c r="C409" s="66" t="s">
        <v>1612</v>
      </c>
      <c r="D409" s="48" t="s">
        <v>439</v>
      </c>
      <c r="E409" s="164"/>
      <c r="F409" s="93">
        <v>131.74</v>
      </c>
      <c r="G409" s="86">
        <v>67.040000000000006</v>
      </c>
      <c r="H409" s="86">
        <v>51.51</v>
      </c>
      <c r="I409" s="94">
        <v>13.19</v>
      </c>
      <c r="J409" s="21"/>
      <c r="K409" s="24">
        <f t="shared" si="88"/>
        <v>131.74</v>
      </c>
      <c r="L409" s="32">
        <f t="shared" si="89"/>
        <v>1</v>
      </c>
      <c r="M409" s="25">
        <f t="shared" si="90"/>
        <v>67.040000000000006</v>
      </c>
      <c r="N409" s="32">
        <f t="shared" si="91"/>
        <v>1</v>
      </c>
      <c r="O409" s="25">
        <f t="shared" si="92"/>
        <v>51.51</v>
      </c>
      <c r="P409" s="32">
        <f t="shared" si="93"/>
        <v>1</v>
      </c>
      <c r="Q409" s="25">
        <f t="shared" si="94"/>
        <v>13.19</v>
      </c>
      <c r="R409" s="37">
        <f t="shared" si="95"/>
        <v>1</v>
      </c>
    </row>
    <row r="410" spans="1:18" s="4" customFormat="1" ht="60" customHeight="1" x14ac:dyDescent="0.25">
      <c r="A410" s="142" t="s">
        <v>648</v>
      </c>
      <c r="B410" s="66" t="s">
        <v>649</v>
      </c>
      <c r="C410" s="66" t="s">
        <v>1613</v>
      </c>
      <c r="D410" s="48" t="s">
        <v>439</v>
      </c>
      <c r="E410" s="164"/>
      <c r="F410" s="93">
        <v>171.39</v>
      </c>
      <c r="G410" s="86">
        <v>55.99</v>
      </c>
      <c r="H410" s="86">
        <v>99.05</v>
      </c>
      <c r="I410" s="94">
        <v>16.350000000000001</v>
      </c>
      <c r="J410" s="21"/>
      <c r="K410" s="24">
        <f t="shared" si="88"/>
        <v>171.39</v>
      </c>
      <c r="L410" s="32">
        <f t="shared" si="89"/>
        <v>1</v>
      </c>
      <c r="M410" s="25">
        <f t="shared" si="90"/>
        <v>55.99</v>
      </c>
      <c r="N410" s="32">
        <f t="shared" si="91"/>
        <v>1</v>
      </c>
      <c r="O410" s="25">
        <f t="shared" si="92"/>
        <v>99.05</v>
      </c>
      <c r="P410" s="32">
        <f t="shared" si="93"/>
        <v>1</v>
      </c>
      <c r="Q410" s="25">
        <f t="shared" si="94"/>
        <v>16.350000000000001</v>
      </c>
      <c r="R410" s="37">
        <f t="shared" si="95"/>
        <v>1</v>
      </c>
    </row>
    <row r="411" spans="1:18" s="4" customFormat="1" ht="39" customHeight="1" x14ac:dyDescent="0.25">
      <c r="A411" s="197" t="s">
        <v>650</v>
      </c>
      <c r="B411" s="75"/>
      <c r="C411" s="66"/>
      <c r="D411" s="228"/>
      <c r="E411" s="172"/>
      <c r="F411" s="93"/>
      <c r="G411" s="86"/>
      <c r="H411" s="86"/>
      <c r="I411" s="94"/>
      <c r="J411" s="21"/>
      <c r="K411" s="24"/>
      <c r="L411" s="32"/>
      <c r="M411" s="25"/>
      <c r="N411" s="32"/>
      <c r="O411" s="25"/>
      <c r="P411" s="32"/>
      <c r="Q411" s="25"/>
      <c r="R411" s="37"/>
    </row>
    <row r="412" spans="1:18" s="4" customFormat="1" ht="27" customHeight="1" x14ac:dyDescent="0.25">
      <c r="A412" s="158" t="s">
        <v>651</v>
      </c>
      <c r="B412" s="230" t="s">
        <v>652</v>
      </c>
      <c r="C412" s="66"/>
      <c r="D412" s="231"/>
      <c r="E412" s="169"/>
      <c r="F412" s="93"/>
      <c r="G412" s="86"/>
      <c r="H412" s="86"/>
      <c r="I412" s="94"/>
      <c r="J412" s="21"/>
      <c r="K412" s="24"/>
      <c r="L412" s="32"/>
      <c r="M412" s="25"/>
      <c r="N412" s="32"/>
      <c r="O412" s="25"/>
      <c r="P412" s="32"/>
      <c r="Q412" s="25"/>
      <c r="R412" s="37"/>
    </row>
    <row r="413" spans="1:18" s="4" customFormat="1" ht="85.5" customHeight="1" x14ac:dyDescent="0.25">
      <c r="A413" s="158" t="s">
        <v>653</v>
      </c>
      <c r="B413" s="66" t="s">
        <v>654</v>
      </c>
      <c r="C413" s="66" t="s">
        <v>655</v>
      </c>
      <c r="D413" s="48" t="s">
        <v>656</v>
      </c>
      <c r="E413" s="150" t="s">
        <v>1219</v>
      </c>
      <c r="F413" s="93">
        <v>2681.94</v>
      </c>
      <c r="G413" s="86">
        <v>2681.94</v>
      </c>
      <c r="H413" s="86">
        <v>0</v>
      </c>
      <c r="I413" s="94">
        <v>0</v>
      </c>
      <c r="J413" s="21"/>
      <c r="K413" s="24">
        <f t="shared" si="88"/>
        <v>2681.94</v>
      </c>
      <c r="L413" s="32">
        <f t="shared" si="89"/>
        <v>1</v>
      </c>
      <c r="M413" s="25">
        <f t="shared" si="90"/>
        <v>2681.94</v>
      </c>
      <c r="N413" s="32">
        <f t="shared" si="91"/>
        <v>1</v>
      </c>
      <c r="O413" s="25">
        <f t="shared" si="92"/>
        <v>0</v>
      </c>
      <c r="P413" s="32" t="e">
        <f t="shared" si="93"/>
        <v>#DIV/0!</v>
      </c>
      <c r="Q413" s="25">
        <f t="shared" si="94"/>
        <v>0</v>
      </c>
      <c r="R413" s="37" t="e">
        <f t="shared" si="95"/>
        <v>#DIV/0!</v>
      </c>
    </row>
    <row r="414" spans="1:18" s="4" customFormat="1" ht="73.5" customHeight="1" x14ac:dyDescent="0.25">
      <c r="A414" s="158" t="s">
        <v>657</v>
      </c>
      <c r="B414" s="66" t="s">
        <v>658</v>
      </c>
      <c r="C414" s="66" t="s">
        <v>1391</v>
      </c>
      <c r="D414" s="48" t="s">
        <v>121</v>
      </c>
      <c r="E414" s="169"/>
      <c r="F414" s="93">
        <v>1163.58</v>
      </c>
      <c r="G414" s="86">
        <v>912.7</v>
      </c>
      <c r="H414" s="86">
        <v>136.79</v>
      </c>
      <c r="I414" s="94">
        <v>114.09</v>
      </c>
      <c r="J414" s="21"/>
      <c r="K414" s="24">
        <f t="shared" si="88"/>
        <v>1163.58</v>
      </c>
      <c r="L414" s="32">
        <f t="shared" si="89"/>
        <v>1</v>
      </c>
      <c r="M414" s="25">
        <f t="shared" si="90"/>
        <v>912.7</v>
      </c>
      <c r="N414" s="32">
        <f t="shared" si="91"/>
        <v>1</v>
      </c>
      <c r="O414" s="25">
        <f t="shared" si="92"/>
        <v>136.79</v>
      </c>
      <c r="P414" s="32">
        <f t="shared" si="93"/>
        <v>1</v>
      </c>
      <c r="Q414" s="25">
        <f t="shared" si="94"/>
        <v>114.09</v>
      </c>
      <c r="R414" s="37">
        <f t="shared" si="95"/>
        <v>1</v>
      </c>
    </row>
    <row r="415" spans="1:18" s="4" customFormat="1" ht="94.5" customHeight="1" x14ac:dyDescent="0.25">
      <c r="A415" s="158" t="s">
        <v>659</v>
      </c>
      <c r="B415" s="66" t="s">
        <v>660</v>
      </c>
      <c r="C415" s="66" t="s">
        <v>1614</v>
      </c>
      <c r="D415" s="48" t="s">
        <v>121</v>
      </c>
      <c r="E415" s="169"/>
      <c r="F415" s="93">
        <v>2041.1499999999999</v>
      </c>
      <c r="G415" s="86">
        <v>1128.8</v>
      </c>
      <c r="H415" s="86">
        <v>720.15</v>
      </c>
      <c r="I415" s="94">
        <v>192.2</v>
      </c>
      <c r="J415" s="21"/>
      <c r="K415" s="24">
        <f t="shared" si="88"/>
        <v>2041.1499999999999</v>
      </c>
      <c r="L415" s="32">
        <f t="shared" si="89"/>
        <v>1</v>
      </c>
      <c r="M415" s="25">
        <f t="shared" si="90"/>
        <v>1128.8</v>
      </c>
      <c r="N415" s="32">
        <f t="shared" si="91"/>
        <v>1</v>
      </c>
      <c r="O415" s="25">
        <f t="shared" si="92"/>
        <v>720.15</v>
      </c>
      <c r="P415" s="32">
        <f t="shared" si="93"/>
        <v>1</v>
      </c>
      <c r="Q415" s="25">
        <f t="shared" si="94"/>
        <v>192.2</v>
      </c>
      <c r="R415" s="37">
        <f t="shared" si="95"/>
        <v>1</v>
      </c>
    </row>
    <row r="416" spans="1:18" s="4" customFormat="1" ht="72.75" customHeight="1" x14ac:dyDescent="0.25">
      <c r="A416" s="158" t="s">
        <v>661</v>
      </c>
      <c r="B416" s="66" t="s">
        <v>662</v>
      </c>
      <c r="C416" s="66" t="s">
        <v>1615</v>
      </c>
      <c r="D416" s="48" t="s">
        <v>121</v>
      </c>
      <c r="E416" s="169"/>
      <c r="F416" s="93">
        <v>296.34999999999997</v>
      </c>
      <c r="G416" s="86">
        <v>232.45</v>
      </c>
      <c r="H416" s="86">
        <v>34.840000000000003</v>
      </c>
      <c r="I416" s="94">
        <v>29.06</v>
      </c>
      <c r="J416" s="21"/>
      <c r="K416" s="24">
        <f t="shared" si="88"/>
        <v>296.34999999999997</v>
      </c>
      <c r="L416" s="32">
        <f t="shared" si="89"/>
        <v>1</v>
      </c>
      <c r="M416" s="25">
        <f t="shared" si="90"/>
        <v>232.45</v>
      </c>
      <c r="N416" s="32">
        <f t="shared" si="91"/>
        <v>1</v>
      </c>
      <c r="O416" s="25">
        <f t="shared" si="92"/>
        <v>34.840000000000003</v>
      </c>
      <c r="P416" s="32">
        <f t="shared" si="93"/>
        <v>1</v>
      </c>
      <c r="Q416" s="25">
        <f t="shared" si="94"/>
        <v>29.06</v>
      </c>
      <c r="R416" s="37">
        <f t="shared" si="95"/>
        <v>1</v>
      </c>
    </row>
    <row r="417" spans="1:18" s="4" customFormat="1" ht="60" customHeight="1" x14ac:dyDescent="0.25">
      <c r="A417" s="158" t="s">
        <v>663</v>
      </c>
      <c r="B417" s="66" t="s">
        <v>664</v>
      </c>
      <c r="C417" s="66" t="s">
        <v>1616</v>
      </c>
      <c r="D417" s="48" t="s">
        <v>121</v>
      </c>
      <c r="E417" s="169"/>
      <c r="F417" s="93">
        <v>416.62000000000006</v>
      </c>
      <c r="G417" s="86">
        <v>326.79000000000002</v>
      </c>
      <c r="H417" s="86">
        <v>48.98</v>
      </c>
      <c r="I417" s="94">
        <v>40.85</v>
      </c>
      <c r="J417" s="21"/>
      <c r="K417" s="24">
        <f t="shared" si="88"/>
        <v>416.62000000000006</v>
      </c>
      <c r="L417" s="32">
        <f t="shared" si="89"/>
        <v>1</v>
      </c>
      <c r="M417" s="25">
        <f t="shared" si="90"/>
        <v>326.79000000000002</v>
      </c>
      <c r="N417" s="32">
        <f t="shared" si="91"/>
        <v>1</v>
      </c>
      <c r="O417" s="25">
        <f t="shared" si="92"/>
        <v>48.98</v>
      </c>
      <c r="P417" s="32">
        <f t="shared" si="93"/>
        <v>1</v>
      </c>
      <c r="Q417" s="25">
        <f t="shared" si="94"/>
        <v>40.85</v>
      </c>
      <c r="R417" s="37">
        <f t="shared" si="95"/>
        <v>1</v>
      </c>
    </row>
    <row r="418" spans="1:18" s="4" customFormat="1" ht="57.75" customHeight="1" x14ac:dyDescent="0.25">
      <c r="A418" s="158" t="s">
        <v>665</v>
      </c>
      <c r="B418" s="66" t="s">
        <v>666</v>
      </c>
      <c r="C418" s="66" t="s">
        <v>1617</v>
      </c>
      <c r="D418" s="48" t="s">
        <v>121</v>
      </c>
      <c r="E418" s="169"/>
      <c r="F418" s="93">
        <v>416.62000000000006</v>
      </c>
      <c r="G418" s="86">
        <v>326.79000000000002</v>
      </c>
      <c r="H418" s="86">
        <v>48.98</v>
      </c>
      <c r="I418" s="94">
        <v>40.85</v>
      </c>
      <c r="J418" s="21"/>
      <c r="K418" s="24">
        <f t="shared" si="88"/>
        <v>416.62000000000006</v>
      </c>
      <c r="L418" s="32">
        <f t="shared" si="89"/>
        <v>1</v>
      </c>
      <c r="M418" s="25">
        <f t="shared" si="90"/>
        <v>326.79000000000002</v>
      </c>
      <c r="N418" s="32">
        <f t="shared" si="91"/>
        <v>1</v>
      </c>
      <c r="O418" s="25">
        <f t="shared" si="92"/>
        <v>48.98</v>
      </c>
      <c r="P418" s="32">
        <f t="shared" si="93"/>
        <v>1</v>
      </c>
      <c r="Q418" s="25">
        <f t="shared" si="94"/>
        <v>40.85</v>
      </c>
      <c r="R418" s="37">
        <f t="shared" si="95"/>
        <v>1</v>
      </c>
    </row>
    <row r="419" spans="1:18" s="4" customFormat="1" ht="78.75" customHeight="1" x14ac:dyDescent="0.25">
      <c r="A419" s="158" t="s">
        <v>667</v>
      </c>
      <c r="B419" s="66" t="s">
        <v>668</v>
      </c>
      <c r="C419" s="66" t="s">
        <v>1618</v>
      </c>
      <c r="D419" s="48" t="s">
        <v>121</v>
      </c>
      <c r="E419" s="169"/>
      <c r="F419" s="93">
        <v>458.27000000000004</v>
      </c>
      <c r="G419" s="86">
        <v>359.47</v>
      </c>
      <c r="H419" s="86">
        <v>53.87</v>
      </c>
      <c r="I419" s="94">
        <v>44.93</v>
      </c>
      <c r="J419" s="21"/>
      <c r="K419" s="24">
        <f t="shared" si="88"/>
        <v>458.27000000000004</v>
      </c>
      <c r="L419" s="32">
        <f t="shared" si="89"/>
        <v>1</v>
      </c>
      <c r="M419" s="25">
        <f t="shared" si="90"/>
        <v>359.47</v>
      </c>
      <c r="N419" s="32">
        <f t="shared" si="91"/>
        <v>1</v>
      </c>
      <c r="O419" s="25">
        <f t="shared" si="92"/>
        <v>53.87</v>
      </c>
      <c r="P419" s="32">
        <f t="shared" si="93"/>
        <v>1</v>
      </c>
      <c r="Q419" s="25">
        <f t="shared" si="94"/>
        <v>44.93</v>
      </c>
      <c r="R419" s="37">
        <f t="shared" si="95"/>
        <v>1</v>
      </c>
    </row>
    <row r="420" spans="1:18" s="4" customFormat="1" ht="70.5" customHeight="1" x14ac:dyDescent="0.25">
      <c r="A420" s="158" t="s">
        <v>669</v>
      </c>
      <c r="B420" s="66" t="s">
        <v>670</v>
      </c>
      <c r="C420" s="66" t="s">
        <v>1619</v>
      </c>
      <c r="D420" s="48" t="s">
        <v>121</v>
      </c>
      <c r="E420" s="169"/>
      <c r="F420" s="93">
        <v>1101.3700000000001</v>
      </c>
      <c r="G420" s="86">
        <v>578.44000000000005</v>
      </c>
      <c r="H420" s="86">
        <v>426.52</v>
      </c>
      <c r="I420" s="94">
        <v>96.41</v>
      </c>
      <c r="J420" s="21"/>
      <c r="K420" s="24">
        <f t="shared" si="88"/>
        <v>1101.3700000000001</v>
      </c>
      <c r="L420" s="32">
        <f t="shared" si="89"/>
        <v>1</v>
      </c>
      <c r="M420" s="25">
        <f t="shared" si="90"/>
        <v>578.44000000000005</v>
      </c>
      <c r="N420" s="32">
        <f t="shared" si="91"/>
        <v>1</v>
      </c>
      <c r="O420" s="25">
        <f t="shared" si="92"/>
        <v>426.52</v>
      </c>
      <c r="P420" s="32">
        <f t="shared" si="93"/>
        <v>1</v>
      </c>
      <c r="Q420" s="25">
        <f t="shared" si="94"/>
        <v>96.41</v>
      </c>
      <c r="R420" s="37">
        <f t="shared" si="95"/>
        <v>1</v>
      </c>
    </row>
    <row r="421" spans="1:18" s="4" customFormat="1" ht="55.5" customHeight="1" x14ac:dyDescent="0.25">
      <c r="A421" s="158" t="s">
        <v>671</v>
      </c>
      <c r="B421" s="66" t="s">
        <v>672</v>
      </c>
      <c r="C421" s="66" t="s">
        <v>1620</v>
      </c>
      <c r="D421" s="48" t="s">
        <v>121</v>
      </c>
      <c r="E421" s="169"/>
      <c r="F421" s="93">
        <v>846.81</v>
      </c>
      <c r="G421" s="86">
        <v>664.23</v>
      </c>
      <c r="H421" s="86">
        <v>99.55</v>
      </c>
      <c r="I421" s="94">
        <v>83.03</v>
      </c>
      <c r="J421" s="21"/>
      <c r="K421" s="24">
        <f t="shared" si="88"/>
        <v>846.81</v>
      </c>
      <c r="L421" s="32">
        <f t="shared" si="89"/>
        <v>1</v>
      </c>
      <c r="M421" s="25">
        <f t="shared" si="90"/>
        <v>664.23</v>
      </c>
      <c r="N421" s="32">
        <f t="shared" si="91"/>
        <v>1</v>
      </c>
      <c r="O421" s="25">
        <f t="shared" si="92"/>
        <v>99.55</v>
      </c>
      <c r="P421" s="32">
        <f t="shared" si="93"/>
        <v>1</v>
      </c>
      <c r="Q421" s="25">
        <f t="shared" si="94"/>
        <v>83.03</v>
      </c>
      <c r="R421" s="37">
        <f t="shared" si="95"/>
        <v>1</v>
      </c>
    </row>
    <row r="422" spans="1:18" s="4" customFormat="1" ht="93" customHeight="1" x14ac:dyDescent="0.25">
      <c r="A422" s="158" t="s">
        <v>673</v>
      </c>
      <c r="B422" s="66" t="s">
        <v>674</v>
      </c>
      <c r="C422" s="66" t="s">
        <v>1621</v>
      </c>
      <c r="D422" s="48" t="s">
        <v>121</v>
      </c>
      <c r="E422" s="169"/>
      <c r="F422" s="93">
        <v>1598.3500000000001</v>
      </c>
      <c r="G422" s="86">
        <v>839.46</v>
      </c>
      <c r="H422" s="86">
        <v>618.98</v>
      </c>
      <c r="I422" s="94">
        <v>139.91</v>
      </c>
      <c r="J422" s="21"/>
      <c r="K422" s="24">
        <f t="shared" si="88"/>
        <v>1598.3500000000001</v>
      </c>
      <c r="L422" s="32">
        <f t="shared" si="89"/>
        <v>1</v>
      </c>
      <c r="M422" s="25">
        <f t="shared" si="90"/>
        <v>839.46</v>
      </c>
      <c r="N422" s="32">
        <f t="shared" si="91"/>
        <v>1</v>
      </c>
      <c r="O422" s="25">
        <f t="shared" si="92"/>
        <v>618.98</v>
      </c>
      <c r="P422" s="32">
        <f t="shared" si="93"/>
        <v>1</v>
      </c>
      <c r="Q422" s="25">
        <f t="shared" si="94"/>
        <v>139.91</v>
      </c>
      <c r="R422" s="37">
        <f t="shared" si="95"/>
        <v>1</v>
      </c>
    </row>
    <row r="423" spans="1:18" s="4" customFormat="1" ht="74.25" customHeight="1" x14ac:dyDescent="0.25">
      <c r="A423" s="158" t="s">
        <v>675</v>
      </c>
      <c r="B423" s="66" t="s">
        <v>676</v>
      </c>
      <c r="C423" s="66" t="s">
        <v>1622</v>
      </c>
      <c r="D423" s="48" t="s">
        <v>121</v>
      </c>
      <c r="E423" s="167" t="s">
        <v>1220</v>
      </c>
      <c r="F423" s="93">
        <v>1240.42</v>
      </c>
      <c r="G423" s="86">
        <v>972.98</v>
      </c>
      <c r="H423" s="86">
        <v>145.82</v>
      </c>
      <c r="I423" s="94">
        <v>121.62</v>
      </c>
      <c r="J423" s="21"/>
      <c r="K423" s="24">
        <f t="shared" si="88"/>
        <v>1240.42</v>
      </c>
      <c r="L423" s="32">
        <f t="shared" si="89"/>
        <v>1</v>
      </c>
      <c r="M423" s="25">
        <f t="shared" si="90"/>
        <v>972.98</v>
      </c>
      <c r="N423" s="32">
        <f t="shared" si="91"/>
        <v>1</v>
      </c>
      <c r="O423" s="25">
        <f t="shared" si="92"/>
        <v>145.82</v>
      </c>
      <c r="P423" s="32">
        <f t="shared" si="93"/>
        <v>1</v>
      </c>
      <c r="Q423" s="25">
        <f t="shared" si="94"/>
        <v>121.62</v>
      </c>
      <c r="R423" s="37">
        <f t="shared" si="95"/>
        <v>1</v>
      </c>
    </row>
    <row r="424" spans="1:18" s="4" customFormat="1" ht="45" customHeight="1" x14ac:dyDescent="0.25">
      <c r="A424" s="158" t="s">
        <v>677</v>
      </c>
      <c r="B424" s="66" t="s">
        <v>678</v>
      </c>
      <c r="C424" s="66" t="s">
        <v>679</v>
      </c>
      <c r="D424" s="200" t="s">
        <v>1392</v>
      </c>
      <c r="E424" s="169"/>
      <c r="F424" s="93">
        <v>770.56</v>
      </c>
      <c r="G424" s="86">
        <v>770.56</v>
      </c>
      <c r="H424" s="86">
        <v>0</v>
      </c>
      <c r="I424" s="94">
        <v>0</v>
      </c>
      <c r="J424" s="21"/>
      <c r="K424" s="24">
        <f t="shared" si="88"/>
        <v>770.56</v>
      </c>
      <c r="L424" s="32">
        <f t="shared" si="89"/>
        <v>1</v>
      </c>
      <c r="M424" s="25">
        <f t="shared" si="90"/>
        <v>770.56</v>
      </c>
      <c r="N424" s="32">
        <f t="shared" si="91"/>
        <v>1</v>
      </c>
      <c r="O424" s="25">
        <f t="shared" si="92"/>
        <v>0</v>
      </c>
      <c r="P424" s="32" t="e">
        <f t="shared" si="93"/>
        <v>#DIV/0!</v>
      </c>
      <c r="Q424" s="25">
        <f t="shared" si="94"/>
        <v>0</v>
      </c>
      <c r="R424" s="37" t="e">
        <f t="shared" si="95"/>
        <v>#DIV/0!</v>
      </c>
    </row>
    <row r="425" spans="1:18" s="4" customFormat="1" ht="30.75" customHeight="1" x14ac:dyDescent="0.25">
      <c r="A425" s="158" t="s">
        <v>680</v>
      </c>
      <c r="B425" s="66" t="s">
        <v>681</v>
      </c>
      <c r="C425" s="66" t="s">
        <v>682</v>
      </c>
      <c r="D425" s="43" t="s">
        <v>121</v>
      </c>
      <c r="E425" s="164"/>
      <c r="F425" s="93">
        <v>16.34</v>
      </c>
      <c r="G425" s="86">
        <v>16.34</v>
      </c>
      <c r="H425" s="86">
        <v>0</v>
      </c>
      <c r="I425" s="94">
        <v>0</v>
      </c>
      <c r="J425" s="21"/>
      <c r="K425" s="24">
        <f t="shared" si="88"/>
        <v>16.34</v>
      </c>
      <c r="L425" s="32">
        <f t="shared" si="89"/>
        <v>1</v>
      </c>
      <c r="M425" s="25">
        <f t="shared" si="90"/>
        <v>16.34</v>
      </c>
      <c r="N425" s="32">
        <f t="shared" si="91"/>
        <v>1</v>
      </c>
      <c r="O425" s="25">
        <f t="shared" si="92"/>
        <v>0</v>
      </c>
      <c r="P425" s="32" t="e">
        <f t="shared" si="93"/>
        <v>#DIV/0!</v>
      </c>
      <c r="Q425" s="25">
        <f t="shared" si="94"/>
        <v>0</v>
      </c>
      <c r="R425" s="37" t="e">
        <f t="shared" si="95"/>
        <v>#DIV/0!</v>
      </c>
    </row>
    <row r="426" spans="1:18" s="4" customFormat="1" ht="30.75" customHeight="1" x14ac:dyDescent="0.25">
      <c r="A426" s="158" t="s">
        <v>683</v>
      </c>
      <c r="B426" s="66" t="s">
        <v>684</v>
      </c>
      <c r="C426" s="66" t="s">
        <v>685</v>
      </c>
      <c r="D426" s="43" t="s">
        <v>121</v>
      </c>
      <c r="E426" s="164"/>
      <c r="F426" s="93">
        <v>57.19</v>
      </c>
      <c r="G426" s="86">
        <v>57.19</v>
      </c>
      <c r="H426" s="86">
        <v>0</v>
      </c>
      <c r="I426" s="94">
        <v>0</v>
      </c>
      <c r="J426" s="21"/>
      <c r="K426" s="24">
        <f t="shared" si="88"/>
        <v>57.19</v>
      </c>
      <c r="L426" s="32">
        <f t="shared" si="89"/>
        <v>1</v>
      </c>
      <c r="M426" s="25">
        <f t="shared" si="90"/>
        <v>57.19</v>
      </c>
      <c r="N426" s="32">
        <f t="shared" si="91"/>
        <v>1</v>
      </c>
      <c r="O426" s="25">
        <f t="shared" si="92"/>
        <v>0</v>
      </c>
      <c r="P426" s="32" t="e">
        <f t="shared" si="93"/>
        <v>#DIV/0!</v>
      </c>
      <c r="Q426" s="25">
        <f t="shared" si="94"/>
        <v>0</v>
      </c>
      <c r="R426" s="37" t="e">
        <f t="shared" si="95"/>
        <v>#DIV/0!</v>
      </c>
    </row>
    <row r="427" spans="1:18" s="4" customFormat="1" ht="30.75" customHeight="1" x14ac:dyDescent="0.25">
      <c r="A427" s="158" t="s">
        <v>686</v>
      </c>
      <c r="B427" s="66" t="s">
        <v>687</v>
      </c>
      <c r="C427" s="66"/>
      <c r="D427" s="43"/>
      <c r="E427" s="164"/>
      <c r="F427" s="93"/>
      <c r="G427" s="86"/>
      <c r="H427" s="86"/>
      <c r="I427" s="94"/>
      <c r="J427" s="21"/>
      <c r="K427" s="24"/>
      <c r="L427" s="32"/>
      <c r="M427" s="25"/>
      <c r="N427" s="32"/>
      <c r="O427" s="25"/>
      <c r="P427" s="32"/>
      <c r="Q427" s="25"/>
      <c r="R427" s="37"/>
    </row>
    <row r="428" spans="1:18" s="4" customFormat="1" ht="78" customHeight="1" x14ac:dyDescent="0.25">
      <c r="A428" s="158" t="s">
        <v>688</v>
      </c>
      <c r="B428" s="66" t="s">
        <v>689</v>
      </c>
      <c r="C428" s="66" t="s">
        <v>690</v>
      </c>
      <c r="D428" s="43" t="s">
        <v>121</v>
      </c>
      <c r="E428" s="164"/>
      <c r="F428" s="93">
        <v>777.31999999999994</v>
      </c>
      <c r="G428" s="86">
        <v>277.77</v>
      </c>
      <c r="H428" s="86">
        <v>499.55</v>
      </c>
      <c r="I428" s="94">
        <v>0</v>
      </c>
      <c r="J428" s="21"/>
      <c r="K428" s="24">
        <f t="shared" si="88"/>
        <v>777.31999999999994</v>
      </c>
      <c r="L428" s="32">
        <f t="shared" si="89"/>
        <v>1</v>
      </c>
      <c r="M428" s="25">
        <f t="shared" si="90"/>
        <v>277.77</v>
      </c>
      <c r="N428" s="32">
        <f t="shared" si="91"/>
        <v>1</v>
      </c>
      <c r="O428" s="25">
        <f t="shared" si="92"/>
        <v>499.55</v>
      </c>
      <c r="P428" s="32">
        <f t="shared" si="93"/>
        <v>1</v>
      </c>
      <c r="Q428" s="25">
        <f t="shared" si="94"/>
        <v>0</v>
      </c>
      <c r="R428" s="37" t="e">
        <f t="shared" si="95"/>
        <v>#DIV/0!</v>
      </c>
    </row>
    <row r="429" spans="1:18" s="4" customFormat="1" ht="73.5" customHeight="1" x14ac:dyDescent="0.25">
      <c r="A429" s="158" t="s">
        <v>691</v>
      </c>
      <c r="B429" s="66" t="s">
        <v>692</v>
      </c>
      <c r="C429" s="66" t="s">
        <v>693</v>
      </c>
      <c r="D429" s="43" t="s">
        <v>121</v>
      </c>
      <c r="E429" s="164"/>
      <c r="F429" s="93">
        <v>291.62</v>
      </c>
      <c r="G429" s="86">
        <v>257.33999999999997</v>
      </c>
      <c r="H429" s="86">
        <v>34.28</v>
      </c>
      <c r="I429" s="94">
        <v>0</v>
      </c>
      <c r="J429" s="21"/>
      <c r="K429" s="24">
        <f t="shared" si="88"/>
        <v>291.62</v>
      </c>
      <c r="L429" s="32">
        <f t="shared" si="89"/>
        <v>1</v>
      </c>
      <c r="M429" s="25">
        <f t="shared" si="90"/>
        <v>257.33999999999997</v>
      </c>
      <c r="N429" s="32">
        <f t="shared" si="91"/>
        <v>1</v>
      </c>
      <c r="O429" s="25">
        <f t="shared" si="92"/>
        <v>34.28</v>
      </c>
      <c r="P429" s="32">
        <f t="shared" si="93"/>
        <v>1</v>
      </c>
      <c r="Q429" s="25">
        <f t="shared" si="94"/>
        <v>0</v>
      </c>
      <c r="R429" s="37" t="e">
        <f t="shared" si="95"/>
        <v>#DIV/0!</v>
      </c>
    </row>
    <row r="430" spans="1:18" s="4" customFormat="1" ht="90" customHeight="1" x14ac:dyDescent="0.25">
      <c r="A430" s="158" t="s">
        <v>694</v>
      </c>
      <c r="B430" s="66" t="s">
        <v>695</v>
      </c>
      <c r="C430" s="66" t="s">
        <v>696</v>
      </c>
      <c r="D430" s="43" t="s">
        <v>121</v>
      </c>
      <c r="E430" s="131" t="s">
        <v>1221</v>
      </c>
      <c r="F430" s="93">
        <v>524.93000000000006</v>
      </c>
      <c r="G430" s="86">
        <v>463.22</v>
      </c>
      <c r="H430" s="86">
        <v>61.71</v>
      </c>
      <c r="I430" s="94">
        <v>0</v>
      </c>
      <c r="J430" s="21"/>
      <c r="K430" s="24">
        <f t="shared" si="88"/>
        <v>524.93000000000006</v>
      </c>
      <c r="L430" s="32">
        <f t="shared" si="89"/>
        <v>1</v>
      </c>
      <c r="M430" s="25">
        <f t="shared" si="90"/>
        <v>463.22</v>
      </c>
      <c r="N430" s="32">
        <f t="shared" si="91"/>
        <v>1</v>
      </c>
      <c r="O430" s="25">
        <f t="shared" si="92"/>
        <v>61.71</v>
      </c>
      <c r="P430" s="32">
        <f t="shared" si="93"/>
        <v>1</v>
      </c>
      <c r="Q430" s="25">
        <f t="shared" si="94"/>
        <v>0</v>
      </c>
      <c r="R430" s="37" t="e">
        <f t="shared" si="95"/>
        <v>#DIV/0!</v>
      </c>
    </row>
    <row r="431" spans="1:18" s="4" customFormat="1" ht="135.75" customHeight="1" x14ac:dyDescent="0.25">
      <c r="A431" s="158" t="s">
        <v>697</v>
      </c>
      <c r="B431" s="66" t="s">
        <v>698</v>
      </c>
      <c r="C431" s="66" t="s">
        <v>1623</v>
      </c>
      <c r="D431" s="55" t="s">
        <v>121</v>
      </c>
      <c r="E431" s="164"/>
      <c r="F431" s="93">
        <v>7960.7</v>
      </c>
      <c r="G431" s="86">
        <v>3989.45</v>
      </c>
      <c r="H431" s="86">
        <v>3306.34</v>
      </c>
      <c r="I431" s="94">
        <v>664.91</v>
      </c>
      <c r="J431" s="21"/>
      <c r="K431" s="24">
        <f t="shared" si="88"/>
        <v>7960.7</v>
      </c>
      <c r="L431" s="32">
        <f t="shared" si="89"/>
        <v>1</v>
      </c>
      <c r="M431" s="25">
        <f t="shared" si="90"/>
        <v>3989.45</v>
      </c>
      <c r="N431" s="32">
        <f t="shared" si="91"/>
        <v>1</v>
      </c>
      <c r="O431" s="25">
        <f t="shared" si="92"/>
        <v>3306.34</v>
      </c>
      <c r="P431" s="32">
        <f t="shared" si="93"/>
        <v>1</v>
      </c>
      <c r="Q431" s="25">
        <f t="shared" si="94"/>
        <v>664.91</v>
      </c>
      <c r="R431" s="37">
        <f t="shared" si="95"/>
        <v>1</v>
      </c>
    </row>
    <row r="432" spans="1:18" s="4" customFormat="1" ht="120" customHeight="1" x14ac:dyDescent="0.25">
      <c r="A432" s="158" t="s">
        <v>699</v>
      </c>
      <c r="B432" s="66" t="s">
        <v>700</v>
      </c>
      <c r="C432" s="66" t="s">
        <v>1624</v>
      </c>
      <c r="D432" s="55" t="s">
        <v>121</v>
      </c>
      <c r="E432" s="164"/>
      <c r="F432" s="93">
        <v>5535.07</v>
      </c>
      <c r="G432" s="86">
        <v>3448.29</v>
      </c>
      <c r="H432" s="86">
        <v>1594.17</v>
      </c>
      <c r="I432" s="94">
        <v>492.61</v>
      </c>
      <c r="J432" s="21"/>
      <c r="K432" s="24">
        <f t="shared" si="88"/>
        <v>5535.07</v>
      </c>
      <c r="L432" s="32">
        <f t="shared" si="89"/>
        <v>1</v>
      </c>
      <c r="M432" s="25">
        <f t="shared" si="90"/>
        <v>3448.29</v>
      </c>
      <c r="N432" s="32">
        <f t="shared" si="91"/>
        <v>1</v>
      </c>
      <c r="O432" s="25">
        <f t="shared" si="92"/>
        <v>1594.17</v>
      </c>
      <c r="P432" s="32">
        <f t="shared" si="93"/>
        <v>1</v>
      </c>
      <c r="Q432" s="25">
        <f t="shared" si="94"/>
        <v>492.61</v>
      </c>
      <c r="R432" s="37">
        <f t="shared" si="95"/>
        <v>1</v>
      </c>
    </row>
    <row r="433" spans="1:18" s="4" customFormat="1" ht="163.5" customHeight="1" x14ac:dyDescent="0.25">
      <c r="A433" s="158" t="s">
        <v>701</v>
      </c>
      <c r="B433" s="66" t="s">
        <v>702</v>
      </c>
      <c r="C433" s="66" t="s">
        <v>1625</v>
      </c>
      <c r="D433" s="55" t="s">
        <v>121</v>
      </c>
      <c r="E433" s="164"/>
      <c r="F433" s="93">
        <v>2099.21</v>
      </c>
      <c r="G433" s="86">
        <v>1834.04</v>
      </c>
      <c r="H433" s="86">
        <v>56.95</v>
      </c>
      <c r="I433" s="94">
        <v>208.22</v>
      </c>
      <c r="J433" s="21"/>
      <c r="K433" s="24">
        <f t="shared" si="88"/>
        <v>2099.21</v>
      </c>
      <c r="L433" s="32">
        <f t="shared" si="89"/>
        <v>1</v>
      </c>
      <c r="M433" s="25">
        <f t="shared" si="90"/>
        <v>1834.04</v>
      </c>
      <c r="N433" s="32">
        <f t="shared" si="91"/>
        <v>1</v>
      </c>
      <c r="O433" s="25">
        <f t="shared" si="92"/>
        <v>56.95</v>
      </c>
      <c r="P433" s="32">
        <f t="shared" si="93"/>
        <v>1</v>
      </c>
      <c r="Q433" s="25">
        <f t="shared" si="94"/>
        <v>208.22</v>
      </c>
      <c r="R433" s="37">
        <f t="shared" si="95"/>
        <v>1</v>
      </c>
    </row>
    <row r="434" spans="1:18" s="4" customFormat="1" ht="51" customHeight="1" x14ac:dyDescent="0.25">
      <c r="A434" s="168" t="s">
        <v>1376</v>
      </c>
      <c r="B434" s="42" t="s">
        <v>1377</v>
      </c>
      <c r="C434" s="70" t="s">
        <v>1409</v>
      </c>
      <c r="D434" s="55" t="s">
        <v>123</v>
      </c>
      <c r="E434" s="164" t="s">
        <v>1403</v>
      </c>
      <c r="F434" s="93">
        <v>1209.2</v>
      </c>
      <c r="G434" s="86">
        <v>1209.2</v>
      </c>
      <c r="H434" s="86">
        <v>0</v>
      </c>
      <c r="I434" s="94">
        <v>0</v>
      </c>
      <c r="J434" s="21"/>
      <c r="K434" s="24">
        <f t="shared" si="88"/>
        <v>1209.2</v>
      </c>
      <c r="L434" s="32">
        <f t="shared" si="89"/>
        <v>1</v>
      </c>
      <c r="M434" s="25">
        <f t="shared" si="90"/>
        <v>1209.2</v>
      </c>
      <c r="N434" s="32">
        <f t="shared" si="91"/>
        <v>1</v>
      </c>
      <c r="O434" s="25">
        <f t="shared" si="92"/>
        <v>0</v>
      </c>
      <c r="P434" s="32" t="e">
        <f t="shared" si="93"/>
        <v>#DIV/0!</v>
      </c>
      <c r="Q434" s="25">
        <f t="shared" si="94"/>
        <v>0</v>
      </c>
      <c r="R434" s="37" t="e">
        <f t="shared" si="95"/>
        <v>#DIV/0!</v>
      </c>
    </row>
    <row r="435" spans="1:18" s="4" customFormat="1" ht="64.5" customHeight="1" x14ac:dyDescent="0.25">
      <c r="A435" s="158" t="s">
        <v>703</v>
      </c>
      <c r="B435" s="66" t="s">
        <v>704</v>
      </c>
      <c r="C435" s="66" t="s">
        <v>1626</v>
      </c>
      <c r="D435" s="43" t="s">
        <v>439</v>
      </c>
      <c r="E435" s="164"/>
      <c r="F435" s="93">
        <v>492.67</v>
      </c>
      <c r="G435" s="86">
        <v>132.97999999999999</v>
      </c>
      <c r="H435" s="86">
        <v>322.75</v>
      </c>
      <c r="I435" s="94">
        <v>36.94</v>
      </c>
      <c r="J435" s="21"/>
      <c r="K435" s="24">
        <f t="shared" si="88"/>
        <v>492.67</v>
      </c>
      <c r="L435" s="32">
        <f t="shared" si="89"/>
        <v>1</v>
      </c>
      <c r="M435" s="25">
        <f t="shared" si="90"/>
        <v>132.97999999999999</v>
      </c>
      <c r="N435" s="32">
        <f t="shared" si="91"/>
        <v>1</v>
      </c>
      <c r="O435" s="25">
        <f t="shared" si="92"/>
        <v>322.75</v>
      </c>
      <c r="P435" s="32">
        <f t="shared" si="93"/>
        <v>1</v>
      </c>
      <c r="Q435" s="25">
        <f t="shared" si="94"/>
        <v>36.94</v>
      </c>
      <c r="R435" s="37">
        <f t="shared" si="95"/>
        <v>1</v>
      </c>
    </row>
    <row r="436" spans="1:18" s="4" customFormat="1" ht="76.5" customHeight="1" x14ac:dyDescent="0.25">
      <c r="A436" s="158" t="s">
        <v>705</v>
      </c>
      <c r="B436" s="66" t="s">
        <v>706</v>
      </c>
      <c r="C436" s="66" t="s">
        <v>1627</v>
      </c>
      <c r="D436" s="43" t="s">
        <v>707</v>
      </c>
      <c r="E436" s="164"/>
      <c r="F436" s="93">
        <v>4975.3200000000006</v>
      </c>
      <c r="G436" s="86">
        <v>1342.86</v>
      </c>
      <c r="H436" s="86">
        <v>3259.28</v>
      </c>
      <c r="I436" s="94">
        <v>373.18</v>
      </c>
      <c r="J436" s="21"/>
      <c r="K436" s="24">
        <f t="shared" si="88"/>
        <v>4975.3200000000006</v>
      </c>
      <c r="L436" s="32">
        <f t="shared" si="89"/>
        <v>1</v>
      </c>
      <c r="M436" s="25">
        <f t="shared" si="90"/>
        <v>1342.86</v>
      </c>
      <c r="N436" s="32">
        <f t="shared" si="91"/>
        <v>1</v>
      </c>
      <c r="O436" s="25">
        <f t="shared" si="92"/>
        <v>3259.28</v>
      </c>
      <c r="P436" s="32">
        <f t="shared" si="93"/>
        <v>1</v>
      </c>
      <c r="Q436" s="25">
        <f t="shared" si="94"/>
        <v>373.18</v>
      </c>
      <c r="R436" s="37">
        <f t="shared" si="95"/>
        <v>1</v>
      </c>
    </row>
    <row r="437" spans="1:18" s="4" customFormat="1" ht="73.5" customHeight="1" x14ac:dyDescent="0.25">
      <c r="A437" s="158" t="s">
        <v>708</v>
      </c>
      <c r="B437" s="66" t="s">
        <v>1628</v>
      </c>
      <c r="C437" s="66" t="s">
        <v>1629</v>
      </c>
      <c r="D437" s="48" t="s">
        <v>439</v>
      </c>
      <c r="E437" s="150" t="s">
        <v>1222</v>
      </c>
      <c r="F437" s="93">
        <v>96.31</v>
      </c>
      <c r="G437" s="86">
        <v>50.79</v>
      </c>
      <c r="H437" s="86">
        <v>38.049999999999997</v>
      </c>
      <c r="I437" s="94">
        <v>7.47</v>
      </c>
      <c r="J437" s="21"/>
      <c r="K437" s="24">
        <f t="shared" si="88"/>
        <v>96.31</v>
      </c>
      <c r="L437" s="32">
        <f t="shared" si="89"/>
        <v>1</v>
      </c>
      <c r="M437" s="25">
        <f t="shared" si="90"/>
        <v>50.79</v>
      </c>
      <c r="N437" s="32">
        <f t="shared" si="91"/>
        <v>1</v>
      </c>
      <c r="O437" s="25">
        <f t="shared" si="92"/>
        <v>38.049999999999997</v>
      </c>
      <c r="P437" s="32">
        <f t="shared" si="93"/>
        <v>1</v>
      </c>
      <c r="Q437" s="25">
        <f t="shared" si="94"/>
        <v>7.47</v>
      </c>
      <c r="R437" s="37">
        <f t="shared" si="95"/>
        <v>1</v>
      </c>
    </row>
    <row r="438" spans="1:18" s="4" customFormat="1" ht="80.25" customHeight="1" x14ac:dyDescent="0.25">
      <c r="A438" s="158" t="s">
        <v>709</v>
      </c>
      <c r="B438" s="66" t="s">
        <v>1630</v>
      </c>
      <c r="C438" s="66" t="s">
        <v>1631</v>
      </c>
      <c r="D438" s="48" t="s">
        <v>439</v>
      </c>
      <c r="E438" s="150" t="s">
        <v>1222</v>
      </c>
      <c r="F438" s="93">
        <v>164.42</v>
      </c>
      <c r="G438" s="86">
        <v>50.79</v>
      </c>
      <c r="H438" s="86">
        <v>106.16</v>
      </c>
      <c r="I438" s="94">
        <v>7.47</v>
      </c>
      <c r="J438" s="21"/>
      <c r="K438" s="24">
        <f t="shared" si="88"/>
        <v>164.42</v>
      </c>
      <c r="L438" s="32">
        <f t="shared" si="89"/>
        <v>1</v>
      </c>
      <c r="M438" s="25">
        <f t="shared" si="90"/>
        <v>50.79</v>
      </c>
      <c r="N438" s="32">
        <f t="shared" si="91"/>
        <v>1</v>
      </c>
      <c r="O438" s="25">
        <f t="shared" si="92"/>
        <v>106.16</v>
      </c>
      <c r="P438" s="32">
        <f t="shared" si="93"/>
        <v>1</v>
      </c>
      <c r="Q438" s="25">
        <f t="shared" si="94"/>
        <v>7.47</v>
      </c>
      <c r="R438" s="37">
        <f t="shared" si="95"/>
        <v>1</v>
      </c>
    </row>
    <row r="439" spans="1:18" s="4" customFormat="1" ht="80.25" customHeight="1" x14ac:dyDescent="0.25">
      <c r="A439" s="158" t="s">
        <v>710</v>
      </c>
      <c r="B439" s="66" t="s">
        <v>1632</v>
      </c>
      <c r="C439" s="66" t="s">
        <v>1633</v>
      </c>
      <c r="D439" s="48" t="s">
        <v>439</v>
      </c>
      <c r="E439" s="150" t="s">
        <v>1222</v>
      </c>
      <c r="F439" s="93">
        <v>195.31</v>
      </c>
      <c r="G439" s="86">
        <v>50.79</v>
      </c>
      <c r="H439" s="86">
        <v>137.05000000000001</v>
      </c>
      <c r="I439" s="94">
        <v>7.47</v>
      </c>
      <c r="J439" s="21"/>
      <c r="K439" s="24">
        <f t="shared" si="88"/>
        <v>195.31</v>
      </c>
      <c r="L439" s="32">
        <f t="shared" si="89"/>
        <v>1</v>
      </c>
      <c r="M439" s="25">
        <f t="shared" si="90"/>
        <v>50.79</v>
      </c>
      <c r="N439" s="32">
        <f t="shared" si="91"/>
        <v>1</v>
      </c>
      <c r="O439" s="25">
        <f t="shared" si="92"/>
        <v>137.05000000000001</v>
      </c>
      <c r="P439" s="32">
        <f t="shared" si="93"/>
        <v>1</v>
      </c>
      <c r="Q439" s="25">
        <f t="shared" si="94"/>
        <v>7.47</v>
      </c>
      <c r="R439" s="37">
        <f t="shared" si="95"/>
        <v>1</v>
      </c>
    </row>
    <row r="440" spans="1:18" s="4" customFormat="1" ht="63" x14ac:dyDescent="0.25">
      <c r="A440" s="158" t="s">
        <v>711</v>
      </c>
      <c r="B440" s="66" t="s">
        <v>1424</v>
      </c>
      <c r="C440" s="66" t="s">
        <v>1631</v>
      </c>
      <c r="D440" s="48" t="s">
        <v>439</v>
      </c>
      <c r="E440" s="150" t="s">
        <v>1223</v>
      </c>
      <c r="F440" s="93">
        <v>248.98999999999998</v>
      </c>
      <c r="G440" s="86">
        <v>50.79</v>
      </c>
      <c r="H440" s="86">
        <v>190.73</v>
      </c>
      <c r="I440" s="94">
        <v>7.47</v>
      </c>
      <c r="J440" s="21"/>
      <c r="K440" s="24">
        <f t="shared" si="88"/>
        <v>248.98999999999998</v>
      </c>
      <c r="L440" s="32">
        <f t="shared" si="89"/>
        <v>1</v>
      </c>
      <c r="M440" s="25">
        <f t="shared" si="90"/>
        <v>50.79</v>
      </c>
      <c r="N440" s="32">
        <f t="shared" si="91"/>
        <v>1</v>
      </c>
      <c r="O440" s="25">
        <f t="shared" si="92"/>
        <v>190.73</v>
      </c>
      <c r="P440" s="32">
        <f t="shared" si="93"/>
        <v>1</v>
      </c>
      <c r="Q440" s="25">
        <f t="shared" si="94"/>
        <v>7.47</v>
      </c>
      <c r="R440" s="37">
        <f t="shared" si="95"/>
        <v>1</v>
      </c>
    </row>
    <row r="441" spans="1:18" s="4" customFormat="1" ht="63" x14ac:dyDescent="0.25">
      <c r="A441" s="158" t="s">
        <v>712</v>
      </c>
      <c r="B441" s="66" t="s">
        <v>1634</v>
      </c>
      <c r="C441" s="66" t="s">
        <v>1635</v>
      </c>
      <c r="D441" s="48" t="s">
        <v>439</v>
      </c>
      <c r="E441" s="150" t="s">
        <v>1222</v>
      </c>
      <c r="F441" s="93">
        <v>28.21</v>
      </c>
      <c r="G441" s="86">
        <v>16.04</v>
      </c>
      <c r="H441" s="86">
        <v>6.8</v>
      </c>
      <c r="I441" s="94">
        <v>5.37</v>
      </c>
      <c r="J441" s="21"/>
      <c r="K441" s="24">
        <f t="shared" si="88"/>
        <v>28.21</v>
      </c>
      <c r="L441" s="32">
        <f t="shared" si="89"/>
        <v>1</v>
      </c>
      <c r="M441" s="25">
        <f t="shared" si="90"/>
        <v>16.04</v>
      </c>
      <c r="N441" s="32">
        <f t="shared" si="91"/>
        <v>1</v>
      </c>
      <c r="O441" s="25">
        <f t="shared" si="92"/>
        <v>6.8</v>
      </c>
      <c r="P441" s="32">
        <f t="shared" si="93"/>
        <v>1</v>
      </c>
      <c r="Q441" s="25">
        <f t="shared" si="94"/>
        <v>5.37</v>
      </c>
      <c r="R441" s="37">
        <f t="shared" si="95"/>
        <v>1</v>
      </c>
    </row>
    <row r="442" spans="1:18" s="4" customFormat="1" ht="63" x14ac:dyDescent="0.25">
      <c r="A442" s="158" t="s">
        <v>713</v>
      </c>
      <c r="B442" s="66" t="s">
        <v>1636</v>
      </c>
      <c r="C442" s="66" t="s">
        <v>1637</v>
      </c>
      <c r="D442" s="48" t="s">
        <v>439</v>
      </c>
      <c r="E442" s="150" t="s">
        <v>1222</v>
      </c>
      <c r="F442" s="93">
        <v>93.22</v>
      </c>
      <c r="G442" s="86">
        <v>16.04</v>
      </c>
      <c r="H442" s="86">
        <v>71.81</v>
      </c>
      <c r="I442" s="94">
        <v>5.37</v>
      </c>
      <c r="J442" s="21"/>
      <c r="K442" s="24">
        <f t="shared" si="88"/>
        <v>93.22</v>
      </c>
      <c r="L442" s="32">
        <f t="shared" si="89"/>
        <v>1</v>
      </c>
      <c r="M442" s="25">
        <f t="shared" si="90"/>
        <v>16.04</v>
      </c>
      <c r="N442" s="32">
        <f t="shared" si="91"/>
        <v>1</v>
      </c>
      <c r="O442" s="25">
        <f t="shared" si="92"/>
        <v>71.81</v>
      </c>
      <c r="P442" s="32">
        <f t="shared" si="93"/>
        <v>1</v>
      </c>
      <c r="Q442" s="25">
        <f t="shared" si="94"/>
        <v>5.37</v>
      </c>
      <c r="R442" s="37">
        <f t="shared" si="95"/>
        <v>1</v>
      </c>
    </row>
    <row r="443" spans="1:18" s="4" customFormat="1" ht="63" x14ac:dyDescent="0.25">
      <c r="A443" s="158" t="s">
        <v>714</v>
      </c>
      <c r="B443" s="66" t="s">
        <v>1638</v>
      </c>
      <c r="C443" s="66" t="s">
        <v>1637</v>
      </c>
      <c r="D443" s="48" t="s">
        <v>439</v>
      </c>
      <c r="E443" s="150" t="s">
        <v>1222</v>
      </c>
      <c r="F443" s="93">
        <v>124.1</v>
      </c>
      <c r="G443" s="86">
        <v>16.04</v>
      </c>
      <c r="H443" s="86">
        <v>102.69</v>
      </c>
      <c r="I443" s="94">
        <v>5.37</v>
      </c>
      <c r="J443" s="21"/>
      <c r="K443" s="24">
        <f t="shared" si="88"/>
        <v>124.1</v>
      </c>
      <c r="L443" s="32">
        <f t="shared" si="89"/>
        <v>1</v>
      </c>
      <c r="M443" s="25">
        <f t="shared" si="90"/>
        <v>16.04</v>
      </c>
      <c r="N443" s="32">
        <f t="shared" si="91"/>
        <v>1</v>
      </c>
      <c r="O443" s="25">
        <f t="shared" si="92"/>
        <v>102.69</v>
      </c>
      <c r="P443" s="32">
        <f t="shared" si="93"/>
        <v>1</v>
      </c>
      <c r="Q443" s="25">
        <f t="shared" si="94"/>
        <v>5.37</v>
      </c>
      <c r="R443" s="37">
        <f t="shared" si="95"/>
        <v>1</v>
      </c>
    </row>
    <row r="444" spans="1:18" s="4" customFormat="1" ht="63" x14ac:dyDescent="0.25">
      <c r="A444" s="158" t="s">
        <v>715</v>
      </c>
      <c r="B444" s="66" t="s">
        <v>1425</v>
      </c>
      <c r="C444" s="66" t="s">
        <v>1639</v>
      </c>
      <c r="D444" s="48" t="s">
        <v>439</v>
      </c>
      <c r="E444" s="150" t="s">
        <v>1223</v>
      </c>
      <c r="F444" s="93">
        <v>177.79</v>
      </c>
      <c r="G444" s="86">
        <v>16.04</v>
      </c>
      <c r="H444" s="86">
        <v>156.38</v>
      </c>
      <c r="I444" s="94">
        <v>5.37</v>
      </c>
      <c r="J444" s="21"/>
      <c r="K444" s="24">
        <f t="shared" si="88"/>
        <v>177.79</v>
      </c>
      <c r="L444" s="32">
        <f t="shared" si="89"/>
        <v>1</v>
      </c>
      <c r="M444" s="25">
        <f t="shared" si="90"/>
        <v>16.04</v>
      </c>
      <c r="N444" s="32">
        <f t="shared" si="91"/>
        <v>1</v>
      </c>
      <c r="O444" s="25">
        <f t="shared" si="92"/>
        <v>156.38</v>
      </c>
      <c r="P444" s="32">
        <f t="shared" si="93"/>
        <v>1</v>
      </c>
      <c r="Q444" s="25">
        <f t="shared" si="94"/>
        <v>5.37</v>
      </c>
      <c r="R444" s="37">
        <f t="shared" si="95"/>
        <v>1</v>
      </c>
    </row>
    <row r="445" spans="1:18" s="4" customFormat="1" ht="63" x14ac:dyDescent="0.25">
      <c r="A445" s="158" t="s">
        <v>716</v>
      </c>
      <c r="B445" s="66" t="s">
        <v>1640</v>
      </c>
      <c r="C445" s="66" t="s">
        <v>1641</v>
      </c>
      <c r="D445" s="43" t="s">
        <v>439</v>
      </c>
      <c r="E445" s="150" t="s">
        <v>1222</v>
      </c>
      <c r="F445" s="93">
        <v>82.99</v>
      </c>
      <c r="G445" s="86">
        <v>52.08</v>
      </c>
      <c r="H445" s="86">
        <v>23.16</v>
      </c>
      <c r="I445" s="94">
        <v>7.75</v>
      </c>
      <c r="J445" s="21"/>
      <c r="K445" s="24">
        <f t="shared" si="88"/>
        <v>82.99</v>
      </c>
      <c r="L445" s="32">
        <f t="shared" si="89"/>
        <v>1</v>
      </c>
      <c r="M445" s="25">
        <f t="shared" si="90"/>
        <v>52.08</v>
      </c>
      <c r="N445" s="32">
        <f t="shared" si="91"/>
        <v>1</v>
      </c>
      <c r="O445" s="25">
        <f t="shared" si="92"/>
        <v>23.16</v>
      </c>
      <c r="P445" s="32">
        <f t="shared" si="93"/>
        <v>1</v>
      </c>
      <c r="Q445" s="25">
        <f t="shared" si="94"/>
        <v>7.75</v>
      </c>
      <c r="R445" s="37">
        <f t="shared" si="95"/>
        <v>1</v>
      </c>
    </row>
    <row r="446" spans="1:18" s="4" customFormat="1" ht="63" x14ac:dyDescent="0.25">
      <c r="A446" s="158" t="s">
        <v>717</v>
      </c>
      <c r="B446" s="66" t="s">
        <v>1642</v>
      </c>
      <c r="C446" s="66" t="s">
        <v>1643</v>
      </c>
      <c r="D446" s="43" t="s">
        <v>439</v>
      </c>
      <c r="E446" s="150" t="s">
        <v>1222</v>
      </c>
      <c r="F446" s="93">
        <v>147.99</v>
      </c>
      <c r="G446" s="86">
        <v>52.08</v>
      </c>
      <c r="H446" s="86">
        <v>88.16</v>
      </c>
      <c r="I446" s="94">
        <v>7.75</v>
      </c>
      <c r="J446" s="21"/>
      <c r="K446" s="24">
        <f t="shared" si="88"/>
        <v>147.99</v>
      </c>
      <c r="L446" s="32">
        <f t="shared" si="89"/>
        <v>1</v>
      </c>
      <c r="M446" s="25">
        <f t="shared" si="90"/>
        <v>52.08</v>
      </c>
      <c r="N446" s="32">
        <f t="shared" si="91"/>
        <v>1</v>
      </c>
      <c r="O446" s="25">
        <f t="shared" si="92"/>
        <v>88.16</v>
      </c>
      <c r="P446" s="32">
        <f t="shared" si="93"/>
        <v>1</v>
      </c>
      <c r="Q446" s="25">
        <f t="shared" si="94"/>
        <v>7.75</v>
      </c>
      <c r="R446" s="37">
        <f t="shared" si="95"/>
        <v>1</v>
      </c>
    </row>
    <row r="447" spans="1:18" s="4" customFormat="1" ht="63" x14ac:dyDescent="0.25">
      <c r="A447" s="158" t="s">
        <v>718</v>
      </c>
      <c r="B447" s="66" t="s">
        <v>719</v>
      </c>
      <c r="C447" s="66" t="s">
        <v>1641</v>
      </c>
      <c r="D447" s="43" t="s">
        <v>439</v>
      </c>
      <c r="E447" s="150" t="s">
        <v>1222</v>
      </c>
      <c r="F447" s="93">
        <v>178.88</v>
      </c>
      <c r="G447" s="86">
        <v>52.08</v>
      </c>
      <c r="H447" s="86">
        <v>119.05</v>
      </c>
      <c r="I447" s="94">
        <v>7.75</v>
      </c>
      <c r="J447" s="21"/>
      <c r="K447" s="24">
        <f t="shared" ref="K447:K510" si="96">SUM(M447,O447,Q447)</f>
        <v>178.88</v>
      </c>
      <c r="L447" s="32">
        <f t="shared" ref="L447:L510" si="97">K447/F447</f>
        <v>1</v>
      </c>
      <c r="M447" s="25">
        <f t="shared" ref="M447:M510" si="98">ROUND(G447-(G447*$M$6*$F$6),2)</f>
        <v>52.08</v>
      </c>
      <c r="N447" s="32">
        <f t="shared" ref="N447:N510" si="99">M447/G447</f>
        <v>1</v>
      </c>
      <c r="O447" s="25">
        <f t="shared" ref="O447:O510" si="100">ROUND(H447-(H447*$O$6*$F$6),2)</f>
        <v>119.05</v>
      </c>
      <c r="P447" s="32">
        <f t="shared" ref="P447:P510" si="101">O447/H447</f>
        <v>1</v>
      </c>
      <c r="Q447" s="25">
        <f t="shared" ref="Q447:Q510" si="102">ROUND((I447-(I447*$Q$6*$F$6)),2)</f>
        <v>7.75</v>
      </c>
      <c r="R447" s="37">
        <f t="shared" ref="R447:R510" si="103">Q447/I447</f>
        <v>1</v>
      </c>
    </row>
    <row r="448" spans="1:18" s="4" customFormat="1" ht="63" x14ac:dyDescent="0.25">
      <c r="A448" s="158" t="s">
        <v>720</v>
      </c>
      <c r="B448" s="66" t="s">
        <v>721</v>
      </c>
      <c r="C448" s="66" t="s">
        <v>1644</v>
      </c>
      <c r="D448" s="43" t="s">
        <v>439</v>
      </c>
      <c r="E448" s="150" t="s">
        <v>1223</v>
      </c>
      <c r="F448" s="93">
        <v>232.56</v>
      </c>
      <c r="G448" s="86">
        <v>52.08</v>
      </c>
      <c r="H448" s="86">
        <v>172.73</v>
      </c>
      <c r="I448" s="94">
        <v>7.75</v>
      </c>
      <c r="J448" s="21"/>
      <c r="K448" s="24">
        <f t="shared" si="96"/>
        <v>232.56</v>
      </c>
      <c r="L448" s="32">
        <f t="shared" si="97"/>
        <v>1</v>
      </c>
      <c r="M448" s="25">
        <f t="shared" si="98"/>
        <v>52.08</v>
      </c>
      <c r="N448" s="32">
        <f t="shared" si="99"/>
        <v>1</v>
      </c>
      <c r="O448" s="25">
        <f t="shared" si="100"/>
        <v>172.73</v>
      </c>
      <c r="P448" s="32">
        <f t="shared" si="101"/>
        <v>1</v>
      </c>
      <c r="Q448" s="25">
        <f t="shared" si="102"/>
        <v>7.75</v>
      </c>
      <c r="R448" s="37">
        <f t="shared" si="103"/>
        <v>1</v>
      </c>
    </row>
    <row r="449" spans="1:18" s="4" customFormat="1" ht="41.25" customHeight="1" x14ac:dyDescent="0.25">
      <c r="A449" s="158" t="s">
        <v>722</v>
      </c>
      <c r="B449" s="66" t="s">
        <v>723</v>
      </c>
      <c r="C449" s="66" t="s">
        <v>724</v>
      </c>
      <c r="D449" s="48" t="s">
        <v>121</v>
      </c>
      <c r="E449" s="152"/>
      <c r="F449" s="93">
        <v>416.47</v>
      </c>
      <c r="G449" s="86">
        <v>156.55000000000001</v>
      </c>
      <c r="H449" s="86">
        <v>223.64</v>
      </c>
      <c r="I449" s="94">
        <v>36.28</v>
      </c>
      <c r="J449" s="21"/>
      <c r="K449" s="24">
        <f t="shared" si="96"/>
        <v>416.47</v>
      </c>
      <c r="L449" s="32">
        <f t="shared" si="97"/>
        <v>1</v>
      </c>
      <c r="M449" s="25">
        <f t="shared" si="98"/>
        <v>156.55000000000001</v>
      </c>
      <c r="N449" s="32">
        <f t="shared" si="99"/>
        <v>1</v>
      </c>
      <c r="O449" s="25">
        <f t="shared" si="100"/>
        <v>223.64</v>
      </c>
      <c r="P449" s="32">
        <f t="shared" si="101"/>
        <v>1</v>
      </c>
      <c r="Q449" s="25">
        <f t="shared" si="102"/>
        <v>36.28</v>
      </c>
      <c r="R449" s="37">
        <f t="shared" si="103"/>
        <v>1</v>
      </c>
    </row>
    <row r="450" spans="1:18" s="4" customFormat="1" ht="39" customHeight="1" x14ac:dyDescent="0.25">
      <c r="A450" s="158" t="s">
        <v>725</v>
      </c>
      <c r="B450" s="66" t="s">
        <v>726</v>
      </c>
      <c r="C450" s="66" t="s">
        <v>1645</v>
      </c>
      <c r="D450" s="43" t="s">
        <v>121</v>
      </c>
      <c r="E450" s="164"/>
      <c r="F450" s="93">
        <v>114.66</v>
      </c>
      <c r="G450" s="86">
        <v>114.66</v>
      </c>
      <c r="H450" s="86">
        <v>0</v>
      </c>
      <c r="I450" s="94">
        <v>0</v>
      </c>
      <c r="J450" s="21"/>
      <c r="K450" s="24">
        <f t="shared" si="96"/>
        <v>114.66</v>
      </c>
      <c r="L450" s="32">
        <f t="shared" si="97"/>
        <v>1</v>
      </c>
      <c r="M450" s="25">
        <f t="shared" si="98"/>
        <v>114.66</v>
      </c>
      <c r="N450" s="32">
        <f t="shared" si="99"/>
        <v>1</v>
      </c>
      <c r="O450" s="25">
        <f t="shared" si="100"/>
        <v>0</v>
      </c>
      <c r="P450" s="32" t="e">
        <f t="shared" si="101"/>
        <v>#DIV/0!</v>
      </c>
      <c r="Q450" s="25">
        <f t="shared" si="102"/>
        <v>0</v>
      </c>
      <c r="R450" s="37" t="e">
        <f t="shared" si="103"/>
        <v>#DIV/0!</v>
      </c>
    </row>
    <row r="451" spans="1:18" s="4" customFormat="1" ht="31.5" customHeight="1" x14ac:dyDescent="0.25">
      <c r="A451" s="158" t="s">
        <v>727</v>
      </c>
      <c r="B451" s="66" t="s">
        <v>728</v>
      </c>
      <c r="C451" s="66" t="s">
        <v>729</v>
      </c>
      <c r="D451" s="43" t="s">
        <v>121</v>
      </c>
      <c r="E451" s="164"/>
      <c r="F451" s="93">
        <v>172.51</v>
      </c>
      <c r="G451" s="86">
        <v>33.76</v>
      </c>
      <c r="H451" s="86">
        <v>138.75</v>
      </c>
      <c r="I451" s="94">
        <v>0</v>
      </c>
      <c r="J451" s="21"/>
      <c r="K451" s="24">
        <f t="shared" si="96"/>
        <v>172.51</v>
      </c>
      <c r="L451" s="32">
        <f t="shared" si="97"/>
        <v>1</v>
      </c>
      <c r="M451" s="25">
        <f t="shared" si="98"/>
        <v>33.76</v>
      </c>
      <c r="N451" s="32">
        <f t="shared" si="99"/>
        <v>1</v>
      </c>
      <c r="O451" s="25">
        <f t="shared" si="100"/>
        <v>138.75</v>
      </c>
      <c r="P451" s="32">
        <f t="shared" si="101"/>
        <v>1</v>
      </c>
      <c r="Q451" s="25">
        <f t="shared" si="102"/>
        <v>0</v>
      </c>
      <c r="R451" s="37" t="e">
        <f t="shared" si="103"/>
        <v>#DIV/0!</v>
      </c>
    </row>
    <row r="452" spans="1:18" s="4" customFormat="1" ht="31.5" customHeight="1" x14ac:dyDescent="0.25">
      <c r="A452" s="158" t="s">
        <v>730</v>
      </c>
      <c r="B452" s="66" t="s">
        <v>731</v>
      </c>
      <c r="C452" s="66" t="s">
        <v>732</v>
      </c>
      <c r="D452" s="43" t="s">
        <v>121</v>
      </c>
      <c r="E452" s="164"/>
      <c r="F452" s="93">
        <v>105.35</v>
      </c>
      <c r="G452" s="86">
        <v>17.86</v>
      </c>
      <c r="H452" s="86">
        <v>87.49</v>
      </c>
      <c r="I452" s="94">
        <v>0</v>
      </c>
      <c r="J452" s="21"/>
      <c r="K452" s="24">
        <f t="shared" si="96"/>
        <v>105.35</v>
      </c>
      <c r="L452" s="32">
        <f t="shared" si="97"/>
        <v>1</v>
      </c>
      <c r="M452" s="25">
        <f t="shared" si="98"/>
        <v>17.86</v>
      </c>
      <c r="N452" s="32">
        <f t="shared" si="99"/>
        <v>1</v>
      </c>
      <c r="O452" s="25">
        <f t="shared" si="100"/>
        <v>87.49</v>
      </c>
      <c r="P452" s="32">
        <f t="shared" si="101"/>
        <v>1</v>
      </c>
      <c r="Q452" s="25">
        <f t="shared" si="102"/>
        <v>0</v>
      </c>
      <c r="R452" s="37" t="e">
        <f t="shared" si="103"/>
        <v>#DIV/0!</v>
      </c>
    </row>
    <row r="453" spans="1:18" s="4" customFormat="1" ht="198.75" customHeight="1" x14ac:dyDescent="0.25">
      <c r="A453" s="158" t="s">
        <v>733</v>
      </c>
      <c r="B453" s="66" t="s">
        <v>734</v>
      </c>
      <c r="C453" s="68" t="s">
        <v>1646</v>
      </c>
      <c r="D453" s="43" t="s">
        <v>581</v>
      </c>
      <c r="E453" s="164"/>
      <c r="F453" s="93">
        <v>59816.229999999996</v>
      </c>
      <c r="G453" s="86">
        <v>18399.09</v>
      </c>
      <c r="H453" s="86">
        <v>36306.28</v>
      </c>
      <c r="I453" s="94">
        <v>5110.8599999999997</v>
      </c>
      <c r="J453" s="21"/>
      <c r="K453" s="24">
        <f t="shared" si="96"/>
        <v>59816.229999999996</v>
      </c>
      <c r="L453" s="32">
        <f t="shared" si="97"/>
        <v>1</v>
      </c>
      <c r="M453" s="25">
        <f t="shared" si="98"/>
        <v>18399.09</v>
      </c>
      <c r="N453" s="32">
        <f t="shared" si="99"/>
        <v>1</v>
      </c>
      <c r="O453" s="25">
        <f t="shared" si="100"/>
        <v>36306.28</v>
      </c>
      <c r="P453" s="32">
        <f t="shared" si="101"/>
        <v>1</v>
      </c>
      <c r="Q453" s="25">
        <f t="shared" si="102"/>
        <v>5110.8599999999997</v>
      </c>
      <c r="R453" s="37">
        <f t="shared" si="103"/>
        <v>1</v>
      </c>
    </row>
    <row r="454" spans="1:18" s="4" customFormat="1" ht="44.25" customHeight="1" x14ac:dyDescent="0.25">
      <c r="A454" s="158" t="s">
        <v>735</v>
      </c>
      <c r="B454" s="66" t="s">
        <v>736</v>
      </c>
      <c r="C454" s="66" t="s">
        <v>737</v>
      </c>
      <c r="D454" s="43" t="s">
        <v>121</v>
      </c>
      <c r="E454" s="164"/>
      <c r="F454" s="93">
        <v>422.72</v>
      </c>
      <c r="G454" s="86">
        <v>136.72999999999999</v>
      </c>
      <c r="H454" s="86">
        <v>249.71</v>
      </c>
      <c r="I454" s="94">
        <v>36.28</v>
      </c>
      <c r="J454" s="21"/>
      <c r="K454" s="24">
        <f t="shared" si="96"/>
        <v>422.72</v>
      </c>
      <c r="L454" s="32">
        <f t="shared" si="97"/>
        <v>1</v>
      </c>
      <c r="M454" s="25">
        <f t="shared" si="98"/>
        <v>136.72999999999999</v>
      </c>
      <c r="N454" s="32">
        <f t="shared" si="99"/>
        <v>1</v>
      </c>
      <c r="O454" s="25">
        <f t="shared" si="100"/>
        <v>249.71</v>
      </c>
      <c r="P454" s="32">
        <f t="shared" si="101"/>
        <v>1</v>
      </c>
      <c r="Q454" s="25">
        <f t="shared" si="102"/>
        <v>36.28</v>
      </c>
      <c r="R454" s="37">
        <f t="shared" si="103"/>
        <v>1</v>
      </c>
    </row>
    <row r="455" spans="1:18" s="4" customFormat="1" ht="44.25" customHeight="1" x14ac:dyDescent="0.25">
      <c r="A455" s="158" t="s">
        <v>738</v>
      </c>
      <c r="B455" s="66" t="s">
        <v>739</v>
      </c>
      <c r="C455" s="66" t="s">
        <v>740</v>
      </c>
      <c r="D455" s="43" t="s">
        <v>121</v>
      </c>
      <c r="E455" s="164"/>
      <c r="F455" s="93">
        <v>810.84</v>
      </c>
      <c r="G455" s="86">
        <v>729.76</v>
      </c>
      <c r="H455" s="86">
        <v>0</v>
      </c>
      <c r="I455" s="94">
        <v>81.08</v>
      </c>
      <c r="J455" s="21"/>
      <c r="K455" s="24">
        <f t="shared" si="96"/>
        <v>810.84</v>
      </c>
      <c r="L455" s="32">
        <f t="shared" si="97"/>
        <v>1</v>
      </c>
      <c r="M455" s="25">
        <f t="shared" si="98"/>
        <v>729.76</v>
      </c>
      <c r="N455" s="32">
        <f t="shared" si="99"/>
        <v>1</v>
      </c>
      <c r="O455" s="25">
        <f t="shared" si="100"/>
        <v>0</v>
      </c>
      <c r="P455" s="32" t="e">
        <f t="shared" si="101"/>
        <v>#DIV/0!</v>
      </c>
      <c r="Q455" s="25">
        <f t="shared" si="102"/>
        <v>81.08</v>
      </c>
      <c r="R455" s="37">
        <f t="shared" si="103"/>
        <v>1</v>
      </c>
    </row>
    <row r="456" spans="1:18" s="4" customFormat="1" ht="31.5" customHeight="1" x14ac:dyDescent="0.25">
      <c r="A456" s="158" t="s">
        <v>741</v>
      </c>
      <c r="B456" s="66" t="s">
        <v>742</v>
      </c>
      <c r="C456" s="66"/>
      <c r="D456" s="43"/>
      <c r="E456" s="170"/>
      <c r="F456" s="93"/>
      <c r="G456" s="86"/>
      <c r="H456" s="86"/>
      <c r="I456" s="94"/>
      <c r="J456" s="21"/>
      <c r="K456" s="24"/>
      <c r="L456" s="32"/>
      <c r="M456" s="25"/>
      <c r="N456" s="32"/>
      <c r="O456" s="25"/>
      <c r="P456" s="32"/>
      <c r="Q456" s="25"/>
      <c r="R456" s="37"/>
    </row>
    <row r="457" spans="1:18" s="4" customFormat="1" ht="61.5" customHeight="1" x14ac:dyDescent="0.25">
      <c r="A457" s="158" t="s">
        <v>743</v>
      </c>
      <c r="B457" s="66" t="s">
        <v>744</v>
      </c>
      <c r="C457" s="66" t="s">
        <v>1647</v>
      </c>
      <c r="D457" s="43" t="s">
        <v>745</v>
      </c>
      <c r="E457" s="164"/>
      <c r="F457" s="93">
        <v>2628.98</v>
      </c>
      <c r="G457" s="86">
        <v>0</v>
      </c>
      <c r="H457" s="86">
        <v>0</v>
      </c>
      <c r="I457" s="94">
        <v>2628.98</v>
      </c>
      <c r="J457" s="21"/>
      <c r="K457" s="24">
        <f t="shared" si="96"/>
        <v>2628.98</v>
      </c>
      <c r="L457" s="32">
        <f t="shared" si="97"/>
        <v>1</v>
      </c>
      <c r="M457" s="25">
        <f t="shared" si="98"/>
        <v>0</v>
      </c>
      <c r="N457" s="32" t="e">
        <f t="shared" si="99"/>
        <v>#DIV/0!</v>
      </c>
      <c r="O457" s="25">
        <f t="shared" si="100"/>
        <v>0</v>
      </c>
      <c r="P457" s="32" t="e">
        <f t="shared" si="101"/>
        <v>#DIV/0!</v>
      </c>
      <c r="Q457" s="25">
        <f t="shared" si="102"/>
        <v>2628.98</v>
      </c>
      <c r="R457" s="37">
        <f t="shared" si="103"/>
        <v>1</v>
      </c>
    </row>
    <row r="458" spans="1:18" s="4" customFormat="1" ht="141" customHeight="1" x14ac:dyDescent="0.25">
      <c r="A458" s="158" t="s">
        <v>746</v>
      </c>
      <c r="B458" s="66" t="s">
        <v>747</v>
      </c>
      <c r="C458" s="66" t="s">
        <v>1648</v>
      </c>
      <c r="D458" s="43" t="s">
        <v>745</v>
      </c>
      <c r="E458" s="164"/>
      <c r="F458" s="93">
        <v>20116.32</v>
      </c>
      <c r="G458" s="86">
        <v>7010.61</v>
      </c>
      <c r="H458" s="86">
        <v>13105.71</v>
      </c>
      <c r="I458" s="94">
        <v>0</v>
      </c>
      <c r="J458" s="21"/>
      <c r="K458" s="24">
        <f t="shared" si="96"/>
        <v>20116.32</v>
      </c>
      <c r="L458" s="32">
        <f t="shared" si="97"/>
        <v>1</v>
      </c>
      <c r="M458" s="25">
        <f t="shared" si="98"/>
        <v>7010.61</v>
      </c>
      <c r="N458" s="32">
        <f t="shared" si="99"/>
        <v>1</v>
      </c>
      <c r="O458" s="25">
        <f t="shared" si="100"/>
        <v>13105.71</v>
      </c>
      <c r="P458" s="32">
        <f t="shared" si="101"/>
        <v>1</v>
      </c>
      <c r="Q458" s="25">
        <f t="shared" si="102"/>
        <v>0</v>
      </c>
      <c r="R458" s="37" t="e">
        <f t="shared" si="103"/>
        <v>#DIV/0!</v>
      </c>
    </row>
    <row r="459" spans="1:18" s="4" customFormat="1" ht="59.25" customHeight="1" x14ac:dyDescent="0.25">
      <c r="A459" s="158" t="s">
        <v>748</v>
      </c>
      <c r="B459" s="66" t="s">
        <v>749</v>
      </c>
      <c r="C459" s="66" t="s">
        <v>1649</v>
      </c>
      <c r="D459" s="48" t="s">
        <v>121</v>
      </c>
      <c r="E459" s="169"/>
      <c r="F459" s="93">
        <v>402.66</v>
      </c>
      <c r="G459" s="86">
        <v>314.38</v>
      </c>
      <c r="H459" s="86">
        <v>48.98</v>
      </c>
      <c r="I459" s="94">
        <v>39.299999999999997</v>
      </c>
      <c r="J459" s="21"/>
      <c r="K459" s="24">
        <f t="shared" si="96"/>
        <v>402.66</v>
      </c>
      <c r="L459" s="32">
        <f t="shared" si="97"/>
        <v>1</v>
      </c>
      <c r="M459" s="25">
        <f t="shared" si="98"/>
        <v>314.38</v>
      </c>
      <c r="N459" s="32">
        <f t="shared" si="99"/>
        <v>1</v>
      </c>
      <c r="O459" s="25">
        <f t="shared" si="100"/>
        <v>48.98</v>
      </c>
      <c r="P459" s="32">
        <f t="shared" si="101"/>
        <v>1</v>
      </c>
      <c r="Q459" s="25">
        <f t="shared" si="102"/>
        <v>39.299999999999997</v>
      </c>
      <c r="R459" s="37">
        <f t="shared" si="103"/>
        <v>1</v>
      </c>
    </row>
    <row r="460" spans="1:18" s="4" customFormat="1" ht="126.75" customHeight="1" x14ac:dyDescent="0.25">
      <c r="A460" s="158" t="s">
        <v>750</v>
      </c>
      <c r="B460" s="66" t="s">
        <v>751</v>
      </c>
      <c r="C460" s="66" t="s">
        <v>1650</v>
      </c>
      <c r="D460" s="198" t="s">
        <v>752</v>
      </c>
      <c r="E460" s="164"/>
      <c r="F460" s="93">
        <v>9073</v>
      </c>
      <c r="G460" s="86">
        <v>1993.69</v>
      </c>
      <c r="H460" s="86">
        <v>6323.08</v>
      </c>
      <c r="I460" s="94">
        <v>756.23</v>
      </c>
      <c r="J460" s="21"/>
      <c r="K460" s="24">
        <f t="shared" si="96"/>
        <v>9073</v>
      </c>
      <c r="L460" s="32">
        <f t="shared" si="97"/>
        <v>1</v>
      </c>
      <c r="M460" s="25">
        <f t="shared" si="98"/>
        <v>1993.69</v>
      </c>
      <c r="N460" s="32">
        <f t="shared" si="99"/>
        <v>1</v>
      </c>
      <c r="O460" s="25">
        <f t="shared" si="100"/>
        <v>6323.08</v>
      </c>
      <c r="P460" s="32">
        <f t="shared" si="101"/>
        <v>1</v>
      </c>
      <c r="Q460" s="25">
        <f t="shared" si="102"/>
        <v>756.23</v>
      </c>
      <c r="R460" s="37">
        <f t="shared" si="103"/>
        <v>1</v>
      </c>
    </row>
    <row r="461" spans="1:18" s="4" customFormat="1" ht="48.75" customHeight="1" x14ac:dyDescent="0.25">
      <c r="A461" s="158" t="s">
        <v>753</v>
      </c>
      <c r="B461" s="66" t="s">
        <v>754</v>
      </c>
      <c r="C461" s="66" t="s">
        <v>1651</v>
      </c>
      <c r="D461" s="198" t="s">
        <v>581</v>
      </c>
      <c r="E461" s="164"/>
      <c r="F461" s="93">
        <v>1587.6100000000001</v>
      </c>
      <c r="G461" s="86">
        <v>1507.44</v>
      </c>
      <c r="H461" s="86">
        <v>0</v>
      </c>
      <c r="I461" s="94">
        <v>80.17</v>
      </c>
      <c r="J461" s="21"/>
      <c r="K461" s="24">
        <f t="shared" si="96"/>
        <v>1587.6100000000001</v>
      </c>
      <c r="L461" s="32">
        <f t="shared" si="97"/>
        <v>1</v>
      </c>
      <c r="M461" s="25">
        <f t="shared" si="98"/>
        <v>1507.44</v>
      </c>
      <c r="N461" s="32">
        <f t="shared" si="99"/>
        <v>1</v>
      </c>
      <c r="O461" s="25">
        <f t="shared" si="100"/>
        <v>0</v>
      </c>
      <c r="P461" s="32" t="e">
        <f t="shared" si="101"/>
        <v>#DIV/0!</v>
      </c>
      <c r="Q461" s="25">
        <f t="shared" si="102"/>
        <v>80.17</v>
      </c>
      <c r="R461" s="37">
        <f t="shared" si="103"/>
        <v>1</v>
      </c>
    </row>
    <row r="462" spans="1:18" s="4" customFormat="1" ht="60" customHeight="1" x14ac:dyDescent="0.25">
      <c r="A462" s="158" t="s">
        <v>755</v>
      </c>
      <c r="B462" s="66" t="s">
        <v>756</v>
      </c>
      <c r="C462" s="66" t="s">
        <v>1652</v>
      </c>
      <c r="D462" s="198" t="s">
        <v>581</v>
      </c>
      <c r="E462" s="164"/>
      <c r="F462" s="93">
        <v>6053.38</v>
      </c>
      <c r="G462" s="86">
        <v>1492.03</v>
      </c>
      <c r="H462" s="86">
        <v>4218.68</v>
      </c>
      <c r="I462" s="94">
        <v>342.67</v>
      </c>
      <c r="J462" s="21"/>
      <c r="K462" s="24">
        <f t="shared" si="96"/>
        <v>6053.38</v>
      </c>
      <c r="L462" s="32">
        <f t="shared" si="97"/>
        <v>1</v>
      </c>
      <c r="M462" s="25">
        <f t="shared" si="98"/>
        <v>1492.03</v>
      </c>
      <c r="N462" s="32">
        <f t="shared" si="99"/>
        <v>1</v>
      </c>
      <c r="O462" s="25">
        <f t="shared" si="100"/>
        <v>4218.68</v>
      </c>
      <c r="P462" s="32">
        <f t="shared" si="101"/>
        <v>1</v>
      </c>
      <c r="Q462" s="25">
        <f t="shared" si="102"/>
        <v>342.67</v>
      </c>
      <c r="R462" s="37">
        <f t="shared" si="103"/>
        <v>1</v>
      </c>
    </row>
    <row r="463" spans="1:18" s="4" customFormat="1" ht="52.5" customHeight="1" x14ac:dyDescent="0.25">
      <c r="A463" s="171" t="s">
        <v>1266</v>
      </c>
      <c r="B463" s="66" t="s">
        <v>758</v>
      </c>
      <c r="C463" s="66" t="s">
        <v>1267</v>
      </c>
      <c r="D463" s="198" t="s">
        <v>757</v>
      </c>
      <c r="E463" s="167" t="s">
        <v>1224</v>
      </c>
      <c r="F463" s="93">
        <v>1130.8399999999999</v>
      </c>
      <c r="G463" s="86">
        <v>737.13</v>
      </c>
      <c r="H463" s="86">
        <v>393.71</v>
      </c>
      <c r="I463" s="94">
        <v>0</v>
      </c>
      <c r="J463" s="21"/>
      <c r="K463" s="24">
        <f t="shared" si="96"/>
        <v>1130.8399999999999</v>
      </c>
      <c r="L463" s="32">
        <f t="shared" si="97"/>
        <v>1</v>
      </c>
      <c r="M463" s="25">
        <f t="shared" si="98"/>
        <v>737.13</v>
      </c>
      <c r="N463" s="32">
        <f t="shared" si="99"/>
        <v>1</v>
      </c>
      <c r="O463" s="25">
        <f t="shared" si="100"/>
        <v>393.71</v>
      </c>
      <c r="P463" s="32">
        <f t="shared" si="101"/>
        <v>1</v>
      </c>
      <c r="Q463" s="25">
        <f t="shared" si="102"/>
        <v>0</v>
      </c>
      <c r="R463" s="37" t="e">
        <f t="shared" si="103"/>
        <v>#DIV/0!</v>
      </c>
    </row>
    <row r="464" spans="1:18" s="4" customFormat="1" ht="136.5" customHeight="1" x14ac:dyDescent="0.25">
      <c r="A464" s="158" t="s">
        <v>760</v>
      </c>
      <c r="B464" s="66" t="s">
        <v>761</v>
      </c>
      <c r="C464" s="66" t="s">
        <v>1653</v>
      </c>
      <c r="D464" s="198" t="s">
        <v>759</v>
      </c>
      <c r="E464" s="164"/>
      <c r="F464" s="93">
        <v>14115.99</v>
      </c>
      <c r="G464" s="86">
        <v>7180.46</v>
      </c>
      <c r="H464" s="86">
        <v>5596.8</v>
      </c>
      <c r="I464" s="94">
        <v>1338.73</v>
      </c>
      <c r="J464" s="21"/>
      <c r="K464" s="24">
        <f t="shared" si="96"/>
        <v>14115.99</v>
      </c>
      <c r="L464" s="32">
        <f t="shared" si="97"/>
        <v>1</v>
      </c>
      <c r="M464" s="25">
        <f t="shared" si="98"/>
        <v>7180.46</v>
      </c>
      <c r="N464" s="32">
        <f t="shared" si="99"/>
        <v>1</v>
      </c>
      <c r="O464" s="25">
        <f t="shared" si="100"/>
        <v>5596.8</v>
      </c>
      <c r="P464" s="32">
        <f t="shared" si="101"/>
        <v>1</v>
      </c>
      <c r="Q464" s="25">
        <f t="shared" si="102"/>
        <v>1338.73</v>
      </c>
      <c r="R464" s="37">
        <f t="shared" si="103"/>
        <v>1</v>
      </c>
    </row>
    <row r="465" spans="1:18" s="4" customFormat="1" ht="129" customHeight="1" x14ac:dyDescent="0.25">
      <c r="A465" s="158" t="s">
        <v>762</v>
      </c>
      <c r="B465" s="66" t="s">
        <v>763</v>
      </c>
      <c r="C465" s="66" t="s">
        <v>1654</v>
      </c>
      <c r="D465" s="198" t="s">
        <v>759</v>
      </c>
      <c r="E465" s="164"/>
      <c r="F465" s="93">
        <v>15684.970000000001</v>
      </c>
      <c r="G465" s="86">
        <v>7978.56</v>
      </c>
      <c r="H465" s="86">
        <v>6218.88</v>
      </c>
      <c r="I465" s="94">
        <v>1487.53</v>
      </c>
      <c r="J465" s="21"/>
      <c r="K465" s="24">
        <f t="shared" si="96"/>
        <v>15684.970000000001</v>
      </c>
      <c r="L465" s="32">
        <f t="shared" si="97"/>
        <v>1</v>
      </c>
      <c r="M465" s="25">
        <f t="shared" si="98"/>
        <v>7978.56</v>
      </c>
      <c r="N465" s="32">
        <f t="shared" si="99"/>
        <v>1</v>
      </c>
      <c r="O465" s="25">
        <f t="shared" si="100"/>
        <v>6218.88</v>
      </c>
      <c r="P465" s="32">
        <f t="shared" si="101"/>
        <v>1</v>
      </c>
      <c r="Q465" s="25">
        <f t="shared" si="102"/>
        <v>1487.53</v>
      </c>
      <c r="R465" s="37">
        <f t="shared" si="103"/>
        <v>1</v>
      </c>
    </row>
    <row r="466" spans="1:18" s="4" customFormat="1" ht="167.25" customHeight="1" x14ac:dyDescent="0.25">
      <c r="A466" s="158" t="s">
        <v>764</v>
      </c>
      <c r="B466" s="66" t="s">
        <v>765</v>
      </c>
      <c r="C466" s="66" t="s">
        <v>1655</v>
      </c>
      <c r="D466" s="198" t="s">
        <v>759</v>
      </c>
      <c r="E466" s="164"/>
      <c r="F466" s="93">
        <v>23631.8</v>
      </c>
      <c r="G466" s="86">
        <v>12020.92</v>
      </c>
      <c r="H466" s="86">
        <v>9369.69</v>
      </c>
      <c r="I466" s="94">
        <v>2241.19</v>
      </c>
      <c r="J466" s="21"/>
      <c r="K466" s="24">
        <f t="shared" si="96"/>
        <v>23631.8</v>
      </c>
      <c r="L466" s="32">
        <f t="shared" si="97"/>
        <v>1</v>
      </c>
      <c r="M466" s="25">
        <f t="shared" si="98"/>
        <v>12020.92</v>
      </c>
      <c r="N466" s="32">
        <f t="shared" si="99"/>
        <v>1</v>
      </c>
      <c r="O466" s="25">
        <f t="shared" si="100"/>
        <v>9369.69</v>
      </c>
      <c r="P466" s="32">
        <f t="shared" si="101"/>
        <v>1</v>
      </c>
      <c r="Q466" s="25">
        <f t="shared" si="102"/>
        <v>2241.19</v>
      </c>
      <c r="R466" s="37">
        <f t="shared" si="103"/>
        <v>1</v>
      </c>
    </row>
    <row r="467" spans="1:18" s="4" customFormat="1" ht="167.25" customHeight="1" x14ac:dyDescent="0.25">
      <c r="A467" s="158" t="s">
        <v>766</v>
      </c>
      <c r="B467" s="66" t="s">
        <v>767</v>
      </c>
      <c r="C467" s="66" t="s">
        <v>1656</v>
      </c>
      <c r="D467" s="198" t="s">
        <v>759</v>
      </c>
      <c r="E467" s="164"/>
      <c r="F467" s="93">
        <v>29616.35</v>
      </c>
      <c r="G467" s="86">
        <v>15065.12</v>
      </c>
      <c r="H467" s="86">
        <v>11742.48</v>
      </c>
      <c r="I467" s="94">
        <v>2808.75</v>
      </c>
      <c r="J467" s="21"/>
      <c r="K467" s="24">
        <f t="shared" si="96"/>
        <v>29616.35</v>
      </c>
      <c r="L467" s="32">
        <f t="shared" si="97"/>
        <v>1</v>
      </c>
      <c r="M467" s="25">
        <f t="shared" si="98"/>
        <v>15065.12</v>
      </c>
      <c r="N467" s="32">
        <f t="shared" si="99"/>
        <v>1</v>
      </c>
      <c r="O467" s="25">
        <f t="shared" si="100"/>
        <v>11742.48</v>
      </c>
      <c r="P467" s="32">
        <f t="shared" si="101"/>
        <v>1</v>
      </c>
      <c r="Q467" s="25">
        <f t="shared" si="102"/>
        <v>2808.75</v>
      </c>
      <c r="R467" s="37">
        <f t="shared" si="103"/>
        <v>1</v>
      </c>
    </row>
    <row r="468" spans="1:18" s="4" customFormat="1" ht="45.75" customHeight="1" x14ac:dyDescent="0.25">
      <c r="A468" s="158" t="s">
        <v>769</v>
      </c>
      <c r="B468" s="66" t="s">
        <v>770</v>
      </c>
      <c r="C468" s="66" t="s">
        <v>1657</v>
      </c>
      <c r="D468" s="48" t="s">
        <v>768</v>
      </c>
      <c r="E468" s="164"/>
      <c r="F468" s="93">
        <v>9319.7199999999993</v>
      </c>
      <c r="G468" s="86">
        <v>8529.06</v>
      </c>
      <c r="H468" s="86">
        <v>0</v>
      </c>
      <c r="I468" s="94">
        <v>790.66</v>
      </c>
      <c r="J468" s="21"/>
      <c r="K468" s="24">
        <f t="shared" si="96"/>
        <v>9319.7199999999993</v>
      </c>
      <c r="L468" s="32">
        <f t="shared" si="97"/>
        <v>1</v>
      </c>
      <c r="M468" s="25">
        <f t="shared" si="98"/>
        <v>8529.06</v>
      </c>
      <c r="N468" s="32">
        <f t="shared" si="99"/>
        <v>1</v>
      </c>
      <c r="O468" s="25">
        <f t="shared" si="100"/>
        <v>0</v>
      </c>
      <c r="P468" s="32" t="e">
        <f t="shared" si="101"/>
        <v>#DIV/0!</v>
      </c>
      <c r="Q468" s="25">
        <f t="shared" si="102"/>
        <v>790.66</v>
      </c>
      <c r="R468" s="37">
        <f t="shared" si="103"/>
        <v>1</v>
      </c>
    </row>
    <row r="469" spans="1:18" s="4" customFormat="1" ht="76.5" customHeight="1" x14ac:dyDescent="0.25">
      <c r="A469" s="158" t="s">
        <v>771</v>
      </c>
      <c r="B469" s="66" t="s">
        <v>772</v>
      </c>
      <c r="C469" s="66" t="s">
        <v>1658</v>
      </c>
      <c r="D469" s="198" t="s">
        <v>757</v>
      </c>
      <c r="E469" s="164"/>
      <c r="F469" s="93">
        <v>3000.94</v>
      </c>
      <c r="G469" s="86">
        <v>2712.37</v>
      </c>
      <c r="H469" s="86">
        <v>0</v>
      </c>
      <c r="I469" s="94">
        <v>288.57</v>
      </c>
      <c r="J469" s="21"/>
      <c r="K469" s="24">
        <f t="shared" si="96"/>
        <v>3000.94</v>
      </c>
      <c r="L469" s="32">
        <f t="shared" si="97"/>
        <v>1</v>
      </c>
      <c r="M469" s="25">
        <f t="shared" si="98"/>
        <v>2712.37</v>
      </c>
      <c r="N469" s="32">
        <f t="shared" si="99"/>
        <v>1</v>
      </c>
      <c r="O469" s="25">
        <f t="shared" si="100"/>
        <v>0</v>
      </c>
      <c r="P469" s="32" t="e">
        <f t="shared" si="101"/>
        <v>#DIV/0!</v>
      </c>
      <c r="Q469" s="25">
        <f t="shared" si="102"/>
        <v>288.57</v>
      </c>
      <c r="R469" s="37">
        <f t="shared" si="103"/>
        <v>1</v>
      </c>
    </row>
    <row r="470" spans="1:18" s="4" customFormat="1" ht="31.5" customHeight="1" x14ac:dyDescent="0.25">
      <c r="A470" s="158" t="s">
        <v>773</v>
      </c>
      <c r="B470" s="66" t="s">
        <v>774</v>
      </c>
      <c r="C470" s="69" t="s">
        <v>775</v>
      </c>
      <c r="D470" s="43"/>
      <c r="E470" s="167"/>
      <c r="F470" s="93"/>
      <c r="G470" s="86"/>
      <c r="H470" s="86"/>
      <c r="I470" s="94"/>
      <c r="J470" s="21"/>
      <c r="K470" s="24"/>
      <c r="L470" s="32"/>
      <c r="M470" s="25"/>
      <c r="N470" s="32"/>
      <c r="O470" s="25"/>
      <c r="P470" s="32"/>
      <c r="Q470" s="25"/>
      <c r="R470" s="37"/>
    </row>
    <row r="471" spans="1:18" s="4" customFormat="1" ht="148.5" customHeight="1" x14ac:dyDescent="0.25">
      <c r="A471" s="158" t="s">
        <v>776</v>
      </c>
      <c r="B471" s="66" t="s">
        <v>777</v>
      </c>
      <c r="C471" s="66" t="s">
        <v>1410</v>
      </c>
      <c r="D471" s="48" t="s">
        <v>778</v>
      </c>
      <c r="E471" s="150" t="s">
        <v>1219</v>
      </c>
      <c r="F471" s="93">
        <v>14891.56</v>
      </c>
      <c r="G471" s="86">
        <v>0</v>
      </c>
      <c r="H471" s="86">
        <v>0</v>
      </c>
      <c r="I471" s="94">
        <v>14891.56</v>
      </c>
      <c r="J471" s="21"/>
      <c r="K471" s="24">
        <f t="shared" si="96"/>
        <v>14891.56</v>
      </c>
      <c r="L471" s="32">
        <f t="shared" si="97"/>
        <v>1</v>
      </c>
      <c r="M471" s="25">
        <f t="shared" si="98"/>
        <v>0</v>
      </c>
      <c r="N471" s="32" t="e">
        <f t="shared" si="99"/>
        <v>#DIV/0!</v>
      </c>
      <c r="O471" s="25">
        <f t="shared" si="100"/>
        <v>0</v>
      </c>
      <c r="P471" s="32" t="e">
        <f t="shared" si="101"/>
        <v>#DIV/0!</v>
      </c>
      <c r="Q471" s="25">
        <f t="shared" si="102"/>
        <v>14891.56</v>
      </c>
      <c r="R471" s="37">
        <f t="shared" si="103"/>
        <v>1</v>
      </c>
    </row>
    <row r="472" spans="1:18" s="4" customFormat="1" ht="31.5" customHeight="1" x14ac:dyDescent="0.25">
      <c r="A472" s="158" t="s">
        <v>779</v>
      </c>
      <c r="B472" s="66" t="s">
        <v>780</v>
      </c>
      <c r="C472" s="66" t="s">
        <v>1426</v>
      </c>
      <c r="D472" s="43" t="s">
        <v>121</v>
      </c>
      <c r="E472" s="132"/>
      <c r="F472" s="93">
        <v>914.12</v>
      </c>
      <c r="G472" s="86">
        <v>739.42</v>
      </c>
      <c r="H472" s="86">
        <v>90.31</v>
      </c>
      <c r="I472" s="94">
        <v>84.39</v>
      </c>
      <c r="J472" s="21"/>
      <c r="K472" s="24">
        <f t="shared" si="96"/>
        <v>914.12</v>
      </c>
      <c r="L472" s="32">
        <f t="shared" si="97"/>
        <v>1</v>
      </c>
      <c r="M472" s="25">
        <f t="shared" si="98"/>
        <v>739.42</v>
      </c>
      <c r="N472" s="32">
        <f t="shared" si="99"/>
        <v>1</v>
      </c>
      <c r="O472" s="25">
        <f t="shared" si="100"/>
        <v>90.31</v>
      </c>
      <c r="P472" s="32">
        <f t="shared" si="101"/>
        <v>1</v>
      </c>
      <c r="Q472" s="25">
        <f t="shared" si="102"/>
        <v>84.39</v>
      </c>
      <c r="R472" s="37">
        <f t="shared" si="103"/>
        <v>1</v>
      </c>
    </row>
    <row r="473" spans="1:18" s="4" customFormat="1" ht="31.5" customHeight="1" x14ac:dyDescent="0.25">
      <c r="A473" s="158" t="s">
        <v>781</v>
      </c>
      <c r="B473" s="66" t="s">
        <v>782</v>
      </c>
      <c r="C473" s="66" t="s">
        <v>1659</v>
      </c>
      <c r="D473" s="43" t="s">
        <v>121</v>
      </c>
      <c r="E473" s="132"/>
      <c r="F473" s="93">
        <v>1290.8</v>
      </c>
      <c r="G473" s="86">
        <v>1290.8</v>
      </c>
      <c r="H473" s="86">
        <v>0</v>
      </c>
      <c r="I473" s="94">
        <v>0</v>
      </c>
      <c r="J473" s="21"/>
      <c r="K473" s="24">
        <f t="shared" si="96"/>
        <v>1290.8</v>
      </c>
      <c r="L473" s="32">
        <f t="shared" si="97"/>
        <v>1</v>
      </c>
      <c r="M473" s="25">
        <f t="shared" si="98"/>
        <v>1290.8</v>
      </c>
      <c r="N473" s="32">
        <f t="shared" si="99"/>
        <v>1</v>
      </c>
      <c r="O473" s="25">
        <f t="shared" si="100"/>
        <v>0</v>
      </c>
      <c r="P473" s="32" t="e">
        <f t="shared" si="101"/>
        <v>#DIV/0!</v>
      </c>
      <c r="Q473" s="25">
        <f t="shared" si="102"/>
        <v>0</v>
      </c>
      <c r="R473" s="37" t="e">
        <f t="shared" si="103"/>
        <v>#DIV/0!</v>
      </c>
    </row>
    <row r="474" spans="1:18" s="4" customFormat="1" ht="75.75" customHeight="1" x14ac:dyDescent="0.25">
      <c r="A474" s="158" t="s">
        <v>783</v>
      </c>
      <c r="B474" s="66" t="s">
        <v>784</v>
      </c>
      <c r="C474" s="66" t="s">
        <v>1660</v>
      </c>
      <c r="D474" s="43" t="s">
        <v>121</v>
      </c>
      <c r="E474" s="132"/>
      <c r="F474" s="93">
        <v>594.87</v>
      </c>
      <c r="G474" s="86">
        <v>476.53</v>
      </c>
      <c r="H474" s="86">
        <v>58.77</v>
      </c>
      <c r="I474" s="94">
        <v>59.57</v>
      </c>
      <c r="J474" s="21"/>
      <c r="K474" s="24">
        <f t="shared" si="96"/>
        <v>594.87</v>
      </c>
      <c r="L474" s="32">
        <f t="shared" si="97"/>
        <v>1</v>
      </c>
      <c r="M474" s="25">
        <f t="shared" si="98"/>
        <v>476.53</v>
      </c>
      <c r="N474" s="32">
        <f t="shared" si="99"/>
        <v>1</v>
      </c>
      <c r="O474" s="25">
        <f t="shared" si="100"/>
        <v>58.77</v>
      </c>
      <c r="P474" s="32">
        <f t="shared" si="101"/>
        <v>1</v>
      </c>
      <c r="Q474" s="25">
        <f t="shared" si="102"/>
        <v>59.57</v>
      </c>
      <c r="R474" s="37">
        <f t="shared" si="103"/>
        <v>1</v>
      </c>
    </row>
    <row r="475" spans="1:18" s="4" customFormat="1" ht="62.25" customHeight="1" x14ac:dyDescent="0.25">
      <c r="A475" s="158" t="s">
        <v>785</v>
      </c>
      <c r="B475" s="66" t="s">
        <v>786</v>
      </c>
      <c r="C475" s="66" t="s">
        <v>1661</v>
      </c>
      <c r="D475" s="43" t="s">
        <v>121</v>
      </c>
      <c r="E475" s="132"/>
      <c r="F475" s="93">
        <v>297.42999999999995</v>
      </c>
      <c r="G475" s="86">
        <v>238.26</v>
      </c>
      <c r="H475" s="86">
        <v>29.39</v>
      </c>
      <c r="I475" s="94">
        <v>29.78</v>
      </c>
      <c r="J475" s="21"/>
      <c r="K475" s="24">
        <f t="shared" si="96"/>
        <v>297.42999999999995</v>
      </c>
      <c r="L475" s="32">
        <f t="shared" si="97"/>
        <v>1</v>
      </c>
      <c r="M475" s="25">
        <f t="shared" si="98"/>
        <v>238.26</v>
      </c>
      <c r="N475" s="32">
        <f t="shared" si="99"/>
        <v>1</v>
      </c>
      <c r="O475" s="25">
        <f t="shared" si="100"/>
        <v>29.39</v>
      </c>
      <c r="P475" s="32">
        <f t="shared" si="101"/>
        <v>1</v>
      </c>
      <c r="Q475" s="25">
        <f t="shared" si="102"/>
        <v>29.78</v>
      </c>
      <c r="R475" s="37">
        <f t="shared" si="103"/>
        <v>1</v>
      </c>
    </row>
    <row r="476" spans="1:18" s="4" customFormat="1" ht="66.75" customHeight="1" x14ac:dyDescent="0.25">
      <c r="A476" s="158" t="s">
        <v>787</v>
      </c>
      <c r="B476" s="66" t="s">
        <v>788</v>
      </c>
      <c r="C476" s="66" t="s">
        <v>1662</v>
      </c>
      <c r="D476" s="43" t="s">
        <v>121</v>
      </c>
      <c r="E476" s="131"/>
      <c r="F476" s="93">
        <v>495.73</v>
      </c>
      <c r="G476" s="86">
        <v>397.11</v>
      </c>
      <c r="H476" s="86">
        <v>48.98</v>
      </c>
      <c r="I476" s="94">
        <v>49.64</v>
      </c>
      <c r="J476" s="21"/>
      <c r="K476" s="24">
        <f t="shared" si="96"/>
        <v>495.73</v>
      </c>
      <c r="L476" s="32">
        <f t="shared" si="97"/>
        <v>1</v>
      </c>
      <c r="M476" s="25">
        <f t="shared" si="98"/>
        <v>397.11</v>
      </c>
      <c r="N476" s="32">
        <f t="shared" si="99"/>
        <v>1</v>
      </c>
      <c r="O476" s="25">
        <f t="shared" si="100"/>
        <v>48.98</v>
      </c>
      <c r="P476" s="32">
        <f t="shared" si="101"/>
        <v>1</v>
      </c>
      <c r="Q476" s="25">
        <f t="shared" si="102"/>
        <v>49.64</v>
      </c>
      <c r="R476" s="37">
        <f t="shared" si="103"/>
        <v>1</v>
      </c>
    </row>
    <row r="477" spans="1:18" s="4" customFormat="1" ht="78.75" customHeight="1" x14ac:dyDescent="0.25">
      <c r="A477" s="171" t="s">
        <v>789</v>
      </c>
      <c r="B477" s="66" t="s">
        <v>1663</v>
      </c>
      <c r="C477" s="66" t="s">
        <v>1664</v>
      </c>
      <c r="D477" s="48" t="s">
        <v>121</v>
      </c>
      <c r="E477" s="172"/>
      <c r="F477" s="93">
        <v>352.62000000000006</v>
      </c>
      <c r="G477" s="86">
        <v>282.47000000000003</v>
      </c>
      <c r="H477" s="86">
        <v>34.840000000000003</v>
      </c>
      <c r="I477" s="94">
        <v>35.31</v>
      </c>
      <c r="J477" s="21"/>
      <c r="K477" s="24">
        <f t="shared" si="96"/>
        <v>352.62000000000006</v>
      </c>
      <c r="L477" s="32">
        <f t="shared" si="97"/>
        <v>1</v>
      </c>
      <c r="M477" s="25">
        <f t="shared" si="98"/>
        <v>282.47000000000003</v>
      </c>
      <c r="N477" s="32">
        <f t="shared" si="99"/>
        <v>1</v>
      </c>
      <c r="O477" s="25">
        <f t="shared" si="100"/>
        <v>34.840000000000003</v>
      </c>
      <c r="P477" s="32">
        <f t="shared" si="101"/>
        <v>1</v>
      </c>
      <c r="Q477" s="25">
        <f t="shared" si="102"/>
        <v>35.31</v>
      </c>
      <c r="R477" s="37">
        <f t="shared" si="103"/>
        <v>1</v>
      </c>
    </row>
    <row r="478" spans="1:18" s="4" customFormat="1" ht="223.5" customHeight="1" x14ac:dyDescent="0.25">
      <c r="A478" s="158" t="s">
        <v>790</v>
      </c>
      <c r="B478" s="66" t="s">
        <v>791</v>
      </c>
      <c r="C478" s="66" t="s">
        <v>792</v>
      </c>
      <c r="D478" s="48" t="s">
        <v>793</v>
      </c>
      <c r="E478" s="173"/>
      <c r="F478" s="93">
        <v>133.56</v>
      </c>
      <c r="G478" s="86">
        <v>133.56</v>
      </c>
      <c r="H478" s="86">
        <v>0</v>
      </c>
      <c r="I478" s="94">
        <v>0</v>
      </c>
      <c r="J478" s="21"/>
      <c r="K478" s="24">
        <f t="shared" si="96"/>
        <v>133.56</v>
      </c>
      <c r="L478" s="32">
        <f t="shared" si="97"/>
        <v>1</v>
      </c>
      <c r="M478" s="25">
        <f t="shared" si="98"/>
        <v>133.56</v>
      </c>
      <c r="N478" s="32">
        <f t="shared" si="99"/>
        <v>1</v>
      </c>
      <c r="O478" s="25">
        <f t="shared" si="100"/>
        <v>0</v>
      </c>
      <c r="P478" s="32" t="e">
        <f t="shared" si="101"/>
        <v>#DIV/0!</v>
      </c>
      <c r="Q478" s="25">
        <f t="shared" si="102"/>
        <v>0</v>
      </c>
      <c r="R478" s="37" t="e">
        <f t="shared" si="103"/>
        <v>#DIV/0!</v>
      </c>
    </row>
    <row r="479" spans="1:18" s="4" customFormat="1" ht="189" customHeight="1" x14ac:dyDescent="0.25">
      <c r="A479" s="158" t="s">
        <v>794</v>
      </c>
      <c r="B479" s="66" t="s">
        <v>795</v>
      </c>
      <c r="C479" s="66" t="s">
        <v>1393</v>
      </c>
      <c r="D479" s="48" t="s">
        <v>793</v>
      </c>
      <c r="E479" s="173"/>
      <c r="F479" s="93">
        <v>47.7</v>
      </c>
      <c r="G479" s="86">
        <v>47.7</v>
      </c>
      <c r="H479" s="86">
        <v>0</v>
      </c>
      <c r="I479" s="94">
        <v>0</v>
      </c>
      <c r="J479" s="21"/>
      <c r="K479" s="24">
        <f t="shared" si="96"/>
        <v>47.7</v>
      </c>
      <c r="L479" s="32">
        <f t="shared" si="97"/>
        <v>1</v>
      </c>
      <c r="M479" s="25">
        <f t="shared" si="98"/>
        <v>47.7</v>
      </c>
      <c r="N479" s="32">
        <f t="shared" si="99"/>
        <v>1</v>
      </c>
      <c r="O479" s="25">
        <f t="shared" si="100"/>
        <v>0</v>
      </c>
      <c r="P479" s="32" t="e">
        <f t="shared" si="101"/>
        <v>#DIV/0!</v>
      </c>
      <c r="Q479" s="25">
        <f t="shared" si="102"/>
        <v>0</v>
      </c>
      <c r="R479" s="37" t="e">
        <f t="shared" si="103"/>
        <v>#DIV/0!</v>
      </c>
    </row>
    <row r="480" spans="1:18" s="4" customFormat="1" ht="53.25" customHeight="1" x14ac:dyDescent="0.25">
      <c r="A480" s="171" t="s">
        <v>1378</v>
      </c>
      <c r="B480" s="70" t="s">
        <v>1379</v>
      </c>
      <c r="C480" s="70" t="s">
        <v>1394</v>
      </c>
      <c r="D480" s="200" t="s">
        <v>1395</v>
      </c>
      <c r="E480" s="150" t="s">
        <v>1404</v>
      </c>
      <c r="F480" s="93">
        <v>656.8</v>
      </c>
      <c r="G480" s="86">
        <v>656.8</v>
      </c>
      <c r="H480" s="86">
        <v>0</v>
      </c>
      <c r="I480" s="94">
        <v>0</v>
      </c>
      <c r="J480" s="21"/>
      <c r="K480" s="24">
        <f t="shared" si="96"/>
        <v>656.8</v>
      </c>
      <c r="L480" s="32">
        <f t="shared" si="97"/>
        <v>1</v>
      </c>
      <c r="M480" s="25">
        <f t="shared" si="98"/>
        <v>656.8</v>
      </c>
      <c r="N480" s="32">
        <f t="shared" si="99"/>
        <v>1</v>
      </c>
      <c r="O480" s="25">
        <f t="shared" si="100"/>
        <v>0</v>
      </c>
      <c r="P480" s="32" t="e">
        <f t="shared" si="101"/>
        <v>#DIV/0!</v>
      </c>
      <c r="Q480" s="25">
        <f t="shared" si="102"/>
        <v>0</v>
      </c>
      <c r="R480" s="37" t="e">
        <f t="shared" si="103"/>
        <v>#DIV/0!</v>
      </c>
    </row>
    <row r="481" spans="1:18" s="4" customFormat="1" ht="102.75" customHeight="1" x14ac:dyDescent="0.25">
      <c r="A481" s="158" t="s">
        <v>796</v>
      </c>
      <c r="B481" s="66" t="s">
        <v>797</v>
      </c>
      <c r="C481" s="66" t="s">
        <v>1665</v>
      </c>
      <c r="D481" s="48" t="s">
        <v>121</v>
      </c>
      <c r="E481" s="167" t="s">
        <v>1225</v>
      </c>
      <c r="F481" s="93">
        <v>591.92999999999995</v>
      </c>
      <c r="G481" s="86">
        <v>476.19</v>
      </c>
      <c r="H481" s="86">
        <v>56.95</v>
      </c>
      <c r="I481" s="94">
        <v>58.79</v>
      </c>
      <c r="J481" s="21"/>
      <c r="K481" s="24">
        <f t="shared" si="96"/>
        <v>591.92999999999995</v>
      </c>
      <c r="L481" s="32">
        <f t="shared" si="97"/>
        <v>1</v>
      </c>
      <c r="M481" s="25">
        <f t="shared" si="98"/>
        <v>476.19</v>
      </c>
      <c r="N481" s="32">
        <f t="shared" si="99"/>
        <v>1</v>
      </c>
      <c r="O481" s="25">
        <f t="shared" si="100"/>
        <v>56.95</v>
      </c>
      <c r="P481" s="32">
        <f t="shared" si="101"/>
        <v>1</v>
      </c>
      <c r="Q481" s="25">
        <f t="shared" si="102"/>
        <v>58.79</v>
      </c>
      <c r="R481" s="37">
        <f t="shared" si="103"/>
        <v>1</v>
      </c>
    </row>
    <row r="482" spans="1:18" s="4" customFormat="1" ht="109.5" customHeight="1" x14ac:dyDescent="0.25">
      <c r="A482" s="158" t="s">
        <v>798</v>
      </c>
      <c r="B482" s="66" t="s">
        <v>799</v>
      </c>
      <c r="C482" s="66" t="s">
        <v>1666</v>
      </c>
      <c r="D482" s="48" t="s">
        <v>121</v>
      </c>
      <c r="E482" s="167" t="s">
        <v>1225</v>
      </c>
      <c r="F482" s="93">
        <v>1988.36</v>
      </c>
      <c r="G482" s="86">
        <v>1599.58</v>
      </c>
      <c r="H482" s="86">
        <v>191.3</v>
      </c>
      <c r="I482" s="94">
        <v>197.48</v>
      </c>
      <c r="J482" s="21"/>
      <c r="K482" s="24">
        <f t="shared" si="96"/>
        <v>1988.36</v>
      </c>
      <c r="L482" s="32">
        <f t="shared" si="97"/>
        <v>1</v>
      </c>
      <c r="M482" s="25">
        <f t="shared" si="98"/>
        <v>1599.58</v>
      </c>
      <c r="N482" s="32">
        <f t="shared" si="99"/>
        <v>1</v>
      </c>
      <c r="O482" s="25">
        <f t="shared" si="100"/>
        <v>191.3</v>
      </c>
      <c r="P482" s="32">
        <f t="shared" si="101"/>
        <v>1</v>
      </c>
      <c r="Q482" s="25">
        <f t="shared" si="102"/>
        <v>197.48</v>
      </c>
      <c r="R482" s="37">
        <f t="shared" si="103"/>
        <v>1</v>
      </c>
    </row>
    <row r="483" spans="1:18" s="4" customFormat="1" ht="106.5" customHeight="1" x14ac:dyDescent="0.25">
      <c r="A483" s="158" t="s">
        <v>800</v>
      </c>
      <c r="B483" s="66" t="s">
        <v>801</v>
      </c>
      <c r="C483" s="66" t="s">
        <v>1667</v>
      </c>
      <c r="D483" s="48" t="s">
        <v>757</v>
      </c>
      <c r="E483" s="150"/>
      <c r="F483" s="93">
        <v>1382.12</v>
      </c>
      <c r="G483" s="86">
        <v>1154.02</v>
      </c>
      <c r="H483" s="86">
        <v>138.01</v>
      </c>
      <c r="I483" s="94">
        <v>90.09</v>
      </c>
      <c r="J483" s="21"/>
      <c r="K483" s="24">
        <f t="shared" si="96"/>
        <v>1382.12</v>
      </c>
      <c r="L483" s="32">
        <f t="shared" si="97"/>
        <v>1</v>
      </c>
      <c r="M483" s="25">
        <f t="shared" si="98"/>
        <v>1154.02</v>
      </c>
      <c r="N483" s="32">
        <f t="shared" si="99"/>
        <v>1</v>
      </c>
      <c r="O483" s="25">
        <f t="shared" si="100"/>
        <v>138.01</v>
      </c>
      <c r="P483" s="32">
        <f t="shared" si="101"/>
        <v>1</v>
      </c>
      <c r="Q483" s="25">
        <f t="shared" si="102"/>
        <v>90.09</v>
      </c>
      <c r="R483" s="37">
        <f t="shared" si="103"/>
        <v>1</v>
      </c>
    </row>
    <row r="484" spans="1:18" s="4" customFormat="1" ht="117" customHeight="1" x14ac:dyDescent="0.25">
      <c r="A484" s="158" t="s">
        <v>802</v>
      </c>
      <c r="B484" s="66" t="s">
        <v>803</v>
      </c>
      <c r="C484" s="66" t="s">
        <v>1668</v>
      </c>
      <c r="D484" s="48" t="s">
        <v>121</v>
      </c>
      <c r="E484" s="150"/>
      <c r="F484" s="93">
        <v>2431.34</v>
      </c>
      <c r="G484" s="86">
        <v>2005</v>
      </c>
      <c r="H484" s="86">
        <v>239.78</v>
      </c>
      <c r="I484" s="94">
        <v>186.56</v>
      </c>
      <c r="J484" s="21"/>
      <c r="K484" s="24">
        <f t="shared" si="96"/>
        <v>2431.34</v>
      </c>
      <c r="L484" s="32">
        <f t="shared" si="97"/>
        <v>1</v>
      </c>
      <c r="M484" s="25">
        <f t="shared" si="98"/>
        <v>2005</v>
      </c>
      <c r="N484" s="32">
        <f t="shared" si="99"/>
        <v>1</v>
      </c>
      <c r="O484" s="25">
        <f t="shared" si="100"/>
        <v>239.78</v>
      </c>
      <c r="P484" s="32">
        <f t="shared" si="101"/>
        <v>1</v>
      </c>
      <c r="Q484" s="25">
        <f t="shared" si="102"/>
        <v>186.56</v>
      </c>
      <c r="R484" s="37">
        <f t="shared" si="103"/>
        <v>1</v>
      </c>
    </row>
    <row r="485" spans="1:18" s="4" customFormat="1" ht="60.75" customHeight="1" x14ac:dyDescent="0.25">
      <c r="A485" s="158" t="s">
        <v>804</v>
      </c>
      <c r="B485" s="66" t="s">
        <v>805</v>
      </c>
      <c r="C485" s="66" t="s">
        <v>806</v>
      </c>
      <c r="D485" s="200" t="s">
        <v>1396</v>
      </c>
      <c r="E485" s="150" t="s">
        <v>1405</v>
      </c>
      <c r="F485" s="93">
        <v>788.03</v>
      </c>
      <c r="G485" s="86">
        <v>788.03</v>
      </c>
      <c r="H485" s="86">
        <v>0</v>
      </c>
      <c r="I485" s="94">
        <v>0</v>
      </c>
      <c r="J485" s="21"/>
      <c r="K485" s="24">
        <f t="shared" si="96"/>
        <v>788.03</v>
      </c>
      <c r="L485" s="32">
        <f t="shared" si="97"/>
        <v>1</v>
      </c>
      <c r="M485" s="25">
        <f t="shared" si="98"/>
        <v>788.03</v>
      </c>
      <c r="N485" s="32">
        <f t="shared" si="99"/>
        <v>1</v>
      </c>
      <c r="O485" s="25">
        <f t="shared" si="100"/>
        <v>0</v>
      </c>
      <c r="P485" s="32" t="e">
        <f t="shared" si="101"/>
        <v>#DIV/0!</v>
      </c>
      <c r="Q485" s="25">
        <f t="shared" si="102"/>
        <v>0</v>
      </c>
      <c r="R485" s="37" t="e">
        <f t="shared" si="103"/>
        <v>#DIV/0!</v>
      </c>
    </row>
    <row r="486" spans="1:18" s="4" customFormat="1" ht="140.25" customHeight="1" x14ac:dyDescent="0.25">
      <c r="A486" s="158" t="s">
        <v>807</v>
      </c>
      <c r="B486" s="66" t="s">
        <v>808</v>
      </c>
      <c r="C486" s="68" t="s">
        <v>1669</v>
      </c>
      <c r="D486" s="48" t="s">
        <v>809</v>
      </c>
      <c r="E486" s="167"/>
      <c r="F486" s="93">
        <v>1874.86</v>
      </c>
      <c r="G486" s="86">
        <v>1522.59</v>
      </c>
      <c r="H486" s="86">
        <v>182.09</v>
      </c>
      <c r="I486" s="94">
        <v>170.18</v>
      </c>
      <c r="J486" s="21"/>
      <c r="K486" s="24">
        <f t="shared" si="96"/>
        <v>1874.86</v>
      </c>
      <c r="L486" s="32">
        <f t="shared" si="97"/>
        <v>1</v>
      </c>
      <c r="M486" s="25">
        <f t="shared" si="98"/>
        <v>1522.59</v>
      </c>
      <c r="N486" s="32">
        <f t="shared" si="99"/>
        <v>1</v>
      </c>
      <c r="O486" s="25">
        <f t="shared" si="100"/>
        <v>182.09</v>
      </c>
      <c r="P486" s="32">
        <f t="shared" si="101"/>
        <v>1</v>
      </c>
      <c r="Q486" s="25">
        <f t="shared" si="102"/>
        <v>170.18</v>
      </c>
      <c r="R486" s="37">
        <f t="shared" si="103"/>
        <v>1</v>
      </c>
    </row>
    <row r="487" spans="1:18" s="4" customFormat="1" ht="144" customHeight="1" x14ac:dyDescent="0.25">
      <c r="A487" s="158" t="s">
        <v>810</v>
      </c>
      <c r="B487" s="66" t="s">
        <v>811</v>
      </c>
      <c r="C487" s="68" t="s">
        <v>1670</v>
      </c>
      <c r="D487" s="48" t="s">
        <v>809</v>
      </c>
      <c r="E487" s="167"/>
      <c r="F487" s="93">
        <v>1086.79</v>
      </c>
      <c r="G487" s="86">
        <v>882.92</v>
      </c>
      <c r="H487" s="86">
        <v>105.59</v>
      </c>
      <c r="I487" s="94">
        <v>98.28</v>
      </c>
      <c r="J487" s="21"/>
      <c r="K487" s="24">
        <f t="shared" si="96"/>
        <v>1086.79</v>
      </c>
      <c r="L487" s="32">
        <f t="shared" si="97"/>
        <v>1</v>
      </c>
      <c r="M487" s="25">
        <f t="shared" si="98"/>
        <v>882.92</v>
      </c>
      <c r="N487" s="32">
        <f t="shared" si="99"/>
        <v>1</v>
      </c>
      <c r="O487" s="25">
        <f t="shared" si="100"/>
        <v>105.59</v>
      </c>
      <c r="P487" s="32">
        <f t="shared" si="101"/>
        <v>1</v>
      </c>
      <c r="Q487" s="25">
        <f t="shared" si="102"/>
        <v>98.28</v>
      </c>
      <c r="R487" s="37">
        <f t="shared" si="103"/>
        <v>1</v>
      </c>
    </row>
    <row r="488" spans="1:18" s="4" customFormat="1" ht="111.75" customHeight="1" x14ac:dyDescent="0.25">
      <c r="A488" s="158" t="s">
        <v>812</v>
      </c>
      <c r="B488" s="66" t="s">
        <v>813</v>
      </c>
      <c r="C488" s="66" t="s">
        <v>1671</v>
      </c>
      <c r="D488" s="48" t="s">
        <v>814</v>
      </c>
      <c r="E488" s="167"/>
      <c r="F488" s="93">
        <v>258.73</v>
      </c>
      <c r="G488" s="86">
        <v>139.36000000000001</v>
      </c>
      <c r="H488" s="86">
        <v>72.430000000000007</v>
      </c>
      <c r="I488" s="94">
        <v>46.94</v>
      </c>
      <c r="J488" s="21"/>
      <c r="K488" s="24">
        <f t="shared" si="96"/>
        <v>258.73</v>
      </c>
      <c r="L488" s="32">
        <f t="shared" si="97"/>
        <v>1</v>
      </c>
      <c r="M488" s="25">
        <f t="shared" si="98"/>
        <v>139.36000000000001</v>
      </c>
      <c r="N488" s="32">
        <f t="shared" si="99"/>
        <v>1</v>
      </c>
      <c r="O488" s="25">
        <f t="shared" si="100"/>
        <v>72.430000000000007</v>
      </c>
      <c r="P488" s="32">
        <f t="shared" si="101"/>
        <v>1</v>
      </c>
      <c r="Q488" s="25">
        <f t="shared" si="102"/>
        <v>46.94</v>
      </c>
      <c r="R488" s="37">
        <f t="shared" si="103"/>
        <v>1</v>
      </c>
    </row>
    <row r="489" spans="1:18" s="4" customFormat="1" ht="48" customHeight="1" x14ac:dyDescent="0.25">
      <c r="A489" s="158" t="s">
        <v>815</v>
      </c>
      <c r="B489" s="66" t="s">
        <v>816</v>
      </c>
      <c r="C489" s="68" t="s">
        <v>817</v>
      </c>
      <c r="D489" s="48" t="s">
        <v>545</v>
      </c>
      <c r="E489" s="150" t="s">
        <v>1219</v>
      </c>
      <c r="F489" s="93">
        <v>780.87</v>
      </c>
      <c r="G489" s="86">
        <v>257.35000000000002</v>
      </c>
      <c r="H489" s="86">
        <v>523.52</v>
      </c>
      <c r="I489" s="94">
        <v>0</v>
      </c>
      <c r="J489" s="21"/>
      <c r="K489" s="24">
        <f t="shared" si="96"/>
        <v>780.87</v>
      </c>
      <c r="L489" s="32">
        <f t="shared" si="97"/>
        <v>1</v>
      </c>
      <c r="M489" s="25">
        <f t="shared" si="98"/>
        <v>257.35000000000002</v>
      </c>
      <c r="N489" s="32">
        <f t="shared" si="99"/>
        <v>1</v>
      </c>
      <c r="O489" s="25">
        <f t="shared" si="100"/>
        <v>523.52</v>
      </c>
      <c r="P489" s="32">
        <f t="shared" si="101"/>
        <v>1</v>
      </c>
      <c r="Q489" s="25">
        <f t="shared" si="102"/>
        <v>0</v>
      </c>
      <c r="R489" s="37" t="e">
        <f t="shared" si="103"/>
        <v>#DIV/0!</v>
      </c>
    </row>
    <row r="490" spans="1:18" s="4" customFormat="1" ht="48" customHeight="1" x14ac:dyDescent="0.25">
      <c r="A490" s="158" t="s">
        <v>818</v>
      </c>
      <c r="B490" s="66" t="s">
        <v>819</v>
      </c>
      <c r="C490" s="68" t="s">
        <v>817</v>
      </c>
      <c r="D490" s="48" t="s">
        <v>545</v>
      </c>
      <c r="E490" s="150" t="s">
        <v>1219</v>
      </c>
      <c r="F490" s="93">
        <v>1316.1</v>
      </c>
      <c r="G490" s="86">
        <v>433.75</v>
      </c>
      <c r="H490" s="86">
        <v>882.35</v>
      </c>
      <c r="I490" s="94">
        <v>0</v>
      </c>
      <c r="J490" s="21"/>
      <c r="K490" s="24">
        <f t="shared" si="96"/>
        <v>1316.1</v>
      </c>
      <c r="L490" s="32">
        <f t="shared" si="97"/>
        <v>1</v>
      </c>
      <c r="M490" s="25">
        <f t="shared" si="98"/>
        <v>433.75</v>
      </c>
      <c r="N490" s="32">
        <f t="shared" si="99"/>
        <v>1</v>
      </c>
      <c r="O490" s="25">
        <f t="shared" si="100"/>
        <v>882.35</v>
      </c>
      <c r="P490" s="32">
        <f t="shared" si="101"/>
        <v>1</v>
      </c>
      <c r="Q490" s="25">
        <f t="shared" si="102"/>
        <v>0</v>
      </c>
      <c r="R490" s="37" t="e">
        <f t="shared" si="103"/>
        <v>#DIV/0!</v>
      </c>
    </row>
    <row r="491" spans="1:18" s="4" customFormat="1" ht="60" customHeight="1" x14ac:dyDescent="0.25">
      <c r="A491" s="158" t="s">
        <v>820</v>
      </c>
      <c r="B491" s="66" t="s">
        <v>1672</v>
      </c>
      <c r="C491" s="68" t="s">
        <v>1673</v>
      </c>
      <c r="D491" s="200" t="s">
        <v>414</v>
      </c>
      <c r="E491" s="150" t="s">
        <v>1219</v>
      </c>
      <c r="F491" s="93">
        <v>499.91999999999996</v>
      </c>
      <c r="G491" s="86">
        <v>191.21</v>
      </c>
      <c r="H491" s="86">
        <v>308.70999999999998</v>
      </c>
      <c r="I491" s="94">
        <v>0</v>
      </c>
      <c r="J491" s="21"/>
      <c r="K491" s="24">
        <f t="shared" si="96"/>
        <v>499.91999999999996</v>
      </c>
      <c r="L491" s="32">
        <f t="shared" si="97"/>
        <v>1</v>
      </c>
      <c r="M491" s="25">
        <f t="shared" si="98"/>
        <v>191.21</v>
      </c>
      <c r="N491" s="32">
        <f t="shared" si="99"/>
        <v>1</v>
      </c>
      <c r="O491" s="25">
        <f t="shared" si="100"/>
        <v>308.70999999999998</v>
      </c>
      <c r="P491" s="32">
        <f t="shared" si="101"/>
        <v>1</v>
      </c>
      <c r="Q491" s="25">
        <f t="shared" si="102"/>
        <v>0</v>
      </c>
      <c r="R491" s="37" t="e">
        <f t="shared" si="103"/>
        <v>#DIV/0!</v>
      </c>
    </row>
    <row r="492" spans="1:18" s="4" customFormat="1" ht="161.25" customHeight="1" x14ac:dyDescent="0.25">
      <c r="A492" s="158" t="s">
        <v>821</v>
      </c>
      <c r="B492" s="66" t="s">
        <v>822</v>
      </c>
      <c r="C492" s="68" t="s">
        <v>823</v>
      </c>
      <c r="D492" s="48" t="s">
        <v>824</v>
      </c>
      <c r="E492" s="150" t="s">
        <v>1219</v>
      </c>
      <c r="F492" s="93">
        <v>7075.97</v>
      </c>
      <c r="G492" s="86">
        <v>7075.97</v>
      </c>
      <c r="H492" s="86">
        <v>0</v>
      </c>
      <c r="I492" s="94">
        <v>0</v>
      </c>
      <c r="J492" s="21"/>
      <c r="K492" s="24">
        <f t="shared" si="96"/>
        <v>7075.97</v>
      </c>
      <c r="L492" s="32">
        <f t="shared" si="97"/>
        <v>1</v>
      </c>
      <c r="M492" s="25">
        <f t="shared" si="98"/>
        <v>7075.97</v>
      </c>
      <c r="N492" s="32">
        <f t="shared" si="99"/>
        <v>1</v>
      </c>
      <c r="O492" s="25">
        <f t="shared" si="100"/>
        <v>0</v>
      </c>
      <c r="P492" s="32" t="e">
        <f t="shared" si="101"/>
        <v>#DIV/0!</v>
      </c>
      <c r="Q492" s="25">
        <f t="shared" si="102"/>
        <v>0</v>
      </c>
      <c r="R492" s="37" t="e">
        <f t="shared" si="103"/>
        <v>#DIV/0!</v>
      </c>
    </row>
    <row r="493" spans="1:18" s="4" customFormat="1" ht="157.5" customHeight="1" x14ac:dyDescent="0.25">
      <c r="A493" s="158" t="s">
        <v>825</v>
      </c>
      <c r="B493" s="66" t="s">
        <v>826</v>
      </c>
      <c r="C493" s="68" t="s">
        <v>823</v>
      </c>
      <c r="D493" s="48" t="s">
        <v>824</v>
      </c>
      <c r="E493" s="150" t="s">
        <v>1219</v>
      </c>
      <c r="F493" s="93">
        <v>16776.900000000001</v>
      </c>
      <c r="G493" s="86">
        <v>16776.900000000001</v>
      </c>
      <c r="H493" s="86">
        <v>0</v>
      </c>
      <c r="I493" s="94">
        <v>0</v>
      </c>
      <c r="J493" s="21"/>
      <c r="K493" s="24">
        <f t="shared" si="96"/>
        <v>16776.900000000001</v>
      </c>
      <c r="L493" s="32">
        <f t="shared" si="97"/>
        <v>1</v>
      </c>
      <c r="M493" s="25">
        <f t="shared" si="98"/>
        <v>16776.900000000001</v>
      </c>
      <c r="N493" s="32">
        <f t="shared" si="99"/>
        <v>1</v>
      </c>
      <c r="O493" s="25">
        <f t="shared" si="100"/>
        <v>0</v>
      </c>
      <c r="P493" s="32" t="e">
        <f t="shared" si="101"/>
        <v>#DIV/0!</v>
      </c>
      <c r="Q493" s="25">
        <f t="shared" si="102"/>
        <v>0</v>
      </c>
      <c r="R493" s="37" t="e">
        <f t="shared" si="103"/>
        <v>#DIV/0!</v>
      </c>
    </row>
    <row r="494" spans="1:18" s="4" customFormat="1" ht="161.25" customHeight="1" x14ac:dyDescent="0.25">
      <c r="A494" s="158" t="s">
        <v>827</v>
      </c>
      <c r="B494" s="66" t="s">
        <v>828</v>
      </c>
      <c r="C494" s="68" t="s">
        <v>823</v>
      </c>
      <c r="D494" s="48" t="s">
        <v>824</v>
      </c>
      <c r="E494" s="150" t="s">
        <v>1219</v>
      </c>
      <c r="F494" s="93">
        <v>19420.11</v>
      </c>
      <c r="G494" s="86">
        <v>19420.11</v>
      </c>
      <c r="H494" s="86">
        <v>0</v>
      </c>
      <c r="I494" s="94">
        <v>0</v>
      </c>
      <c r="J494" s="21"/>
      <c r="K494" s="24">
        <f t="shared" si="96"/>
        <v>19420.11</v>
      </c>
      <c r="L494" s="32">
        <f t="shared" si="97"/>
        <v>1</v>
      </c>
      <c r="M494" s="25">
        <f t="shared" si="98"/>
        <v>19420.11</v>
      </c>
      <c r="N494" s="32">
        <f t="shared" si="99"/>
        <v>1</v>
      </c>
      <c r="O494" s="25">
        <f t="shared" si="100"/>
        <v>0</v>
      </c>
      <c r="P494" s="32" t="e">
        <f t="shared" si="101"/>
        <v>#DIV/0!</v>
      </c>
      <c r="Q494" s="25">
        <f t="shared" si="102"/>
        <v>0</v>
      </c>
      <c r="R494" s="37" t="e">
        <f t="shared" si="103"/>
        <v>#DIV/0!</v>
      </c>
    </row>
    <row r="495" spans="1:18" s="4" customFormat="1" ht="57.75" customHeight="1" x14ac:dyDescent="0.25">
      <c r="A495" s="158" t="s">
        <v>829</v>
      </c>
      <c r="B495" s="66" t="s">
        <v>830</v>
      </c>
      <c r="C495" s="68"/>
      <c r="D495" s="48" t="s">
        <v>824</v>
      </c>
      <c r="E495" s="150" t="s">
        <v>1219</v>
      </c>
      <c r="F495" s="93">
        <v>41223.230000000003</v>
      </c>
      <c r="G495" s="86">
        <v>41223.230000000003</v>
      </c>
      <c r="H495" s="86">
        <v>0</v>
      </c>
      <c r="I495" s="94">
        <v>0</v>
      </c>
      <c r="J495" s="21"/>
      <c r="K495" s="24">
        <f t="shared" si="96"/>
        <v>41223.230000000003</v>
      </c>
      <c r="L495" s="32">
        <f t="shared" si="97"/>
        <v>1</v>
      </c>
      <c r="M495" s="25">
        <f t="shared" si="98"/>
        <v>41223.230000000003</v>
      </c>
      <c r="N495" s="32">
        <f t="shared" si="99"/>
        <v>1</v>
      </c>
      <c r="O495" s="25">
        <f t="shared" si="100"/>
        <v>0</v>
      </c>
      <c r="P495" s="32" t="e">
        <f t="shared" si="101"/>
        <v>#DIV/0!</v>
      </c>
      <c r="Q495" s="25">
        <f t="shared" si="102"/>
        <v>0</v>
      </c>
      <c r="R495" s="37" t="e">
        <f t="shared" si="103"/>
        <v>#DIV/0!</v>
      </c>
    </row>
    <row r="496" spans="1:18" s="4" customFormat="1" ht="75" customHeight="1" x14ac:dyDescent="0.25">
      <c r="A496" s="158" t="s">
        <v>831</v>
      </c>
      <c r="B496" s="66" t="s">
        <v>1380</v>
      </c>
      <c r="C496" s="66" t="s">
        <v>1674</v>
      </c>
      <c r="D496" s="43" t="s">
        <v>439</v>
      </c>
      <c r="E496" s="167"/>
      <c r="F496" s="93">
        <v>443.03999999999996</v>
      </c>
      <c r="G496" s="86">
        <v>363.71</v>
      </c>
      <c r="H496" s="86">
        <v>34.869999999999997</v>
      </c>
      <c r="I496" s="94">
        <v>44.46</v>
      </c>
      <c r="J496" s="21"/>
      <c r="K496" s="24">
        <f t="shared" si="96"/>
        <v>443.03999999999996</v>
      </c>
      <c r="L496" s="32">
        <f t="shared" si="97"/>
        <v>1</v>
      </c>
      <c r="M496" s="25">
        <f t="shared" si="98"/>
        <v>363.71</v>
      </c>
      <c r="N496" s="32">
        <f t="shared" si="99"/>
        <v>1</v>
      </c>
      <c r="O496" s="25">
        <f t="shared" si="100"/>
        <v>34.869999999999997</v>
      </c>
      <c r="P496" s="32">
        <f t="shared" si="101"/>
        <v>1</v>
      </c>
      <c r="Q496" s="25">
        <f t="shared" si="102"/>
        <v>44.46</v>
      </c>
      <c r="R496" s="37">
        <f t="shared" si="103"/>
        <v>1</v>
      </c>
    </row>
    <row r="497" spans="1:18" s="4" customFormat="1" ht="81" customHeight="1" x14ac:dyDescent="0.25">
      <c r="A497" s="158" t="s">
        <v>832</v>
      </c>
      <c r="B497" s="66" t="s">
        <v>833</v>
      </c>
      <c r="C497" s="66" t="s">
        <v>834</v>
      </c>
      <c r="D497" s="43" t="s">
        <v>835</v>
      </c>
      <c r="E497" s="167" t="s">
        <v>1406</v>
      </c>
      <c r="F497" s="93">
        <v>702.32</v>
      </c>
      <c r="G497" s="86">
        <v>702.32</v>
      </c>
      <c r="H497" s="86">
        <v>0</v>
      </c>
      <c r="I497" s="94">
        <v>0</v>
      </c>
      <c r="J497" s="21"/>
      <c r="K497" s="24">
        <f t="shared" si="96"/>
        <v>702.32</v>
      </c>
      <c r="L497" s="32">
        <f t="shared" si="97"/>
        <v>1</v>
      </c>
      <c r="M497" s="25">
        <f t="shared" si="98"/>
        <v>702.32</v>
      </c>
      <c r="N497" s="32">
        <f t="shared" si="99"/>
        <v>1</v>
      </c>
      <c r="O497" s="25">
        <f t="shared" si="100"/>
        <v>0</v>
      </c>
      <c r="P497" s="32" t="e">
        <f t="shared" si="101"/>
        <v>#DIV/0!</v>
      </c>
      <c r="Q497" s="25">
        <f t="shared" si="102"/>
        <v>0</v>
      </c>
      <c r="R497" s="37" t="e">
        <f t="shared" si="103"/>
        <v>#DIV/0!</v>
      </c>
    </row>
    <row r="498" spans="1:18" s="4" customFormat="1" ht="90.75" customHeight="1" x14ac:dyDescent="0.25">
      <c r="A498" s="158" t="s">
        <v>836</v>
      </c>
      <c r="B498" s="66" t="s">
        <v>837</v>
      </c>
      <c r="C498" s="66" t="s">
        <v>838</v>
      </c>
      <c r="D498" s="43" t="s">
        <v>121</v>
      </c>
      <c r="E498" s="164"/>
      <c r="F498" s="93">
        <v>798.86</v>
      </c>
      <c r="G498" s="86">
        <v>719.69</v>
      </c>
      <c r="H498" s="86">
        <v>0</v>
      </c>
      <c r="I498" s="94">
        <v>79.17</v>
      </c>
      <c r="J498" s="21"/>
      <c r="K498" s="24">
        <f t="shared" si="96"/>
        <v>798.86</v>
      </c>
      <c r="L498" s="32">
        <f t="shared" si="97"/>
        <v>1</v>
      </c>
      <c r="M498" s="25">
        <f t="shared" si="98"/>
        <v>719.69</v>
      </c>
      <c r="N498" s="32">
        <f t="shared" si="99"/>
        <v>1</v>
      </c>
      <c r="O498" s="25">
        <f t="shared" si="100"/>
        <v>0</v>
      </c>
      <c r="P498" s="32" t="e">
        <f t="shared" si="101"/>
        <v>#DIV/0!</v>
      </c>
      <c r="Q498" s="25">
        <f t="shared" si="102"/>
        <v>79.17</v>
      </c>
      <c r="R498" s="37">
        <f t="shared" si="103"/>
        <v>1</v>
      </c>
    </row>
    <row r="499" spans="1:18" s="4" customFormat="1" ht="91.5" customHeight="1" x14ac:dyDescent="0.25">
      <c r="A499" s="158" t="s">
        <v>839</v>
      </c>
      <c r="B499" s="66" t="s">
        <v>840</v>
      </c>
      <c r="C499" s="66" t="s">
        <v>841</v>
      </c>
      <c r="D499" s="48" t="s">
        <v>121</v>
      </c>
      <c r="E499" s="152"/>
      <c r="F499" s="93">
        <v>5554.3499999999995</v>
      </c>
      <c r="G499" s="86">
        <v>2993.7</v>
      </c>
      <c r="H499" s="86">
        <v>2002.5</v>
      </c>
      <c r="I499" s="94">
        <v>558.15</v>
      </c>
      <c r="J499" s="21"/>
      <c r="K499" s="24">
        <f t="shared" si="96"/>
        <v>5554.3499999999995</v>
      </c>
      <c r="L499" s="32">
        <f t="shared" si="97"/>
        <v>1</v>
      </c>
      <c r="M499" s="25">
        <f t="shared" si="98"/>
        <v>2993.7</v>
      </c>
      <c r="N499" s="32">
        <f t="shared" si="99"/>
        <v>1</v>
      </c>
      <c r="O499" s="25">
        <f t="shared" si="100"/>
        <v>2002.5</v>
      </c>
      <c r="P499" s="32">
        <f t="shared" si="101"/>
        <v>1</v>
      </c>
      <c r="Q499" s="25">
        <f t="shared" si="102"/>
        <v>558.15</v>
      </c>
      <c r="R499" s="37">
        <f t="shared" si="103"/>
        <v>1</v>
      </c>
    </row>
    <row r="500" spans="1:18" s="4" customFormat="1" ht="57" customHeight="1" x14ac:dyDescent="0.25">
      <c r="A500" s="158" t="s">
        <v>842</v>
      </c>
      <c r="B500" s="66" t="s">
        <v>843</v>
      </c>
      <c r="C500" s="70" t="s">
        <v>1397</v>
      </c>
      <c r="D500" s="48" t="s">
        <v>844</v>
      </c>
      <c r="E500" s="150" t="s">
        <v>1675</v>
      </c>
      <c r="F500" s="93" t="s">
        <v>845</v>
      </c>
      <c r="G500" s="86"/>
      <c r="H500" s="86"/>
      <c r="I500" s="94"/>
      <c r="J500" s="21"/>
      <c r="K500" s="24" t="s">
        <v>845</v>
      </c>
      <c r="L500" s="32"/>
      <c r="M500" s="25"/>
      <c r="N500" s="32"/>
      <c r="O500" s="25"/>
      <c r="P500" s="32"/>
      <c r="Q500" s="25"/>
      <c r="R500" s="37"/>
    </row>
    <row r="501" spans="1:18" s="4" customFormat="1" ht="57" customHeight="1" x14ac:dyDescent="0.25">
      <c r="A501" s="171" t="s">
        <v>1381</v>
      </c>
      <c r="B501" s="70" t="s">
        <v>843</v>
      </c>
      <c r="C501" s="70" t="s">
        <v>1398</v>
      </c>
      <c r="D501" s="48" t="s">
        <v>844</v>
      </c>
      <c r="E501" s="150" t="s">
        <v>1675</v>
      </c>
      <c r="F501" s="84" t="s">
        <v>1437</v>
      </c>
      <c r="G501" s="86"/>
      <c r="H501" s="86"/>
      <c r="I501" s="94"/>
      <c r="J501" s="21"/>
      <c r="K501" s="24" t="s">
        <v>1437</v>
      </c>
      <c r="L501" s="32"/>
      <c r="M501" s="25"/>
      <c r="N501" s="32"/>
      <c r="O501" s="25"/>
      <c r="P501" s="32"/>
      <c r="Q501" s="25"/>
      <c r="R501" s="37"/>
    </row>
    <row r="502" spans="1:18" s="4" customFormat="1" ht="29.25" customHeight="1" x14ac:dyDescent="0.25">
      <c r="A502" s="197" t="s">
        <v>846</v>
      </c>
      <c r="B502" s="75"/>
      <c r="C502" s="75"/>
      <c r="D502" s="228"/>
      <c r="E502" s="154"/>
      <c r="F502" s="93"/>
      <c r="G502" s="86"/>
      <c r="H502" s="86"/>
      <c r="I502" s="94"/>
      <c r="J502" s="21"/>
      <c r="K502" s="24"/>
      <c r="L502" s="32"/>
      <c r="M502" s="25"/>
      <c r="N502" s="32"/>
      <c r="O502" s="25"/>
      <c r="P502" s="32"/>
      <c r="Q502" s="25"/>
      <c r="R502" s="37"/>
    </row>
    <row r="503" spans="1:18" s="4" customFormat="1" ht="159" customHeight="1" x14ac:dyDescent="0.25">
      <c r="A503" s="158" t="s">
        <v>847</v>
      </c>
      <c r="B503" s="66" t="s">
        <v>848</v>
      </c>
      <c r="C503" s="66" t="s">
        <v>1676</v>
      </c>
      <c r="D503" s="48" t="s">
        <v>849</v>
      </c>
      <c r="E503" s="131"/>
      <c r="F503" s="93" t="s">
        <v>117</v>
      </c>
      <c r="G503" s="86"/>
      <c r="H503" s="86"/>
      <c r="I503" s="94"/>
      <c r="J503" s="21"/>
      <c r="K503" s="24" t="s">
        <v>117</v>
      </c>
      <c r="L503" s="32"/>
      <c r="M503" s="25"/>
      <c r="N503" s="32"/>
      <c r="O503" s="25"/>
      <c r="P503" s="32"/>
      <c r="Q503" s="25"/>
      <c r="R503" s="37"/>
    </row>
    <row r="504" spans="1:18" s="4" customFormat="1" ht="163.5" customHeight="1" x14ac:dyDescent="0.25">
      <c r="A504" s="158" t="s">
        <v>850</v>
      </c>
      <c r="B504" s="66" t="s">
        <v>851</v>
      </c>
      <c r="C504" s="66" t="s">
        <v>1677</v>
      </c>
      <c r="D504" s="48" t="s">
        <v>852</v>
      </c>
      <c r="E504" s="131"/>
      <c r="F504" s="93" t="s">
        <v>117</v>
      </c>
      <c r="G504" s="86"/>
      <c r="H504" s="86"/>
      <c r="I504" s="94"/>
      <c r="J504" s="21"/>
      <c r="K504" s="24" t="s">
        <v>117</v>
      </c>
      <c r="L504" s="32"/>
      <c r="M504" s="25"/>
      <c r="N504" s="32"/>
      <c r="O504" s="25"/>
      <c r="P504" s="32"/>
      <c r="Q504" s="25"/>
      <c r="R504" s="37"/>
    </row>
    <row r="505" spans="1:18" s="4" customFormat="1" ht="204" customHeight="1" x14ac:dyDescent="0.25">
      <c r="A505" s="171" t="s">
        <v>1382</v>
      </c>
      <c r="B505" s="70" t="s">
        <v>1446</v>
      </c>
      <c r="C505" s="66" t="s">
        <v>1678</v>
      </c>
      <c r="D505" s="200" t="s">
        <v>1399</v>
      </c>
      <c r="E505" s="131" t="s">
        <v>1407</v>
      </c>
      <c r="F505" s="84">
        <v>10000</v>
      </c>
      <c r="G505" s="85">
        <v>10000</v>
      </c>
      <c r="H505" s="86"/>
      <c r="I505" s="94"/>
      <c r="J505" s="21"/>
      <c r="K505" s="24">
        <f t="shared" si="96"/>
        <v>10000</v>
      </c>
      <c r="L505" s="32">
        <f t="shared" si="97"/>
        <v>1</v>
      </c>
      <c r="M505" s="25">
        <f t="shared" si="98"/>
        <v>10000</v>
      </c>
      <c r="N505" s="32">
        <f t="shared" si="99"/>
        <v>1</v>
      </c>
      <c r="O505" s="25">
        <f t="shared" si="100"/>
        <v>0</v>
      </c>
      <c r="P505" s="32" t="e">
        <f t="shared" si="101"/>
        <v>#DIV/0!</v>
      </c>
      <c r="Q505" s="25">
        <f t="shared" si="102"/>
        <v>0</v>
      </c>
      <c r="R505" s="37" t="e">
        <f t="shared" si="103"/>
        <v>#DIV/0!</v>
      </c>
    </row>
    <row r="506" spans="1:18" s="4" customFormat="1" ht="174" customHeight="1" x14ac:dyDescent="0.25">
      <c r="A506" s="171" t="s">
        <v>1383</v>
      </c>
      <c r="B506" s="70" t="s">
        <v>1384</v>
      </c>
      <c r="C506" s="66" t="s">
        <v>1679</v>
      </c>
      <c r="D506" s="200" t="s">
        <v>1399</v>
      </c>
      <c r="E506" s="131"/>
      <c r="F506" s="84">
        <v>10000</v>
      </c>
      <c r="G506" s="85">
        <v>10000</v>
      </c>
      <c r="H506" s="86"/>
      <c r="I506" s="94"/>
      <c r="J506" s="21"/>
      <c r="K506" s="24">
        <f t="shared" si="96"/>
        <v>10000</v>
      </c>
      <c r="L506" s="32">
        <f t="shared" si="97"/>
        <v>1</v>
      </c>
      <c r="M506" s="25">
        <f t="shared" si="98"/>
        <v>10000</v>
      </c>
      <c r="N506" s="32">
        <f t="shared" si="99"/>
        <v>1</v>
      </c>
      <c r="O506" s="25">
        <f t="shared" si="100"/>
        <v>0</v>
      </c>
      <c r="P506" s="32" t="e">
        <f t="shared" si="101"/>
        <v>#DIV/0!</v>
      </c>
      <c r="Q506" s="25">
        <f t="shared" si="102"/>
        <v>0</v>
      </c>
      <c r="R506" s="37" t="e">
        <f t="shared" si="103"/>
        <v>#DIV/0!</v>
      </c>
    </row>
    <row r="507" spans="1:18" s="4" customFormat="1" ht="140.25" customHeight="1" x14ac:dyDescent="0.25">
      <c r="A507" s="171" t="s">
        <v>853</v>
      </c>
      <c r="B507" s="70" t="s">
        <v>854</v>
      </c>
      <c r="C507" s="66" t="s">
        <v>1680</v>
      </c>
      <c r="D507" s="48" t="s">
        <v>824</v>
      </c>
      <c r="E507" s="131" t="s">
        <v>1226</v>
      </c>
      <c r="F507" s="93" t="s">
        <v>117</v>
      </c>
      <c r="G507" s="86"/>
      <c r="H507" s="86"/>
      <c r="I507" s="94"/>
      <c r="J507" s="21"/>
      <c r="K507" s="24" t="s">
        <v>117</v>
      </c>
      <c r="L507" s="32"/>
      <c r="M507" s="25"/>
      <c r="N507" s="32"/>
      <c r="O507" s="25"/>
      <c r="P507" s="32"/>
      <c r="Q507" s="25"/>
      <c r="R507" s="37"/>
    </row>
    <row r="508" spans="1:18" s="4" customFormat="1" ht="57" customHeight="1" x14ac:dyDescent="0.25">
      <c r="A508" s="158" t="s">
        <v>855</v>
      </c>
      <c r="B508" s="66" t="s">
        <v>856</v>
      </c>
      <c r="C508" s="66" t="s">
        <v>1681</v>
      </c>
      <c r="D508" s="48" t="s">
        <v>545</v>
      </c>
      <c r="E508" s="131" t="s">
        <v>1226</v>
      </c>
      <c r="F508" s="93">
        <v>1671.68</v>
      </c>
      <c r="G508" s="86">
        <v>1671.68</v>
      </c>
      <c r="H508" s="86">
        <v>0</v>
      </c>
      <c r="I508" s="94">
        <v>0</v>
      </c>
      <c r="J508" s="21"/>
      <c r="K508" s="24">
        <f t="shared" si="96"/>
        <v>1671.68</v>
      </c>
      <c r="L508" s="32">
        <f t="shared" si="97"/>
        <v>1</v>
      </c>
      <c r="M508" s="25">
        <f t="shared" si="98"/>
        <v>1671.68</v>
      </c>
      <c r="N508" s="32">
        <f t="shared" si="99"/>
        <v>1</v>
      </c>
      <c r="O508" s="25">
        <f t="shared" si="100"/>
        <v>0</v>
      </c>
      <c r="P508" s="32" t="e">
        <f t="shared" si="101"/>
        <v>#DIV/0!</v>
      </c>
      <c r="Q508" s="25">
        <f t="shared" si="102"/>
        <v>0</v>
      </c>
      <c r="R508" s="37" t="e">
        <f t="shared" si="103"/>
        <v>#DIV/0!</v>
      </c>
    </row>
    <row r="509" spans="1:18" s="4" customFormat="1" ht="90" customHeight="1" x14ac:dyDescent="0.25">
      <c r="A509" s="158" t="s">
        <v>857</v>
      </c>
      <c r="B509" s="66" t="s">
        <v>858</v>
      </c>
      <c r="C509" s="66" t="s">
        <v>1682</v>
      </c>
      <c r="D509" s="48" t="s">
        <v>123</v>
      </c>
      <c r="E509" s="152" t="s">
        <v>1408</v>
      </c>
      <c r="F509" s="93">
        <v>39491.369999999995</v>
      </c>
      <c r="G509" s="86">
        <v>10936.56</v>
      </c>
      <c r="H509" s="86">
        <v>19920.68</v>
      </c>
      <c r="I509" s="94">
        <v>8634.1299999999992</v>
      </c>
      <c r="J509" s="21"/>
      <c r="K509" s="24">
        <f t="shared" si="96"/>
        <v>39491.369999999995</v>
      </c>
      <c r="L509" s="32">
        <f t="shared" si="97"/>
        <v>1</v>
      </c>
      <c r="M509" s="25">
        <f t="shared" si="98"/>
        <v>10936.56</v>
      </c>
      <c r="N509" s="32">
        <f t="shared" si="99"/>
        <v>1</v>
      </c>
      <c r="O509" s="25">
        <f t="shared" si="100"/>
        <v>19920.68</v>
      </c>
      <c r="P509" s="32">
        <f t="shared" si="101"/>
        <v>1</v>
      </c>
      <c r="Q509" s="25">
        <f t="shared" si="102"/>
        <v>8634.1299999999992</v>
      </c>
      <c r="R509" s="37">
        <f t="shared" si="103"/>
        <v>1</v>
      </c>
    </row>
    <row r="510" spans="1:18" s="4" customFormat="1" ht="32.25" customHeight="1" x14ac:dyDescent="0.25">
      <c r="A510" s="158" t="s">
        <v>859</v>
      </c>
      <c r="B510" s="66" t="s">
        <v>860</v>
      </c>
      <c r="C510" s="66" t="s">
        <v>1426</v>
      </c>
      <c r="D510" s="48" t="s">
        <v>545</v>
      </c>
      <c r="E510" s="131" t="s">
        <v>1226</v>
      </c>
      <c r="F510" s="93">
        <v>708.22</v>
      </c>
      <c r="G510" s="86">
        <v>642.88</v>
      </c>
      <c r="H510" s="86">
        <v>0</v>
      </c>
      <c r="I510" s="94">
        <v>65.34</v>
      </c>
      <c r="J510" s="21"/>
      <c r="K510" s="24">
        <f t="shared" si="96"/>
        <v>708.22</v>
      </c>
      <c r="L510" s="32">
        <f t="shared" si="97"/>
        <v>1</v>
      </c>
      <c r="M510" s="25">
        <f t="shared" si="98"/>
        <v>642.88</v>
      </c>
      <c r="N510" s="32">
        <f t="shared" si="99"/>
        <v>1</v>
      </c>
      <c r="O510" s="25">
        <f t="shared" si="100"/>
        <v>0</v>
      </c>
      <c r="P510" s="32" t="e">
        <f t="shared" si="101"/>
        <v>#DIV/0!</v>
      </c>
      <c r="Q510" s="25">
        <f t="shared" si="102"/>
        <v>65.34</v>
      </c>
      <c r="R510" s="37">
        <f t="shared" si="103"/>
        <v>1</v>
      </c>
    </row>
    <row r="511" spans="1:18" s="4" customFormat="1" ht="43.5" customHeight="1" x14ac:dyDescent="0.25">
      <c r="A511" s="158" t="s">
        <v>861</v>
      </c>
      <c r="B511" s="66" t="s">
        <v>862</v>
      </c>
      <c r="C511" s="66" t="s">
        <v>863</v>
      </c>
      <c r="D511" s="48" t="s">
        <v>545</v>
      </c>
      <c r="E511" s="131" t="s">
        <v>1226</v>
      </c>
      <c r="F511" s="93">
        <v>558.95000000000005</v>
      </c>
      <c r="G511" s="86">
        <v>100.18</v>
      </c>
      <c r="H511" s="86">
        <v>458.77</v>
      </c>
      <c r="I511" s="94">
        <v>0</v>
      </c>
      <c r="J511" s="21"/>
      <c r="K511" s="24">
        <f t="shared" ref="K511:K574" si="104">SUM(M511,O511,Q511)</f>
        <v>558.95000000000005</v>
      </c>
      <c r="L511" s="32">
        <f t="shared" ref="L511:L574" si="105">K511/F511</f>
        <v>1</v>
      </c>
      <c r="M511" s="25">
        <f t="shared" ref="M511:M574" si="106">ROUND(G511-(G511*$M$6*$F$6),2)</f>
        <v>100.18</v>
      </c>
      <c r="N511" s="32">
        <f t="shared" ref="N511:N574" si="107">M511/G511</f>
        <v>1</v>
      </c>
      <c r="O511" s="25">
        <f t="shared" ref="O511:O574" si="108">ROUND(H511-(H511*$O$6*$F$6),2)</f>
        <v>458.77</v>
      </c>
      <c r="P511" s="32">
        <f t="shared" ref="P511:P574" si="109">O511/H511</f>
        <v>1</v>
      </c>
      <c r="Q511" s="25">
        <f t="shared" ref="Q511:Q574" si="110">ROUND((I511-(I511*$Q$6*$F$6)),2)</f>
        <v>0</v>
      </c>
      <c r="R511" s="37" t="e">
        <f t="shared" ref="R511:R574" si="111">Q511/I511</f>
        <v>#DIV/0!</v>
      </c>
    </row>
    <row r="512" spans="1:18" s="4" customFormat="1" ht="70.5" customHeight="1" x14ac:dyDescent="0.25">
      <c r="A512" s="158" t="s">
        <v>864</v>
      </c>
      <c r="B512" s="66" t="s">
        <v>865</v>
      </c>
      <c r="C512" s="66" t="s">
        <v>1683</v>
      </c>
      <c r="D512" s="48" t="s">
        <v>581</v>
      </c>
      <c r="E512" s="152"/>
      <c r="F512" s="93">
        <v>920.7399999999999</v>
      </c>
      <c r="G512" s="86">
        <v>112.77</v>
      </c>
      <c r="H512" s="86">
        <v>757.8</v>
      </c>
      <c r="I512" s="94">
        <v>50.17</v>
      </c>
      <c r="J512" s="21"/>
      <c r="K512" s="24">
        <f t="shared" si="104"/>
        <v>920.7399999999999</v>
      </c>
      <c r="L512" s="32">
        <f t="shared" si="105"/>
        <v>1</v>
      </c>
      <c r="M512" s="25">
        <f t="shared" si="106"/>
        <v>112.77</v>
      </c>
      <c r="N512" s="32">
        <f t="shared" si="107"/>
        <v>1</v>
      </c>
      <c r="O512" s="25">
        <f t="shared" si="108"/>
        <v>757.8</v>
      </c>
      <c r="P512" s="32">
        <f t="shared" si="109"/>
        <v>1</v>
      </c>
      <c r="Q512" s="25">
        <f t="shared" si="110"/>
        <v>50.17</v>
      </c>
      <c r="R512" s="37">
        <f t="shared" si="111"/>
        <v>1</v>
      </c>
    </row>
    <row r="513" spans="1:18" s="4" customFormat="1" ht="62.25" customHeight="1" x14ac:dyDescent="0.25">
      <c r="A513" s="158" t="s">
        <v>866</v>
      </c>
      <c r="B513" s="66" t="s">
        <v>867</v>
      </c>
      <c r="C513" s="66" t="s">
        <v>1684</v>
      </c>
      <c r="D513" s="48" t="s">
        <v>545</v>
      </c>
      <c r="E513" s="152"/>
      <c r="F513" s="93">
        <v>409.37</v>
      </c>
      <c r="G513" s="86">
        <v>87.42</v>
      </c>
      <c r="H513" s="86">
        <v>290.31</v>
      </c>
      <c r="I513" s="94">
        <v>31.64</v>
      </c>
      <c r="J513" s="21"/>
      <c r="K513" s="24">
        <f t="shared" si="104"/>
        <v>409.37</v>
      </c>
      <c r="L513" s="32">
        <f t="shared" si="105"/>
        <v>1</v>
      </c>
      <c r="M513" s="25">
        <f t="shared" si="106"/>
        <v>87.42</v>
      </c>
      <c r="N513" s="32">
        <f t="shared" si="107"/>
        <v>1</v>
      </c>
      <c r="O513" s="25">
        <f t="shared" si="108"/>
        <v>290.31</v>
      </c>
      <c r="P513" s="32">
        <f t="shared" si="109"/>
        <v>1</v>
      </c>
      <c r="Q513" s="25">
        <f t="shared" si="110"/>
        <v>31.64</v>
      </c>
      <c r="R513" s="37">
        <f t="shared" si="111"/>
        <v>1</v>
      </c>
    </row>
    <row r="514" spans="1:18" s="4" customFormat="1" ht="54.75" customHeight="1" x14ac:dyDescent="0.25">
      <c r="A514" s="158" t="s">
        <v>868</v>
      </c>
      <c r="B514" s="45" t="s">
        <v>1268</v>
      </c>
      <c r="C514" s="66" t="s">
        <v>1685</v>
      </c>
      <c r="D514" s="43" t="s">
        <v>869</v>
      </c>
      <c r="E514" s="131" t="s">
        <v>1226</v>
      </c>
      <c r="F514" s="93">
        <v>1060.8700000000001</v>
      </c>
      <c r="G514" s="86">
        <v>140.46</v>
      </c>
      <c r="H514" s="86">
        <v>863.14</v>
      </c>
      <c r="I514" s="94">
        <v>57.27</v>
      </c>
      <c r="J514" s="21"/>
      <c r="K514" s="24">
        <f t="shared" si="104"/>
        <v>1060.8700000000001</v>
      </c>
      <c r="L514" s="32">
        <f t="shared" si="105"/>
        <v>1</v>
      </c>
      <c r="M514" s="25">
        <f t="shared" si="106"/>
        <v>140.46</v>
      </c>
      <c r="N514" s="32">
        <f t="shared" si="107"/>
        <v>1</v>
      </c>
      <c r="O514" s="25">
        <f t="shared" si="108"/>
        <v>863.14</v>
      </c>
      <c r="P514" s="32">
        <f t="shared" si="109"/>
        <v>1</v>
      </c>
      <c r="Q514" s="25">
        <f t="shared" si="110"/>
        <v>57.27</v>
      </c>
      <c r="R514" s="37">
        <f t="shared" si="111"/>
        <v>1</v>
      </c>
    </row>
    <row r="515" spans="1:18" s="4" customFormat="1" ht="60" customHeight="1" x14ac:dyDescent="0.25">
      <c r="A515" s="158" t="s">
        <v>870</v>
      </c>
      <c r="B515" s="45" t="s">
        <v>1269</v>
      </c>
      <c r="C515" s="66" t="s">
        <v>1686</v>
      </c>
      <c r="D515" s="43" t="s">
        <v>871</v>
      </c>
      <c r="E515" s="131" t="s">
        <v>1226</v>
      </c>
      <c r="F515" s="93">
        <v>476.17</v>
      </c>
      <c r="G515" s="86">
        <v>126.51</v>
      </c>
      <c r="H515" s="86">
        <v>307.72000000000003</v>
      </c>
      <c r="I515" s="94">
        <v>41.94</v>
      </c>
      <c r="J515" s="21"/>
      <c r="K515" s="24">
        <f t="shared" si="104"/>
        <v>476.17</v>
      </c>
      <c r="L515" s="32">
        <f t="shared" si="105"/>
        <v>1</v>
      </c>
      <c r="M515" s="25">
        <f t="shared" si="106"/>
        <v>126.51</v>
      </c>
      <c r="N515" s="32">
        <f t="shared" si="107"/>
        <v>1</v>
      </c>
      <c r="O515" s="25">
        <f t="shared" si="108"/>
        <v>307.72000000000003</v>
      </c>
      <c r="P515" s="32">
        <f t="shared" si="109"/>
        <v>1</v>
      </c>
      <c r="Q515" s="25">
        <f t="shared" si="110"/>
        <v>41.94</v>
      </c>
      <c r="R515" s="37">
        <f t="shared" si="111"/>
        <v>1</v>
      </c>
    </row>
    <row r="516" spans="1:18" s="4" customFormat="1" ht="89.25" customHeight="1" x14ac:dyDescent="0.25">
      <c r="A516" s="158" t="s">
        <v>872</v>
      </c>
      <c r="B516" s="66" t="s">
        <v>1270</v>
      </c>
      <c r="C516" s="66" t="s">
        <v>1687</v>
      </c>
      <c r="D516" s="43" t="s">
        <v>439</v>
      </c>
      <c r="E516" s="164"/>
      <c r="F516" s="93">
        <v>172.52</v>
      </c>
      <c r="G516" s="86">
        <v>63.36</v>
      </c>
      <c r="H516" s="86">
        <v>101.32</v>
      </c>
      <c r="I516" s="94">
        <v>7.84</v>
      </c>
      <c r="J516" s="21"/>
      <c r="K516" s="24">
        <f t="shared" si="104"/>
        <v>172.52</v>
      </c>
      <c r="L516" s="32">
        <f t="shared" si="105"/>
        <v>1</v>
      </c>
      <c r="M516" s="25">
        <f t="shared" si="106"/>
        <v>63.36</v>
      </c>
      <c r="N516" s="32">
        <f t="shared" si="107"/>
        <v>1</v>
      </c>
      <c r="O516" s="25">
        <f t="shared" si="108"/>
        <v>101.32</v>
      </c>
      <c r="P516" s="32">
        <f t="shared" si="109"/>
        <v>1</v>
      </c>
      <c r="Q516" s="25">
        <f t="shared" si="110"/>
        <v>7.84</v>
      </c>
      <c r="R516" s="37">
        <f t="shared" si="111"/>
        <v>1</v>
      </c>
    </row>
    <row r="517" spans="1:18" s="4" customFormat="1" ht="96.75" customHeight="1" x14ac:dyDescent="0.25">
      <c r="A517" s="158" t="s">
        <v>873</v>
      </c>
      <c r="B517" s="66" t="s">
        <v>1271</v>
      </c>
      <c r="C517" s="66" t="s">
        <v>1688</v>
      </c>
      <c r="D517" s="43" t="s">
        <v>439</v>
      </c>
      <c r="E517" s="164"/>
      <c r="F517" s="93">
        <v>262.48</v>
      </c>
      <c r="G517" s="86">
        <v>102.49</v>
      </c>
      <c r="H517" s="86">
        <v>148.86000000000001</v>
      </c>
      <c r="I517" s="94">
        <v>11.13</v>
      </c>
      <c r="J517" s="21"/>
      <c r="K517" s="24">
        <f t="shared" si="104"/>
        <v>262.48</v>
      </c>
      <c r="L517" s="32">
        <f t="shared" si="105"/>
        <v>1</v>
      </c>
      <c r="M517" s="25">
        <f t="shared" si="106"/>
        <v>102.49</v>
      </c>
      <c r="N517" s="32">
        <f t="shared" si="107"/>
        <v>1</v>
      </c>
      <c r="O517" s="25">
        <f t="shared" si="108"/>
        <v>148.86000000000001</v>
      </c>
      <c r="P517" s="32">
        <f t="shared" si="109"/>
        <v>1</v>
      </c>
      <c r="Q517" s="25">
        <f t="shared" si="110"/>
        <v>11.13</v>
      </c>
      <c r="R517" s="37">
        <f t="shared" si="111"/>
        <v>1</v>
      </c>
    </row>
    <row r="518" spans="1:18" s="4" customFormat="1" ht="90.75" customHeight="1" x14ac:dyDescent="0.25">
      <c r="A518" s="158" t="s">
        <v>874</v>
      </c>
      <c r="B518" s="66" t="s">
        <v>1272</v>
      </c>
      <c r="C518" s="66" t="s">
        <v>1689</v>
      </c>
      <c r="D518" s="43" t="s">
        <v>439</v>
      </c>
      <c r="E518" s="164"/>
      <c r="F518" s="93">
        <v>373.59000000000003</v>
      </c>
      <c r="G518" s="86">
        <v>161.74</v>
      </c>
      <c r="H518" s="86">
        <v>198.62</v>
      </c>
      <c r="I518" s="94">
        <v>13.23</v>
      </c>
      <c r="J518" s="21"/>
      <c r="K518" s="24">
        <f t="shared" si="104"/>
        <v>373.59000000000003</v>
      </c>
      <c r="L518" s="32">
        <f t="shared" si="105"/>
        <v>1</v>
      </c>
      <c r="M518" s="25">
        <f t="shared" si="106"/>
        <v>161.74</v>
      </c>
      <c r="N518" s="32">
        <f t="shared" si="107"/>
        <v>1</v>
      </c>
      <c r="O518" s="25">
        <f t="shared" si="108"/>
        <v>198.62</v>
      </c>
      <c r="P518" s="32">
        <f t="shared" si="109"/>
        <v>1</v>
      </c>
      <c r="Q518" s="25">
        <f t="shared" si="110"/>
        <v>13.23</v>
      </c>
      <c r="R518" s="37">
        <f t="shared" si="111"/>
        <v>1</v>
      </c>
    </row>
    <row r="519" spans="1:18" s="4" customFormat="1" ht="90.75" customHeight="1" x14ac:dyDescent="0.25">
      <c r="A519" s="158" t="s">
        <v>875</v>
      </c>
      <c r="B519" s="66" t="s">
        <v>1273</v>
      </c>
      <c r="C519" s="66" t="s">
        <v>1690</v>
      </c>
      <c r="D519" s="43" t="s">
        <v>439</v>
      </c>
      <c r="E519" s="164"/>
      <c r="F519" s="93">
        <v>172.5</v>
      </c>
      <c r="G519" s="86">
        <v>61.03</v>
      </c>
      <c r="H519" s="86">
        <v>101.31</v>
      </c>
      <c r="I519" s="94">
        <v>10.16</v>
      </c>
      <c r="J519" s="21"/>
      <c r="K519" s="24">
        <f t="shared" si="104"/>
        <v>172.5</v>
      </c>
      <c r="L519" s="32">
        <f t="shared" si="105"/>
        <v>1</v>
      </c>
      <c r="M519" s="25">
        <f t="shared" si="106"/>
        <v>61.03</v>
      </c>
      <c r="N519" s="32">
        <f t="shared" si="107"/>
        <v>1</v>
      </c>
      <c r="O519" s="25">
        <f t="shared" si="108"/>
        <v>101.31</v>
      </c>
      <c r="P519" s="32">
        <f t="shared" si="109"/>
        <v>1</v>
      </c>
      <c r="Q519" s="25">
        <f t="shared" si="110"/>
        <v>10.16</v>
      </c>
      <c r="R519" s="37">
        <f t="shared" si="111"/>
        <v>1</v>
      </c>
    </row>
    <row r="520" spans="1:18" s="4" customFormat="1" ht="93" customHeight="1" x14ac:dyDescent="0.25">
      <c r="A520" s="158" t="s">
        <v>876</v>
      </c>
      <c r="B520" s="66" t="s">
        <v>1274</v>
      </c>
      <c r="C520" s="66" t="s">
        <v>1691</v>
      </c>
      <c r="D520" s="43" t="s">
        <v>439</v>
      </c>
      <c r="E520" s="164"/>
      <c r="F520" s="93">
        <v>349.86</v>
      </c>
      <c r="G520" s="86">
        <v>161.53</v>
      </c>
      <c r="H520" s="86">
        <v>176.15</v>
      </c>
      <c r="I520" s="94">
        <v>12.18</v>
      </c>
      <c r="J520" s="21"/>
      <c r="K520" s="24">
        <f t="shared" si="104"/>
        <v>349.86</v>
      </c>
      <c r="L520" s="32">
        <f t="shared" si="105"/>
        <v>1</v>
      </c>
      <c r="M520" s="25">
        <f t="shared" si="106"/>
        <v>161.53</v>
      </c>
      <c r="N520" s="32">
        <f t="shared" si="107"/>
        <v>1</v>
      </c>
      <c r="O520" s="25">
        <f t="shared" si="108"/>
        <v>176.15</v>
      </c>
      <c r="P520" s="32">
        <f t="shared" si="109"/>
        <v>1</v>
      </c>
      <c r="Q520" s="25">
        <f t="shared" si="110"/>
        <v>12.18</v>
      </c>
      <c r="R520" s="37">
        <f t="shared" si="111"/>
        <v>1</v>
      </c>
    </row>
    <row r="521" spans="1:18" s="4" customFormat="1" ht="57" customHeight="1" x14ac:dyDescent="0.25">
      <c r="A521" s="158" t="s">
        <v>877</v>
      </c>
      <c r="B521" s="66" t="s">
        <v>1275</v>
      </c>
      <c r="C521" s="66" t="s">
        <v>878</v>
      </c>
      <c r="D521" s="48" t="s">
        <v>439</v>
      </c>
      <c r="E521" s="150" t="s">
        <v>1227</v>
      </c>
      <c r="F521" s="93">
        <v>1060.8700000000001</v>
      </c>
      <c r="G521" s="86">
        <v>161.56</v>
      </c>
      <c r="H521" s="86">
        <v>863.14</v>
      </c>
      <c r="I521" s="94">
        <v>36.17</v>
      </c>
      <c r="J521" s="21"/>
      <c r="K521" s="24">
        <f t="shared" si="104"/>
        <v>1060.8700000000001</v>
      </c>
      <c r="L521" s="32">
        <f t="shared" si="105"/>
        <v>1</v>
      </c>
      <c r="M521" s="25">
        <f t="shared" si="106"/>
        <v>161.56</v>
      </c>
      <c r="N521" s="32">
        <f t="shared" si="107"/>
        <v>1</v>
      </c>
      <c r="O521" s="25">
        <f t="shared" si="108"/>
        <v>863.14</v>
      </c>
      <c r="P521" s="32">
        <f t="shared" si="109"/>
        <v>1</v>
      </c>
      <c r="Q521" s="25">
        <f t="shared" si="110"/>
        <v>36.17</v>
      </c>
      <c r="R521" s="37">
        <f t="shared" si="111"/>
        <v>1</v>
      </c>
    </row>
    <row r="522" spans="1:18" s="4" customFormat="1" ht="125.25" customHeight="1" x14ac:dyDescent="0.25">
      <c r="A522" s="158" t="s">
        <v>879</v>
      </c>
      <c r="B522" s="66" t="s">
        <v>1276</v>
      </c>
      <c r="C522" s="66" t="s">
        <v>1692</v>
      </c>
      <c r="D522" s="48" t="s">
        <v>439</v>
      </c>
      <c r="E522" s="150" t="s">
        <v>1228</v>
      </c>
      <c r="F522" s="93">
        <v>1235.1199999999999</v>
      </c>
      <c r="G522" s="86">
        <v>446.35</v>
      </c>
      <c r="H522" s="86">
        <v>696.69</v>
      </c>
      <c r="I522" s="94">
        <v>92.08</v>
      </c>
      <c r="J522" s="21"/>
      <c r="K522" s="24">
        <f t="shared" si="104"/>
        <v>1235.1199999999999</v>
      </c>
      <c r="L522" s="32">
        <f t="shared" si="105"/>
        <v>1</v>
      </c>
      <c r="M522" s="25">
        <f t="shared" si="106"/>
        <v>446.35</v>
      </c>
      <c r="N522" s="32">
        <f t="shared" si="107"/>
        <v>1</v>
      </c>
      <c r="O522" s="25">
        <f t="shared" si="108"/>
        <v>696.69</v>
      </c>
      <c r="P522" s="32">
        <f t="shared" si="109"/>
        <v>1</v>
      </c>
      <c r="Q522" s="25">
        <f t="shared" si="110"/>
        <v>92.08</v>
      </c>
      <c r="R522" s="37">
        <f t="shared" si="111"/>
        <v>1</v>
      </c>
    </row>
    <row r="523" spans="1:18" s="4" customFormat="1" ht="63" customHeight="1" x14ac:dyDescent="0.25">
      <c r="A523" s="158" t="s">
        <v>880</v>
      </c>
      <c r="B523" s="66" t="s">
        <v>1277</v>
      </c>
      <c r="C523" s="66" t="s">
        <v>878</v>
      </c>
      <c r="D523" s="48" t="s">
        <v>439</v>
      </c>
      <c r="E523" s="150" t="s">
        <v>1229</v>
      </c>
      <c r="F523" s="93">
        <v>192.23000000000002</v>
      </c>
      <c r="G523" s="86">
        <v>64.680000000000007</v>
      </c>
      <c r="H523" s="86">
        <v>121.04</v>
      </c>
      <c r="I523" s="94">
        <v>6.51</v>
      </c>
      <c r="J523" s="21"/>
      <c r="K523" s="24">
        <f t="shared" si="104"/>
        <v>192.23000000000002</v>
      </c>
      <c r="L523" s="32">
        <f t="shared" si="105"/>
        <v>1</v>
      </c>
      <c r="M523" s="25">
        <f t="shared" si="106"/>
        <v>64.680000000000007</v>
      </c>
      <c r="N523" s="32">
        <f t="shared" si="107"/>
        <v>1</v>
      </c>
      <c r="O523" s="25">
        <f t="shared" si="108"/>
        <v>121.04</v>
      </c>
      <c r="P523" s="32">
        <f t="shared" si="109"/>
        <v>1</v>
      </c>
      <c r="Q523" s="25">
        <f t="shared" si="110"/>
        <v>6.51</v>
      </c>
      <c r="R523" s="37">
        <f t="shared" si="111"/>
        <v>1</v>
      </c>
    </row>
    <row r="524" spans="1:18" s="4" customFormat="1" ht="42" customHeight="1" x14ac:dyDescent="0.25">
      <c r="A524" s="158" t="s">
        <v>881</v>
      </c>
      <c r="B524" s="66" t="s">
        <v>882</v>
      </c>
      <c r="C524" s="66" t="s">
        <v>878</v>
      </c>
      <c r="D524" s="48" t="s">
        <v>439</v>
      </c>
      <c r="E524" s="150" t="s">
        <v>1229</v>
      </c>
      <c r="F524" s="93">
        <v>172.51999999999998</v>
      </c>
      <c r="G524" s="86">
        <v>66.319999999999993</v>
      </c>
      <c r="H524" s="86">
        <v>101.32</v>
      </c>
      <c r="I524" s="94">
        <v>4.88</v>
      </c>
      <c r="J524" s="21"/>
      <c r="K524" s="24">
        <f t="shared" si="104"/>
        <v>172.51999999999998</v>
      </c>
      <c r="L524" s="32">
        <f t="shared" si="105"/>
        <v>1</v>
      </c>
      <c r="M524" s="25">
        <f t="shared" si="106"/>
        <v>66.319999999999993</v>
      </c>
      <c r="N524" s="32">
        <f t="shared" si="107"/>
        <v>1</v>
      </c>
      <c r="O524" s="25">
        <f t="shared" si="108"/>
        <v>101.32</v>
      </c>
      <c r="P524" s="32">
        <f t="shared" si="109"/>
        <v>1</v>
      </c>
      <c r="Q524" s="25">
        <f t="shared" si="110"/>
        <v>4.88</v>
      </c>
      <c r="R524" s="37">
        <f t="shared" si="111"/>
        <v>1</v>
      </c>
    </row>
    <row r="525" spans="1:18" s="4" customFormat="1" ht="62.25" customHeight="1" x14ac:dyDescent="0.25">
      <c r="A525" s="141" t="s">
        <v>1385</v>
      </c>
      <c r="B525" s="42" t="s">
        <v>1386</v>
      </c>
      <c r="C525" s="70" t="s">
        <v>1400</v>
      </c>
      <c r="D525" s="48" t="s">
        <v>439</v>
      </c>
      <c r="E525" s="150"/>
      <c r="F525" s="93">
        <v>155.12</v>
      </c>
      <c r="G525" s="86">
        <v>68.16</v>
      </c>
      <c r="H525" s="86">
        <v>80.14</v>
      </c>
      <c r="I525" s="94">
        <v>6.82</v>
      </c>
      <c r="J525" s="21"/>
      <c r="K525" s="24">
        <f t="shared" si="104"/>
        <v>155.12</v>
      </c>
      <c r="L525" s="32">
        <f t="shared" si="105"/>
        <v>1</v>
      </c>
      <c r="M525" s="25">
        <f t="shared" si="106"/>
        <v>68.16</v>
      </c>
      <c r="N525" s="32">
        <f t="shared" si="107"/>
        <v>1</v>
      </c>
      <c r="O525" s="25">
        <f t="shared" si="108"/>
        <v>80.14</v>
      </c>
      <c r="P525" s="32">
        <f t="shared" si="109"/>
        <v>1</v>
      </c>
      <c r="Q525" s="25">
        <f t="shared" si="110"/>
        <v>6.82</v>
      </c>
      <c r="R525" s="37">
        <f t="shared" si="111"/>
        <v>1</v>
      </c>
    </row>
    <row r="526" spans="1:18" s="4" customFormat="1" ht="62.25" customHeight="1" x14ac:dyDescent="0.25">
      <c r="A526" s="141" t="s">
        <v>1387</v>
      </c>
      <c r="B526" s="42" t="s">
        <v>1388</v>
      </c>
      <c r="C526" s="222" t="s">
        <v>1400</v>
      </c>
      <c r="D526" s="48" t="s">
        <v>439</v>
      </c>
      <c r="E526" s="232"/>
      <c r="F526" s="93">
        <v>217.47000000000003</v>
      </c>
      <c r="G526" s="86">
        <v>81.790000000000006</v>
      </c>
      <c r="H526" s="86">
        <v>127.5</v>
      </c>
      <c r="I526" s="94">
        <v>8.18</v>
      </c>
      <c r="J526" s="21"/>
      <c r="K526" s="24">
        <f t="shared" si="104"/>
        <v>217.47000000000003</v>
      </c>
      <c r="L526" s="32">
        <f t="shared" si="105"/>
        <v>1</v>
      </c>
      <c r="M526" s="25">
        <f t="shared" si="106"/>
        <v>81.790000000000006</v>
      </c>
      <c r="N526" s="32">
        <f t="shared" si="107"/>
        <v>1</v>
      </c>
      <c r="O526" s="25">
        <f t="shared" si="108"/>
        <v>127.5</v>
      </c>
      <c r="P526" s="32">
        <f t="shared" si="109"/>
        <v>1</v>
      </c>
      <c r="Q526" s="25">
        <f t="shared" si="110"/>
        <v>8.18</v>
      </c>
      <c r="R526" s="37">
        <f t="shared" si="111"/>
        <v>1</v>
      </c>
    </row>
    <row r="527" spans="1:18" s="4" customFormat="1" ht="45" customHeight="1" x14ac:dyDescent="0.25">
      <c r="A527" s="137" t="s">
        <v>883</v>
      </c>
      <c r="B527" s="174"/>
      <c r="C527" s="174"/>
      <c r="D527" s="233"/>
      <c r="E527" s="139"/>
      <c r="F527" s="93"/>
      <c r="G527" s="86"/>
      <c r="H527" s="86"/>
      <c r="I527" s="94"/>
      <c r="J527" s="21"/>
      <c r="K527" s="24"/>
      <c r="L527" s="32"/>
      <c r="M527" s="25"/>
      <c r="N527" s="32"/>
      <c r="O527" s="25"/>
      <c r="P527" s="32"/>
      <c r="Q527" s="25"/>
      <c r="R527" s="37"/>
    </row>
    <row r="528" spans="1:18" s="4" customFormat="1" ht="39" customHeight="1" x14ac:dyDescent="0.25">
      <c r="A528" s="175" t="s">
        <v>884</v>
      </c>
      <c r="B528" s="176"/>
      <c r="C528" s="176"/>
      <c r="D528" s="233"/>
      <c r="E528" s="139"/>
      <c r="F528" s="93"/>
      <c r="G528" s="86"/>
      <c r="H528" s="86"/>
      <c r="I528" s="94"/>
      <c r="J528" s="21"/>
      <c r="K528" s="24"/>
      <c r="L528" s="32"/>
      <c r="M528" s="25"/>
      <c r="N528" s="32"/>
      <c r="O528" s="25"/>
      <c r="P528" s="32"/>
      <c r="Q528" s="25"/>
      <c r="R528" s="37"/>
    </row>
    <row r="529" spans="1:18" s="4" customFormat="1" ht="274.5" customHeight="1" x14ac:dyDescent="0.25">
      <c r="A529" s="186" t="s">
        <v>885</v>
      </c>
      <c r="B529" s="66" t="s">
        <v>886</v>
      </c>
      <c r="C529" s="66" t="s">
        <v>887</v>
      </c>
      <c r="D529" s="48" t="s">
        <v>114</v>
      </c>
      <c r="E529" s="150" t="s">
        <v>1230</v>
      </c>
      <c r="F529" s="93">
        <v>8655.7199999999993</v>
      </c>
      <c r="G529" s="86">
        <v>0</v>
      </c>
      <c r="H529" s="86">
        <v>0</v>
      </c>
      <c r="I529" s="94">
        <v>8655.7199999999993</v>
      </c>
      <c r="J529" s="21"/>
      <c r="K529" s="24">
        <f t="shared" si="104"/>
        <v>8655.7199999999993</v>
      </c>
      <c r="L529" s="32">
        <f t="shared" si="105"/>
        <v>1</v>
      </c>
      <c r="M529" s="25">
        <f t="shared" si="106"/>
        <v>0</v>
      </c>
      <c r="N529" s="32" t="e">
        <f t="shared" si="107"/>
        <v>#DIV/0!</v>
      </c>
      <c r="O529" s="25">
        <f t="shared" si="108"/>
        <v>0</v>
      </c>
      <c r="P529" s="32" t="e">
        <f t="shared" si="109"/>
        <v>#DIV/0!</v>
      </c>
      <c r="Q529" s="25">
        <f t="shared" si="110"/>
        <v>8655.7199999999993</v>
      </c>
      <c r="R529" s="37">
        <f t="shared" si="111"/>
        <v>1</v>
      </c>
    </row>
    <row r="530" spans="1:18" s="4" customFormat="1" ht="110.25" customHeight="1" x14ac:dyDescent="0.25">
      <c r="A530" s="186" t="s">
        <v>888</v>
      </c>
      <c r="B530" s="66" t="s">
        <v>889</v>
      </c>
      <c r="C530" s="66" t="s">
        <v>890</v>
      </c>
      <c r="D530" s="48" t="s">
        <v>891</v>
      </c>
      <c r="E530" s="150" t="s">
        <v>1231</v>
      </c>
      <c r="F530" s="93">
        <v>12403.09</v>
      </c>
      <c r="G530" s="86">
        <v>0</v>
      </c>
      <c r="H530" s="86">
        <v>0</v>
      </c>
      <c r="I530" s="94">
        <v>12403.09</v>
      </c>
      <c r="J530" s="21"/>
      <c r="K530" s="24">
        <f t="shared" si="104"/>
        <v>12403.09</v>
      </c>
      <c r="L530" s="32">
        <f t="shared" si="105"/>
        <v>1</v>
      </c>
      <c r="M530" s="25">
        <f t="shared" si="106"/>
        <v>0</v>
      </c>
      <c r="N530" s="32" t="e">
        <f t="shared" si="107"/>
        <v>#DIV/0!</v>
      </c>
      <c r="O530" s="25">
        <f t="shared" si="108"/>
        <v>0</v>
      </c>
      <c r="P530" s="32" t="e">
        <f t="shared" si="109"/>
        <v>#DIV/0!</v>
      </c>
      <c r="Q530" s="25">
        <f t="shared" si="110"/>
        <v>12403.09</v>
      </c>
      <c r="R530" s="37">
        <f t="shared" si="111"/>
        <v>1</v>
      </c>
    </row>
    <row r="531" spans="1:18" s="4" customFormat="1" ht="141" customHeight="1" x14ac:dyDescent="0.25">
      <c r="A531" s="186" t="s">
        <v>892</v>
      </c>
      <c r="B531" s="66" t="s">
        <v>893</v>
      </c>
      <c r="C531" s="66" t="s">
        <v>1300</v>
      </c>
      <c r="D531" s="48" t="s">
        <v>114</v>
      </c>
      <c r="E531" s="150"/>
      <c r="F531" s="93">
        <v>5025.8999999999996</v>
      </c>
      <c r="G531" s="86">
        <v>0</v>
      </c>
      <c r="H531" s="86">
        <v>0</v>
      </c>
      <c r="I531" s="94">
        <v>5025.8999999999996</v>
      </c>
      <c r="J531" s="21"/>
      <c r="K531" s="24">
        <f t="shared" si="104"/>
        <v>5025.8999999999996</v>
      </c>
      <c r="L531" s="32">
        <f t="shared" si="105"/>
        <v>1</v>
      </c>
      <c r="M531" s="25">
        <f t="shared" si="106"/>
        <v>0</v>
      </c>
      <c r="N531" s="32" t="e">
        <f t="shared" si="107"/>
        <v>#DIV/0!</v>
      </c>
      <c r="O531" s="25">
        <f t="shared" si="108"/>
        <v>0</v>
      </c>
      <c r="P531" s="32" t="e">
        <f t="shared" si="109"/>
        <v>#DIV/0!</v>
      </c>
      <c r="Q531" s="25">
        <f t="shared" si="110"/>
        <v>5025.8999999999996</v>
      </c>
      <c r="R531" s="37">
        <f t="shared" si="111"/>
        <v>1</v>
      </c>
    </row>
    <row r="532" spans="1:18" s="4" customFormat="1" ht="156.75" customHeight="1" x14ac:dyDescent="0.25">
      <c r="A532" s="186" t="s">
        <v>894</v>
      </c>
      <c r="B532" s="66" t="s">
        <v>895</v>
      </c>
      <c r="C532" s="66" t="s">
        <v>1430</v>
      </c>
      <c r="D532" s="48" t="s">
        <v>114</v>
      </c>
      <c r="E532" s="150"/>
      <c r="F532" s="93">
        <v>13836.74</v>
      </c>
      <c r="G532" s="86">
        <v>0</v>
      </c>
      <c r="H532" s="86">
        <v>0</v>
      </c>
      <c r="I532" s="94">
        <v>13836.74</v>
      </c>
      <c r="J532" s="21"/>
      <c r="K532" s="24">
        <f t="shared" si="104"/>
        <v>13836.74</v>
      </c>
      <c r="L532" s="32">
        <f t="shared" si="105"/>
        <v>1</v>
      </c>
      <c r="M532" s="25">
        <f t="shared" si="106"/>
        <v>0</v>
      </c>
      <c r="N532" s="32" t="e">
        <f t="shared" si="107"/>
        <v>#DIV/0!</v>
      </c>
      <c r="O532" s="25">
        <f t="shared" si="108"/>
        <v>0</v>
      </c>
      <c r="P532" s="32" t="e">
        <f t="shared" si="109"/>
        <v>#DIV/0!</v>
      </c>
      <c r="Q532" s="25">
        <f t="shared" si="110"/>
        <v>13836.74</v>
      </c>
      <c r="R532" s="37">
        <f t="shared" si="111"/>
        <v>1</v>
      </c>
    </row>
    <row r="533" spans="1:18" s="4" customFormat="1" ht="126.75" customHeight="1" x14ac:dyDescent="0.25">
      <c r="A533" s="186" t="s">
        <v>896</v>
      </c>
      <c r="B533" s="66" t="s">
        <v>1411</v>
      </c>
      <c r="C533" s="66" t="s">
        <v>1278</v>
      </c>
      <c r="D533" s="48" t="s">
        <v>114</v>
      </c>
      <c r="E533" s="150"/>
      <c r="F533" s="93">
        <v>18242.16</v>
      </c>
      <c r="G533" s="86">
        <v>0</v>
      </c>
      <c r="H533" s="86">
        <v>0</v>
      </c>
      <c r="I533" s="94">
        <v>18242.16</v>
      </c>
      <c r="J533" s="21"/>
      <c r="K533" s="24">
        <f t="shared" si="104"/>
        <v>18242.16</v>
      </c>
      <c r="L533" s="32">
        <f t="shared" si="105"/>
        <v>1</v>
      </c>
      <c r="M533" s="25">
        <f t="shared" si="106"/>
        <v>0</v>
      </c>
      <c r="N533" s="32" t="e">
        <f t="shared" si="107"/>
        <v>#DIV/0!</v>
      </c>
      <c r="O533" s="25">
        <f t="shared" si="108"/>
        <v>0</v>
      </c>
      <c r="P533" s="32" t="e">
        <f t="shared" si="109"/>
        <v>#DIV/0!</v>
      </c>
      <c r="Q533" s="25">
        <f t="shared" si="110"/>
        <v>18242.16</v>
      </c>
      <c r="R533" s="37">
        <f t="shared" si="111"/>
        <v>1</v>
      </c>
    </row>
    <row r="534" spans="1:18" s="4" customFormat="1" ht="114.75" customHeight="1" x14ac:dyDescent="0.25">
      <c r="A534" s="186" t="s">
        <v>897</v>
      </c>
      <c r="B534" s="66" t="s">
        <v>1279</v>
      </c>
      <c r="C534" s="66" t="s">
        <v>898</v>
      </c>
      <c r="D534" s="48" t="s">
        <v>114</v>
      </c>
      <c r="E534" s="150" t="s">
        <v>1232</v>
      </c>
      <c r="F534" s="93">
        <v>40653.949999999997</v>
      </c>
      <c r="G534" s="86">
        <v>0</v>
      </c>
      <c r="H534" s="86">
        <v>0</v>
      </c>
      <c r="I534" s="94">
        <v>40653.949999999997</v>
      </c>
      <c r="J534" s="21"/>
      <c r="K534" s="24">
        <f t="shared" si="104"/>
        <v>40653.949999999997</v>
      </c>
      <c r="L534" s="32">
        <f t="shared" si="105"/>
        <v>1</v>
      </c>
      <c r="M534" s="25">
        <f t="shared" si="106"/>
        <v>0</v>
      </c>
      <c r="N534" s="32" t="e">
        <f t="shared" si="107"/>
        <v>#DIV/0!</v>
      </c>
      <c r="O534" s="25">
        <f t="shared" si="108"/>
        <v>0</v>
      </c>
      <c r="P534" s="32" t="e">
        <f t="shared" si="109"/>
        <v>#DIV/0!</v>
      </c>
      <c r="Q534" s="25">
        <f t="shared" si="110"/>
        <v>40653.949999999997</v>
      </c>
      <c r="R534" s="37">
        <f t="shared" si="111"/>
        <v>1</v>
      </c>
    </row>
    <row r="535" spans="1:18" s="4" customFormat="1" ht="191.25" customHeight="1" x14ac:dyDescent="0.25">
      <c r="A535" s="186" t="s">
        <v>899</v>
      </c>
      <c r="B535" s="66" t="s">
        <v>900</v>
      </c>
      <c r="C535" s="66" t="s">
        <v>901</v>
      </c>
      <c r="D535" s="48" t="s">
        <v>114</v>
      </c>
      <c r="E535" s="150" t="s">
        <v>1232</v>
      </c>
      <c r="F535" s="93">
        <v>28145.05</v>
      </c>
      <c r="G535" s="86">
        <v>0</v>
      </c>
      <c r="H535" s="86">
        <v>0</v>
      </c>
      <c r="I535" s="94">
        <v>28145.05</v>
      </c>
      <c r="J535" s="21"/>
      <c r="K535" s="24">
        <f t="shared" si="104"/>
        <v>28145.05</v>
      </c>
      <c r="L535" s="32">
        <f t="shared" si="105"/>
        <v>1</v>
      </c>
      <c r="M535" s="25">
        <f t="shared" si="106"/>
        <v>0</v>
      </c>
      <c r="N535" s="32" t="e">
        <f t="shared" si="107"/>
        <v>#DIV/0!</v>
      </c>
      <c r="O535" s="25">
        <f t="shared" si="108"/>
        <v>0</v>
      </c>
      <c r="P535" s="32" t="e">
        <f t="shared" si="109"/>
        <v>#DIV/0!</v>
      </c>
      <c r="Q535" s="25">
        <f t="shared" si="110"/>
        <v>28145.05</v>
      </c>
      <c r="R535" s="37">
        <f t="shared" si="111"/>
        <v>1</v>
      </c>
    </row>
    <row r="536" spans="1:18" s="4" customFormat="1" ht="207" customHeight="1" x14ac:dyDescent="0.25">
      <c r="A536" s="186" t="s">
        <v>902</v>
      </c>
      <c r="B536" s="66" t="s">
        <v>903</v>
      </c>
      <c r="C536" s="66" t="s">
        <v>904</v>
      </c>
      <c r="D536" s="48" t="s">
        <v>891</v>
      </c>
      <c r="E536" s="150" t="s">
        <v>1233</v>
      </c>
      <c r="F536" s="93">
        <v>5046</v>
      </c>
      <c r="G536" s="86">
        <v>0</v>
      </c>
      <c r="H536" s="86">
        <v>0</v>
      </c>
      <c r="I536" s="94">
        <v>5046</v>
      </c>
      <c r="J536" s="21"/>
      <c r="K536" s="24">
        <f t="shared" si="104"/>
        <v>5046</v>
      </c>
      <c r="L536" s="32">
        <f t="shared" si="105"/>
        <v>1</v>
      </c>
      <c r="M536" s="25">
        <f t="shared" si="106"/>
        <v>0</v>
      </c>
      <c r="N536" s="32" t="e">
        <f t="shared" si="107"/>
        <v>#DIV/0!</v>
      </c>
      <c r="O536" s="25">
        <f t="shared" si="108"/>
        <v>0</v>
      </c>
      <c r="P536" s="32" t="e">
        <f t="shared" si="109"/>
        <v>#DIV/0!</v>
      </c>
      <c r="Q536" s="25">
        <f t="shared" si="110"/>
        <v>5046</v>
      </c>
      <c r="R536" s="37">
        <f t="shared" si="111"/>
        <v>1</v>
      </c>
    </row>
    <row r="537" spans="1:18" s="4" customFormat="1" ht="39" customHeight="1" x14ac:dyDescent="0.25">
      <c r="A537" s="161" t="s">
        <v>905</v>
      </c>
      <c r="B537" s="57"/>
      <c r="C537" s="57"/>
      <c r="D537" s="58"/>
      <c r="E537" s="177"/>
      <c r="F537" s="93"/>
      <c r="G537" s="86"/>
      <c r="H537" s="86"/>
      <c r="I537" s="94"/>
      <c r="J537" s="21"/>
      <c r="K537" s="24"/>
      <c r="L537" s="32"/>
      <c r="M537" s="25"/>
      <c r="N537" s="32"/>
      <c r="O537" s="25"/>
      <c r="P537" s="32"/>
      <c r="Q537" s="25"/>
      <c r="R537" s="37"/>
    </row>
    <row r="538" spans="1:18" s="4" customFormat="1" ht="28.5" customHeight="1" x14ac:dyDescent="0.25">
      <c r="A538" s="178" t="s">
        <v>906</v>
      </c>
      <c r="B538" s="57"/>
      <c r="C538" s="57"/>
      <c r="D538" s="58"/>
      <c r="E538" s="177"/>
      <c r="F538" s="93"/>
      <c r="G538" s="86"/>
      <c r="H538" s="86"/>
      <c r="I538" s="94"/>
      <c r="J538" s="21"/>
      <c r="K538" s="24"/>
      <c r="L538" s="32"/>
      <c r="M538" s="25"/>
      <c r="N538" s="32"/>
      <c r="O538" s="25"/>
      <c r="P538" s="32"/>
      <c r="Q538" s="25"/>
      <c r="R538" s="37"/>
    </row>
    <row r="539" spans="1:18" s="4" customFormat="1" ht="75.75" customHeight="1" x14ac:dyDescent="0.25">
      <c r="A539" s="186" t="s">
        <v>907</v>
      </c>
      <c r="B539" s="66" t="s">
        <v>908</v>
      </c>
      <c r="C539" s="66" t="s">
        <v>909</v>
      </c>
      <c r="D539" s="48" t="s">
        <v>121</v>
      </c>
      <c r="E539" s="152"/>
      <c r="F539" s="93">
        <v>5274.9500000000007</v>
      </c>
      <c r="G539" s="86">
        <v>2811.88</v>
      </c>
      <c r="H539" s="86">
        <v>2463.0700000000002</v>
      </c>
      <c r="I539" s="94">
        <v>0</v>
      </c>
      <c r="J539" s="21"/>
      <c r="K539" s="24">
        <f t="shared" si="104"/>
        <v>5274.9500000000007</v>
      </c>
      <c r="L539" s="32">
        <f t="shared" si="105"/>
        <v>1</v>
      </c>
      <c r="M539" s="25">
        <f t="shared" si="106"/>
        <v>2811.88</v>
      </c>
      <c r="N539" s="32">
        <f t="shared" si="107"/>
        <v>1</v>
      </c>
      <c r="O539" s="25">
        <f t="shared" si="108"/>
        <v>2463.0700000000002</v>
      </c>
      <c r="P539" s="32">
        <f t="shared" si="109"/>
        <v>1</v>
      </c>
      <c r="Q539" s="25">
        <f t="shared" si="110"/>
        <v>0</v>
      </c>
      <c r="R539" s="37" t="e">
        <f t="shared" si="111"/>
        <v>#DIV/0!</v>
      </c>
    </row>
    <row r="540" spans="1:18" s="4" customFormat="1" ht="111.75" customHeight="1" x14ac:dyDescent="0.25">
      <c r="A540" s="186" t="s">
        <v>910</v>
      </c>
      <c r="B540" s="66" t="s">
        <v>911</v>
      </c>
      <c r="C540" s="66" t="s">
        <v>912</v>
      </c>
      <c r="D540" s="48" t="s">
        <v>121</v>
      </c>
      <c r="E540" s="152"/>
      <c r="F540" s="93">
        <v>21381.59</v>
      </c>
      <c r="G540" s="86">
        <v>11763.93</v>
      </c>
      <c r="H540" s="86">
        <v>9617.66</v>
      </c>
      <c r="I540" s="94">
        <v>0</v>
      </c>
      <c r="J540" s="21"/>
      <c r="K540" s="24">
        <f t="shared" si="104"/>
        <v>21381.59</v>
      </c>
      <c r="L540" s="32">
        <f t="shared" si="105"/>
        <v>1</v>
      </c>
      <c r="M540" s="25">
        <f t="shared" si="106"/>
        <v>11763.93</v>
      </c>
      <c r="N540" s="32">
        <f t="shared" si="107"/>
        <v>1</v>
      </c>
      <c r="O540" s="25">
        <f t="shared" si="108"/>
        <v>9617.66</v>
      </c>
      <c r="P540" s="32">
        <f t="shared" si="109"/>
        <v>1</v>
      </c>
      <c r="Q540" s="25">
        <f t="shared" si="110"/>
        <v>0</v>
      </c>
      <c r="R540" s="37" t="e">
        <f t="shared" si="111"/>
        <v>#DIV/0!</v>
      </c>
    </row>
    <row r="541" spans="1:18" s="4" customFormat="1" ht="78" customHeight="1" x14ac:dyDescent="0.25">
      <c r="A541" s="186" t="s">
        <v>913</v>
      </c>
      <c r="B541" s="66" t="s">
        <v>914</v>
      </c>
      <c r="C541" s="66" t="s">
        <v>909</v>
      </c>
      <c r="D541" s="48" t="s">
        <v>121</v>
      </c>
      <c r="E541" s="152"/>
      <c r="F541" s="93">
        <v>8572.01</v>
      </c>
      <c r="G541" s="86">
        <v>5313.78</v>
      </c>
      <c r="H541" s="86">
        <v>3258.23</v>
      </c>
      <c r="I541" s="94">
        <v>0</v>
      </c>
      <c r="J541" s="21"/>
      <c r="K541" s="24">
        <f t="shared" si="104"/>
        <v>8572.01</v>
      </c>
      <c r="L541" s="32">
        <f t="shared" si="105"/>
        <v>1</v>
      </c>
      <c r="M541" s="25">
        <f t="shared" si="106"/>
        <v>5313.78</v>
      </c>
      <c r="N541" s="32">
        <f t="shared" si="107"/>
        <v>1</v>
      </c>
      <c r="O541" s="25">
        <f t="shared" si="108"/>
        <v>3258.23</v>
      </c>
      <c r="P541" s="32">
        <f t="shared" si="109"/>
        <v>1</v>
      </c>
      <c r="Q541" s="25">
        <f t="shared" si="110"/>
        <v>0</v>
      </c>
      <c r="R541" s="37" t="e">
        <f t="shared" si="111"/>
        <v>#DIV/0!</v>
      </c>
    </row>
    <row r="542" spans="1:18" s="4" customFormat="1" ht="108.75" customHeight="1" x14ac:dyDescent="0.25">
      <c r="A542" s="186" t="s">
        <v>915</v>
      </c>
      <c r="B542" s="66" t="s">
        <v>916</v>
      </c>
      <c r="C542" s="66" t="s">
        <v>912</v>
      </c>
      <c r="D542" s="48" t="s">
        <v>121</v>
      </c>
      <c r="E542" s="152"/>
      <c r="F542" s="93">
        <v>23738.6</v>
      </c>
      <c r="G542" s="86">
        <v>13060.73</v>
      </c>
      <c r="H542" s="86">
        <v>10677.87</v>
      </c>
      <c r="I542" s="94">
        <v>0</v>
      </c>
      <c r="J542" s="21"/>
      <c r="K542" s="24">
        <f t="shared" si="104"/>
        <v>23738.6</v>
      </c>
      <c r="L542" s="32">
        <f t="shared" si="105"/>
        <v>1</v>
      </c>
      <c r="M542" s="25">
        <f t="shared" si="106"/>
        <v>13060.73</v>
      </c>
      <c r="N542" s="32">
        <f t="shared" si="107"/>
        <v>1</v>
      </c>
      <c r="O542" s="25">
        <f t="shared" si="108"/>
        <v>10677.87</v>
      </c>
      <c r="P542" s="32">
        <f t="shared" si="109"/>
        <v>1</v>
      </c>
      <c r="Q542" s="25">
        <f t="shared" si="110"/>
        <v>0</v>
      </c>
      <c r="R542" s="37" t="e">
        <f t="shared" si="111"/>
        <v>#DIV/0!</v>
      </c>
    </row>
    <row r="543" spans="1:18" s="4" customFormat="1" ht="78.75" customHeight="1" x14ac:dyDescent="0.25">
      <c r="A543" s="186" t="s">
        <v>917</v>
      </c>
      <c r="B543" s="66" t="s">
        <v>918</v>
      </c>
      <c r="C543" s="66" t="s">
        <v>919</v>
      </c>
      <c r="D543" s="48" t="s">
        <v>920</v>
      </c>
      <c r="E543" s="152"/>
      <c r="F543" s="93">
        <v>17821.22</v>
      </c>
      <c r="G543" s="86">
        <v>17821.22</v>
      </c>
      <c r="H543" s="86">
        <v>0</v>
      </c>
      <c r="I543" s="94">
        <v>0</v>
      </c>
      <c r="J543" s="21"/>
      <c r="K543" s="24">
        <f t="shared" si="104"/>
        <v>17821.22</v>
      </c>
      <c r="L543" s="32">
        <f t="shared" si="105"/>
        <v>1</v>
      </c>
      <c r="M543" s="25">
        <f t="shared" si="106"/>
        <v>17821.22</v>
      </c>
      <c r="N543" s="32">
        <f t="shared" si="107"/>
        <v>1</v>
      </c>
      <c r="O543" s="25">
        <f t="shared" si="108"/>
        <v>0</v>
      </c>
      <c r="P543" s="32" t="e">
        <f t="shared" si="109"/>
        <v>#DIV/0!</v>
      </c>
      <c r="Q543" s="25">
        <f t="shared" si="110"/>
        <v>0</v>
      </c>
      <c r="R543" s="37" t="e">
        <f t="shared" si="111"/>
        <v>#DIV/0!</v>
      </c>
    </row>
    <row r="544" spans="1:18" s="4" customFormat="1" ht="25.5" customHeight="1" x14ac:dyDescent="0.25">
      <c r="A544" s="178" t="s">
        <v>921</v>
      </c>
      <c r="B544" s="57"/>
      <c r="C544" s="57"/>
      <c r="D544" s="58"/>
      <c r="E544" s="177"/>
      <c r="F544" s="93"/>
      <c r="G544" s="86"/>
      <c r="H544" s="86"/>
      <c r="I544" s="94"/>
      <c r="J544" s="21"/>
      <c r="K544" s="24"/>
      <c r="L544" s="32"/>
      <c r="M544" s="25"/>
      <c r="N544" s="32"/>
      <c r="O544" s="25"/>
      <c r="P544" s="32"/>
      <c r="Q544" s="25"/>
      <c r="R544" s="37"/>
    </row>
    <row r="545" spans="1:18" s="4" customFormat="1" ht="384.75" customHeight="1" x14ac:dyDescent="0.25">
      <c r="A545" s="186" t="s">
        <v>922</v>
      </c>
      <c r="B545" s="66" t="s">
        <v>923</v>
      </c>
      <c r="C545" s="66" t="s">
        <v>924</v>
      </c>
      <c r="D545" s="48" t="s">
        <v>114</v>
      </c>
      <c r="E545" s="152"/>
      <c r="F545" s="93">
        <v>24917.15</v>
      </c>
      <c r="G545" s="86">
        <v>9563.77</v>
      </c>
      <c r="H545" s="86">
        <v>15353.38</v>
      </c>
      <c r="I545" s="94">
        <v>0</v>
      </c>
      <c r="J545" s="21"/>
      <c r="K545" s="24">
        <f t="shared" si="104"/>
        <v>24917.15</v>
      </c>
      <c r="L545" s="32">
        <f t="shared" si="105"/>
        <v>1</v>
      </c>
      <c r="M545" s="25">
        <f t="shared" si="106"/>
        <v>9563.77</v>
      </c>
      <c r="N545" s="32">
        <f t="shared" si="107"/>
        <v>1</v>
      </c>
      <c r="O545" s="25">
        <f t="shared" si="108"/>
        <v>15353.38</v>
      </c>
      <c r="P545" s="32">
        <f t="shared" si="109"/>
        <v>1</v>
      </c>
      <c r="Q545" s="25">
        <f t="shared" si="110"/>
        <v>0</v>
      </c>
      <c r="R545" s="37" t="e">
        <f t="shared" si="111"/>
        <v>#DIV/0!</v>
      </c>
    </row>
    <row r="546" spans="1:18" s="4" customFormat="1" ht="207" customHeight="1" x14ac:dyDescent="0.25">
      <c r="A546" s="186" t="s">
        <v>925</v>
      </c>
      <c r="B546" s="66" t="s">
        <v>926</v>
      </c>
      <c r="C546" s="66" t="s">
        <v>1693</v>
      </c>
      <c r="D546" s="48" t="s">
        <v>114</v>
      </c>
      <c r="E546" s="152"/>
      <c r="F546" s="93">
        <v>10040.77</v>
      </c>
      <c r="G546" s="86">
        <v>3853.88</v>
      </c>
      <c r="H546" s="86">
        <v>6186.89</v>
      </c>
      <c r="I546" s="94">
        <v>0</v>
      </c>
      <c r="J546" s="21"/>
      <c r="K546" s="24">
        <f t="shared" si="104"/>
        <v>10040.77</v>
      </c>
      <c r="L546" s="32">
        <f t="shared" si="105"/>
        <v>1</v>
      </c>
      <c r="M546" s="25">
        <f t="shared" si="106"/>
        <v>3853.88</v>
      </c>
      <c r="N546" s="32">
        <f t="shared" si="107"/>
        <v>1</v>
      </c>
      <c r="O546" s="25">
        <f t="shared" si="108"/>
        <v>6186.89</v>
      </c>
      <c r="P546" s="32">
        <f t="shared" si="109"/>
        <v>1</v>
      </c>
      <c r="Q546" s="25">
        <f t="shared" si="110"/>
        <v>0</v>
      </c>
      <c r="R546" s="37" t="e">
        <f t="shared" si="111"/>
        <v>#DIV/0!</v>
      </c>
    </row>
    <row r="547" spans="1:18" s="4" customFormat="1" ht="22.5" customHeight="1" x14ac:dyDescent="0.25">
      <c r="A547" s="178" t="s">
        <v>927</v>
      </c>
      <c r="B547" s="57"/>
      <c r="C547" s="57"/>
      <c r="D547" s="58"/>
      <c r="E547" s="177"/>
      <c r="F547" s="93"/>
      <c r="G547" s="86"/>
      <c r="H547" s="86"/>
      <c r="I547" s="94"/>
      <c r="J547" s="21"/>
      <c r="K547" s="24"/>
      <c r="L547" s="32"/>
      <c r="M547" s="25"/>
      <c r="N547" s="32"/>
      <c r="O547" s="25"/>
      <c r="P547" s="32"/>
      <c r="Q547" s="25"/>
      <c r="R547" s="37"/>
    </row>
    <row r="548" spans="1:18" s="4" customFormat="1" ht="88.5" customHeight="1" x14ac:dyDescent="0.25">
      <c r="A548" s="179" t="s">
        <v>928</v>
      </c>
      <c r="B548" s="75" t="s">
        <v>929</v>
      </c>
      <c r="C548" s="66" t="s">
        <v>1694</v>
      </c>
      <c r="D548" s="48"/>
      <c r="E548" s="152"/>
      <c r="F548" s="93"/>
      <c r="G548" s="86"/>
      <c r="H548" s="86"/>
      <c r="I548" s="94"/>
      <c r="J548" s="21"/>
      <c r="K548" s="24"/>
      <c r="L548" s="32"/>
      <c r="M548" s="25"/>
      <c r="N548" s="32"/>
      <c r="O548" s="25"/>
      <c r="P548" s="32"/>
      <c r="Q548" s="25"/>
      <c r="R548" s="37"/>
    </row>
    <row r="549" spans="1:18" s="4" customFormat="1" ht="31.5" customHeight="1" x14ac:dyDescent="0.25">
      <c r="A549" s="186" t="s">
        <v>930</v>
      </c>
      <c r="B549" s="67" t="s">
        <v>931</v>
      </c>
      <c r="C549" s="66"/>
      <c r="D549" s="48" t="s">
        <v>932</v>
      </c>
      <c r="E549" s="152"/>
      <c r="F549" s="93">
        <v>118048.16</v>
      </c>
      <c r="G549" s="86">
        <v>80133.02</v>
      </c>
      <c r="H549" s="86">
        <v>19254.03</v>
      </c>
      <c r="I549" s="94">
        <v>18661.11</v>
      </c>
      <c r="J549" s="21"/>
      <c r="K549" s="24">
        <f t="shared" si="104"/>
        <v>118048.16</v>
      </c>
      <c r="L549" s="32">
        <f t="shared" si="105"/>
        <v>1</v>
      </c>
      <c r="M549" s="25">
        <f t="shared" si="106"/>
        <v>80133.02</v>
      </c>
      <c r="N549" s="32">
        <f t="shared" si="107"/>
        <v>1</v>
      </c>
      <c r="O549" s="25">
        <f t="shared" si="108"/>
        <v>19254.03</v>
      </c>
      <c r="P549" s="32">
        <f t="shared" si="109"/>
        <v>1</v>
      </c>
      <c r="Q549" s="25">
        <f t="shared" si="110"/>
        <v>18661.11</v>
      </c>
      <c r="R549" s="37">
        <f t="shared" si="111"/>
        <v>1</v>
      </c>
    </row>
    <row r="550" spans="1:18" s="4" customFormat="1" ht="31.5" customHeight="1" x14ac:dyDescent="0.25">
      <c r="A550" s="186" t="s">
        <v>933</v>
      </c>
      <c r="B550" s="67" t="s">
        <v>934</v>
      </c>
      <c r="C550" s="66"/>
      <c r="D550" s="48" t="s">
        <v>932</v>
      </c>
      <c r="E550" s="152"/>
      <c r="F550" s="93">
        <v>150189.08000000002</v>
      </c>
      <c r="G550" s="86">
        <v>99157.62</v>
      </c>
      <c r="H550" s="86">
        <v>24496.32</v>
      </c>
      <c r="I550" s="94">
        <v>26535.14</v>
      </c>
      <c r="J550" s="21"/>
      <c r="K550" s="24">
        <f t="shared" si="104"/>
        <v>150189.08000000002</v>
      </c>
      <c r="L550" s="32">
        <f t="shared" si="105"/>
        <v>1</v>
      </c>
      <c r="M550" s="25">
        <f t="shared" si="106"/>
        <v>99157.62</v>
      </c>
      <c r="N550" s="32">
        <f t="shared" si="107"/>
        <v>1</v>
      </c>
      <c r="O550" s="25">
        <f t="shared" si="108"/>
        <v>24496.32</v>
      </c>
      <c r="P550" s="32">
        <f t="shared" si="109"/>
        <v>1</v>
      </c>
      <c r="Q550" s="25">
        <f t="shared" si="110"/>
        <v>26535.14</v>
      </c>
      <c r="R550" s="37">
        <f t="shared" si="111"/>
        <v>1</v>
      </c>
    </row>
    <row r="551" spans="1:18" s="4" customFormat="1" ht="236.25" customHeight="1" x14ac:dyDescent="0.25">
      <c r="A551" s="186" t="s">
        <v>935</v>
      </c>
      <c r="B551" s="66" t="s">
        <v>936</v>
      </c>
      <c r="C551" s="66" t="s">
        <v>937</v>
      </c>
      <c r="D551" s="48" t="s">
        <v>809</v>
      </c>
      <c r="E551" s="152"/>
      <c r="F551" s="93">
        <v>82508.81</v>
      </c>
      <c r="G551" s="86">
        <v>57542.8</v>
      </c>
      <c r="H551" s="86">
        <v>13457.45</v>
      </c>
      <c r="I551" s="94">
        <v>11508.56</v>
      </c>
      <c r="J551" s="21"/>
      <c r="K551" s="24">
        <f t="shared" si="104"/>
        <v>82508.81</v>
      </c>
      <c r="L551" s="32">
        <f t="shared" si="105"/>
        <v>1</v>
      </c>
      <c r="M551" s="25">
        <f t="shared" si="106"/>
        <v>57542.8</v>
      </c>
      <c r="N551" s="32">
        <f t="shared" si="107"/>
        <v>1</v>
      </c>
      <c r="O551" s="25">
        <f t="shared" si="108"/>
        <v>13457.45</v>
      </c>
      <c r="P551" s="32">
        <f t="shared" si="109"/>
        <v>1</v>
      </c>
      <c r="Q551" s="25">
        <f t="shared" si="110"/>
        <v>11508.56</v>
      </c>
      <c r="R551" s="37">
        <f t="shared" si="111"/>
        <v>1</v>
      </c>
    </row>
    <row r="552" spans="1:18" s="4" customFormat="1" ht="28.5" customHeight="1" x14ac:dyDescent="0.25">
      <c r="A552" s="178" t="s">
        <v>938</v>
      </c>
      <c r="B552" s="57"/>
      <c r="C552" s="57"/>
      <c r="D552" s="58"/>
      <c r="E552" s="177"/>
      <c r="F552" s="93"/>
      <c r="G552" s="86"/>
      <c r="H552" s="86"/>
      <c r="I552" s="94"/>
      <c r="J552" s="21"/>
      <c r="K552" s="24"/>
      <c r="L552" s="32"/>
      <c r="M552" s="25"/>
      <c r="N552" s="32"/>
      <c r="O552" s="25"/>
      <c r="P552" s="32"/>
      <c r="Q552" s="25"/>
      <c r="R552" s="37"/>
    </row>
    <row r="553" spans="1:18" s="4" customFormat="1" ht="126" customHeight="1" x14ac:dyDescent="0.25">
      <c r="A553" s="179" t="s">
        <v>939</v>
      </c>
      <c r="B553" s="75" t="s">
        <v>1412</v>
      </c>
      <c r="C553" s="66" t="s">
        <v>1695</v>
      </c>
      <c r="D553" s="48"/>
      <c r="E553" s="180"/>
      <c r="F553" s="93"/>
      <c r="G553" s="86"/>
      <c r="H553" s="86"/>
      <c r="I553" s="94"/>
      <c r="J553" s="21"/>
      <c r="K553" s="24"/>
      <c r="L553" s="32"/>
      <c r="M553" s="25"/>
      <c r="N553" s="32"/>
      <c r="O553" s="25"/>
      <c r="P553" s="32"/>
      <c r="Q553" s="25"/>
      <c r="R553" s="37"/>
    </row>
    <row r="554" spans="1:18" s="4" customFormat="1" ht="31.5" customHeight="1" x14ac:dyDescent="0.25">
      <c r="A554" s="151" t="s">
        <v>940</v>
      </c>
      <c r="B554" s="70" t="s">
        <v>1413</v>
      </c>
      <c r="C554" s="66"/>
      <c r="D554" s="48" t="s">
        <v>932</v>
      </c>
      <c r="E554" s="152"/>
      <c r="F554" s="93">
        <v>866229.1399999999</v>
      </c>
      <c r="G554" s="86">
        <v>143794.84</v>
      </c>
      <c r="H554" s="86">
        <v>664680.59</v>
      </c>
      <c r="I554" s="94">
        <v>57753.71</v>
      </c>
      <c r="J554" s="21"/>
      <c r="K554" s="24">
        <f t="shared" si="104"/>
        <v>866229.1399999999</v>
      </c>
      <c r="L554" s="32">
        <f t="shared" si="105"/>
        <v>1</v>
      </c>
      <c r="M554" s="25">
        <f t="shared" si="106"/>
        <v>143794.84</v>
      </c>
      <c r="N554" s="32">
        <f t="shared" si="107"/>
        <v>1</v>
      </c>
      <c r="O554" s="25">
        <f t="shared" si="108"/>
        <v>664680.59</v>
      </c>
      <c r="P554" s="32">
        <f t="shared" si="109"/>
        <v>1</v>
      </c>
      <c r="Q554" s="25">
        <f t="shared" si="110"/>
        <v>57753.71</v>
      </c>
      <c r="R554" s="37">
        <f t="shared" si="111"/>
        <v>1</v>
      </c>
    </row>
    <row r="555" spans="1:18" s="4" customFormat="1" ht="31.5" customHeight="1" x14ac:dyDescent="0.25">
      <c r="A555" s="151" t="s">
        <v>941</v>
      </c>
      <c r="B555" s="70" t="s">
        <v>1414</v>
      </c>
      <c r="C555" s="66"/>
      <c r="D555" s="48" t="s">
        <v>932</v>
      </c>
      <c r="E555" s="152"/>
      <c r="F555" s="93">
        <v>920080.67999999993</v>
      </c>
      <c r="G555" s="86">
        <v>141216.13</v>
      </c>
      <c r="H555" s="86">
        <v>717896.09</v>
      </c>
      <c r="I555" s="94">
        <v>60968.46</v>
      </c>
      <c r="J555" s="21"/>
      <c r="K555" s="24">
        <f t="shared" si="104"/>
        <v>920080.67999999993</v>
      </c>
      <c r="L555" s="32">
        <f t="shared" si="105"/>
        <v>1</v>
      </c>
      <c r="M555" s="25">
        <f t="shared" si="106"/>
        <v>141216.13</v>
      </c>
      <c r="N555" s="32">
        <f t="shared" si="107"/>
        <v>1</v>
      </c>
      <c r="O555" s="25">
        <f t="shared" si="108"/>
        <v>717896.09</v>
      </c>
      <c r="P555" s="32">
        <f t="shared" si="109"/>
        <v>1</v>
      </c>
      <c r="Q555" s="25">
        <f t="shared" si="110"/>
        <v>60968.46</v>
      </c>
      <c r="R555" s="37">
        <f t="shared" si="111"/>
        <v>1</v>
      </c>
    </row>
    <row r="556" spans="1:18" s="4" customFormat="1" ht="31.5" customHeight="1" x14ac:dyDescent="0.25">
      <c r="A556" s="151" t="s">
        <v>942</v>
      </c>
      <c r="B556" s="70" t="s">
        <v>1415</v>
      </c>
      <c r="C556" s="66"/>
      <c r="D556" s="48" t="s">
        <v>932</v>
      </c>
      <c r="E556" s="152"/>
      <c r="F556" s="93">
        <v>1017235.84</v>
      </c>
      <c r="G556" s="86">
        <v>159676.10999999999</v>
      </c>
      <c r="H556" s="86">
        <v>790037.63</v>
      </c>
      <c r="I556" s="94">
        <v>67522.100000000006</v>
      </c>
      <c r="J556" s="21"/>
      <c r="K556" s="24">
        <f t="shared" si="104"/>
        <v>1017235.84</v>
      </c>
      <c r="L556" s="32">
        <f t="shared" si="105"/>
        <v>1</v>
      </c>
      <c r="M556" s="25">
        <f t="shared" si="106"/>
        <v>159676.10999999999</v>
      </c>
      <c r="N556" s="32">
        <f t="shared" si="107"/>
        <v>1</v>
      </c>
      <c r="O556" s="25">
        <f t="shared" si="108"/>
        <v>790037.63</v>
      </c>
      <c r="P556" s="32">
        <f t="shared" si="109"/>
        <v>1</v>
      </c>
      <c r="Q556" s="25">
        <f t="shared" si="110"/>
        <v>67522.100000000006</v>
      </c>
      <c r="R556" s="37">
        <f t="shared" si="111"/>
        <v>1</v>
      </c>
    </row>
    <row r="557" spans="1:18" s="4" customFormat="1" ht="57.75" customHeight="1" x14ac:dyDescent="0.25">
      <c r="A557" s="186" t="s">
        <v>943</v>
      </c>
      <c r="B557" s="66" t="s">
        <v>944</v>
      </c>
      <c r="C557" s="66" t="s">
        <v>945</v>
      </c>
      <c r="D557" s="48" t="s">
        <v>932</v>
      </c>
      <c r="E557" s="152"/>
      <c r="F557" s="93">
        <v>11842.420000000002</v>
      </c>
      <c r="G557" s="86">
        <v>4589.3</v>
      </c>
      <c r="H557" s="86">
        <v>5733.01</v>
      </c>
      <c r="I557" s="94">
        <v>1520.11</v>
      </c>
      <c r="J557" s="21"/>
      <c r="K557" s="24">
        <f t="shared" si="104"/>
        <v>11842.420000000002</v>
      </c>
      <c r="L557" s="32">
        <f t="shared" si="105"/>
        <v>1</v>
      </c>
      <c r="M557" s="25">
        <f t="shared" si="106"/>
        <v>4589.3</v>
      </c>
      <c r="N557" s="32">
        <f t="shared" si="107"/>
        <v>1</v>
      </c>
      <c r="O557" s="25">
        <f t="shared" si="108"/>
        <v>5733.01</v>
      </c>
      <c r="P557" s="32">
        <f t="shared" si="109"/>
        <v>1</v>
      </c>
      <c r="Q557" s="25">
        <f t="shared" si="110"/>
        <v>1520.11</v>
      </c>
      <c r="R557" s="37">
        <f t="shared" si="111"/>
        <v>1</v>
      </c>
    </row>
    <row r="558" spans="1:18" s="4" customFormat="1" ht="28.5" customHeight="1" x14ac:dyDescent="0.25">
      <c r="A558" s="178" t="s">
        <v>946</v>
      </c>
      <c r="B558" s="59"/>
      <c r="C558" s="59"/>
      <c r="D558" s="60"/>
      <c r="E558" s="181"/>
      <c r="F558" s="93"/>
      <c r="G558" s="86"/>
      <c r="H558" s="86"/>
      <c r="I558" s="94"/>
      <c r="J558" s="21"/>
      <c r="K558" s="24"/>
      <c r="L558" s="32"/>
      <c r="M558" s="25"/>
      <c r="N558" s="32"/>
      <c r="O558" s="25"/>
      <c r="P558" s="32"/>
      <c r="Q558" s="25"/>
      <c r="R558" s="37"/>
    </row>
    <row r="559" spans="1:18" s="4" customFormat="1" ht="31.5" customHeight="1" x14ac:dyDescent="0.25">
      <c r="A559" s="186" t="s">
        <v>947</v>
      </c>
      <c r="B559" s="66" t="s">
        <v>948</v>
      </c>
      <c r="C559" s="66"/>
      <c r="D559" s="48" t="s">
        <v>121</v>
      </c>
      <c r="E559" s="152"/>
      <c r="F559" s="93" t="s">
        <v>949</v>
      </c>
      <c r="G559" s="86"/>
      <c r="H559" s="86"/>
      <c r="I559" s="94"/>
      <c r="J559" s="21"/>
      <c r="K559" s="24" t="s">
        <v>949</v>
      </c>
      <c r="L559" s="32"/>
      <c r="M559" s="25"/>
      <c r="N559" s="32"/>
      <c r="O559" s="25"/>
      <c r="P559" s="32"/>
      <c r="Q559" s="25"/>
      <c r="R559" s="37"/>
    </row>
    <row r="560" spans="1:18" s="4" customFormat="1" ht="66.75" customHeight="1" x14ac:dyDescent="0.25">
      <c r="A560" s="179" t="s">
        <v>950</v>
      </c>
      <c r="B560" s="75" t="s">
        <v>951</v>
      </c>
      <c r="C560" s="66" t="s">
        <v>952</v>
      </c>
      <c r="D560" s="48"/>
      <c r="E560" s="150" t="s">
        <v>1234</v>
      </c>
      <c r="F560" s="93"/>
      <c r="G560" s="86"/>
      <c r="H560" s="86"/>
      <c r="I560" s="94"/>
      <c r="J560" s="21"/>
      <c r="K560" s="24"/>
      <c r="L560" s="32"/>
      <c r="M560" s="25"/>
      <c r="N560" s="32"/>
      <c r="O560" s="25"/>
      <c r="P560" s="32"/>
      <c r="Q560" s="25"/>
      <c r="R560" s="37"/>
    </row>
    <row r="561" spans="1:18" s="4" customFormat="1" ht="31.5" customHeight="1" x14ac:dyDescent="0.25">
      <c r="A561" s="186" t="s">
        <v>953</v>
      </c>
      <c r="B561" s="66" t="s">
        <v>954</v>
      </c>
      <c r="C561" s="66"/>
      <c r="D561" s="48" t="s">
        <v>955</v>
      </c>
      <c r="E561" s="150"/>
      <c r="F561" s="93">
        <v>10476.209999999999</v>
      </c>
      <c r="G561" s="86">
        <v>10476.209999999999</v>
      </c>
      <c r="H561" s="86">
        <v>0</v>
      </c>
      <c r="I561" s="94">
        <v>0</v>
      </c>
      <c r="J561" s="21"/>
      <c r="K561" s="24">
        <f t="shared" si="104"/>
        <v>10476.209999999999</v>
      </c>
      <c r="L561" s="32">
        <f t="shared" si="105"/>
        <v>1</v>
      </c>
      <c r="M561" s="25">
        <f t="shared" si="106"/>
        <v>10476.209999999999</v>
      </c>
      <c r="N561" s="32">
        <f t="shared" si="107"/>
        <v>1</v>
      </c>
      <c r="O561" s="25">
        <f t="shared" si="108"/>
        <v>0</v>
      </c>
      <c r="P561" s="32" t="e">
        <f t="shared" si="109"/>
        <v>#DIV/0!</v>
      </c>
      <c r="Q561" s="25">
        <f t="shared" si="110"/>
        <v>0</v>
      </c>
      <c r="R561" s="37" t="e">
        <f t="shared" si="111"/>
        <v>#DIV/0!</v>
      </c>
    </row>
    <row r="562" spans="1:18" s="4" customFormat="1" ht="31.5" customHeight="1" x14ac:dyDescent="0.25">
      <c r="A562" s="186" t="s">
        <v>956</v>
      </c>
      <c r="B562" s="66" t="s">
        <v>957</v>
      </c>
      <c r="C562" s="66"/>
      <c r="D562" s="48" t="s">
        <v>955</v>
      </c>
      <c r="E562" s="150"/>
      <c r="F562" s="93">
        <v>13968.28</v>
      </c>
      <c r="G562" s="86">
        <v>13968.28</v>
      </c>
      <c r="H562" s="86">
        <v>0</v>
      </c>
      <c r="I562" s="94">
        <v>0</v>
      </c>
      <c r="J562" s="21"/>
      <c r="K562" s="24">
        <f t="shared" si="104"/>
        <v>13968.28</v>
      </c>
      <c r="L562" s="32">
        <f t="shared" si="105"/>
        <v>1</v>
      </c>
      <c r="M562" s="25">
        <f t="shared" si="106"/>
        <v>13968.28</v>
      </c>
      <c r="N562" s="32">
        <f t="shared" si="107"/>
        <v>1</v>
      </c>
      <c r="O562" s="25">
        <f t="shared" si="108"/>
        <v>0</v>
      </c>
      <c r="P562" s="32" t="e">
        <f t="shared" si="109"/>
        <v>#DIV/0!</v>
      </c>
      <c r="Q562" s="25">
        <f t="shared" si="110"/>
        <v>0</v>
      </c>
      <c r="R562" s="37" t="e">
        <f t="shared" si="111"/>
        <v>#DIV/0!</v>
      </c>
    </row>
    <row r="563" spans="1:18" s="4" customFormat="1" ht="31.5" customHeight="1" x14ac:dyDescent="0.25">
      <c r="A563" s="186" t="s">
        <v>958</v>
      </c>
      <c r="B563" s="66" t="s">
        <v>959</v>
      </c>
      <c r="C563" s="66"/>
      <c r="D563" s="48" t="s">
        <v>955</v>
      </c>
      <c r="E563" s="150"/>
      <c r="F563" s="93">
        <v>27936.560000000001</v>
      </c>
      <c r="G563" s="86">
        <v>27936.560000000001</v>
      </c>
      <c r="H563" s="86">
        <v>0</v>
      </c>
      <c r="I563" s="94">
        <v>0</v>
      </c>
      <c r="J563" s="21"/>
      <c r="K563" s="24">
        <f t="shared" si="104"/>
        <v>27936.560000000001</v>
      </c>
      <c r="L563" s="32">
        <f t="shared" si="105"/>
        <v>1</v>
      </c>
      <c r="M563" s="25">
        <f t="shared" si="106"/>
        <v>27936.560000000001</v>
      </c>
      <c r="N563" s="32">
        <f t="shared" si="107"/>
        <v>1</v>
      </c>
      <c r="O563" s="25">
        <f t="shared" si="108"/>
        <v>0</v>
      </c>
      <c r="P563" s="32" t="e">
        <f t="shared" si="109"/>
        <v>#DIV/0!</v>
      </c>
      <c r="Q563" s="25">
        <f t="shared" si="110"/>
        <v>0</v>
      </c>
      <c r="R563" s="37" t="e">
        <f t="shared" si="111"/>
        <v>#DIV/0!</v>
      </c>
    </row>
    <row r="564" spans="1:18" s="4" customFormat="1" ht="31.5" customHeight="1" x14ac:dyDescent="0.25">
      <c r="A564" s="186" t="s">
        <v>960</v>
      </c>
      <c r="B564" s="66" t="s">
        <v>961</v>
      </c>
      <c r="C564" s="66" t="s">
        <v>962</v>
      </c>
      <c r="D564" s="48" t="s">
        <v>955</v>
      </c>
      <c r="E564" s="150" t="s">
        <v>1235</v>
      </c>
      <c r="F564" s="93">
        <v>5084.3900000000003</v>
      </c>
      <c r="G564" s="86">
        <v>5084.3900000000003</v>
      </c>
      <c r="H564" s="86">
        <v>0</v>
      </c>
      <c r="I564" s="94">
        <v>0</v>
      </c>
      <c r="J564" s="21"/>
      <c r="K564" s="24">
        <f t="shared" si="104"/>
        <v>5084.3900000000003</v>
      </c>
      <c r="L564" s="32">
        <f t="shared" si="105"/>
        <v>1</v>
      </c>
      <c r="M564" s="25">
        <f t="shared" si="106"/>
        <v>5084.3900000000003</v>
      </c>
      <c r="N564" s="32">
        <f t="shared" si="107"/>
        <v>1</v>
      </c>
      <c r="O564" s="25">
        <f t="shared" si="108"/>
        <v>0</v>
      </c>
      <c r="P564" s="32" t="e">
        <f t="shared" si="109"/>
        <v>#DIV/0!</v>
      </c>
      <c r="Q564" s="25">
        <f t="shared" si="110"/>
        <v>0</v>
      </c>
      <c r="R564" s="37" t="e">
        <f t="shared" si="111"/>
        <v>#DIV/0!</v>
      </c>
    </row>
    <row r="565" spans="1:18" s="65" customFormat="1" ht="45" customHeight="1" x14ac:dyDescent="0.35">
      <c r="A565" s="137" t="s">
        <v>963</v>
      </c>
      <c r="B565" s="174"/>
      <c r="C565" s="174"/>
      <c r="D565" s="63"/>
      <c r="E565" s="182"/>
      <c r="F565" s="93"/>
      <c r="G565" s="86"/>
      <c r="H565" s="86"/>
      <c r="I565" s="94"/>
      <c r="J565" s="64"/>
      <c r="K565" s="24"/>
      <c r="L565" s="32"/>
      <c r="M565" s="25"/>
      <c r="N565" s="32"/>
      <c r="O565" s="25"/>
      <c r="P565" s="32"/>
      <c r="Q565" s="25"/>
      <c r="R565" s="37"/>
    </row>
    <row r="566" spans="1:18" s="4" customFormat="1" ht="39" customHeight="1" x14ac:dyDescent="0.25">
      <c r="A566" s="175" t="s">
        <v>964</v>
      </c>
      <c r="B566" s="176"/>
      <c r="C566" s="176"/>
      <c r="D566" s="26"/>
      <c r="E566" s="183"/>
      <c r="F566" s="93"/>
      <c r="G566" s="86"/>
      <c r="H566" s="86"/>
      <c r="I566" s="94"/>
      <c r="J566" s="21"/>
      <c r="K566" s="24"/>
      <c r="L566" s="32"/>
      <c r="M566" s="25"/>
      <c r="N566" s="32"/>
      <c r="O566" s="25"/>
      <c r="P566" s="32"/>
      <c r="Q566" s="25"/>
      <c r="R566" s="37"/>
    </row>
    <row r="567" spans="1:18" s="4" customFormat="1" ht="46.5" customHeight="1" x14ac:dyDescent="0.25">
      <c r="A567" s="186" t="s">
        <v>965</v>
      </c>
      <c r="B567" s="66" t="s">
        <v>966</v>
      </c>
      <c r="C567" s="66" t="s">
        <v>1696</v>
      </c>
      <c r="D567" s="48" t="s">
        <v>967</v>
      </c>
      <c r="E567" s="150" t="s">
        <v>1236</v>
      </c>
      <c r="F567" s="93">
        <v>477.49</v>
      </c>
      <c r="G567" s="86">
        <v>0</v>
      </c>
      <c r="H567" s="86">
        <v>0</v>
      </c>
      <c r="I567" s="94">
        <v>477.49</v>
      </c>
      <c r="J567" s="21"/>
      <c r="K567" s="24">
        <f t="shared" si="104"/>
        <v>477.49</v>
      </c>
      <c r="L567" s="32">
        <f t="shared" si="105"/>
        <v>1</v>
      </c>
      <c r="M567" s="25">
        <f t="shared" si="106"/>
        <v>0</v>
      </c>
      <c r="N567" s="32" t="e">
        <f t="shared" si="107"/>
        <v>#DIV/0!</v>
      </c>
      <c r="O567" s="25">
        <f t="shared" si="108"/>
        <v>0</v>
      </c>
      <c r="P567" s="32" t="e">
        <f t="shared" si="109"/>
        <v>#DIV/0!</v>
      </c>
      <c r="Q567" s="25">
        <f t="shared" si="110"/>
        <v>477.49</v>
      </c>
      <c r="R567" s="37">
        <f t="shared" si="111"/>
        <v>1</v>
      </c>
    </row>
    <row r="568" spans="1:18" s="4" customFormat="1" ht="47.25" customHeight="1" x14ac:dyDescent="0.25">
      <c r="A568" s="186" t="s">
        <v>968</v>
      </c>
      <c r="B568" s="66" t="s">
        <v>969</v>
      </c>
      <c r="C568" s="66" t="s">
        <v>970</v>
      </c>
      <c r="D568" s="48" t="s">
        <v>971</v>
      </c>
      <c r="E568" s="150" t="s">
        <v>1236</v>
      </c>
      <c r="F568" s="93">
        <v>2478.25</v>
      </c>
      <c r="G568" s="86">
        <v>0</v>
      </c>
      <c r="H568" s="86">
        <v>0</v>
      </c>
      <c r="I568" s="94">
        <v>2478.25</v>
      </c>
      <c r="J568" s="21"/>
      <c r="K568" s="24">
        <f t="shared" si="104"/>
        <v>2478.25</v>
      </c>
      <c r="L568" s="32">
        <f t="shared" si="105"/>
        <v>1</v>
      </c>
      <c r="M568" s="25">
        <f t="shared" si="106"/>
        <v>0</v>
      </c>
      <c r="N568" s="32" t="e">
        <f t="shared" si="107"/>
        <v>#DIV/0!</v>
      </c>
      <c r="O568" s="25">
        <f t="shared" si="108"/>
        <v>0</v>
      </c>
      <c r="P568" s="32" t="e">
        <f t="shared" si="109"/>
        <v>#DIV/0!</v>
      </c>
      <c r="Q568" s="25">
        <f t="shared" si="110"/>
        <v>2478.25</v>
      </c>
      <c r="R568" s="37">
        <f t="shared" si="111"/>
        <v>1</v>
      </c>
    </row>
    <row r="569" spans="1:18" s="4" customFormat="1" ht="39" customHeight="1" x14ac:dyDescent="0.25">
      <c r="A569" s="161" t="s">
        <v>972</v>
      </c>
      <c r="B569" s="53"/>
      <c r="C569" s="53"/>
      <c r="D569" s="61"/>
      <c r="E569" s="162"/>
      <c r="F569" s="93"/>
      <c r="G569" s="86"/>
      <c r="H569" s="86"/>
      <c r="I569" s="94"/>
      <c r="J569" s="21"/>
      <c r="K569" s="24"/>
      <c r="L569" s="32"/>
      <c r="M569" s="25"/>
      <c r="N569" s="32"/>
      <c r="O569" s="25"/>
      <c r="P569" s="32"/>
      <c r="Q569" s="25"/>
      <c r="R569" s="37"/>
    </row>
    <row r="570" spans="1:18" s="4" customFormat="1" ht="41.25" customHeight="1" x14ac:dyDescent="0.25">
      <c r="A570" s="186" t="s">
        <v>973</v>
      </c>
      <c r="B570" s="66" t="s">
        <v>974</v>
      </c>
      <c r="C570" s="66" t="s">
        <v>1427</v>
      </c>
      <c r="D570" s="48" t="s">
        <v>975</v>
      </c>
      <c r="E570" s="150" t="s">
        <v>1236</v>
      </c>
      <c r="F570" s="93">
        <v>433.83</v>
      </c>
      <c r="G570" s="86">
        <v>44.3</v>
      </c>
      <c r="H570" s="86">
        <v>389.53</v>
      </c>
      <c r="I570" s="94">
        <v>0</v>
      </c>
      <c r="J570" s="21"/>
      <c r="K570" s="24">
        <f t="shared" si="104"/>
        <v>433.83</v>
      </c>
      <c r="L570" s="32">
        <f t="shared" si="105"/>
        <v>1</v>
      </c>
      <c r="M570" s="25">
        <f t="shared" si="106"/>
        <v>44.3</v>
      </c>
      <c r="N570" s="32">
        <f t="shared" si="107"/>
        <v>1</v>
      </c>
      <c r="O570" s="25">
        <f t="shared" si="108"/>
        <v>389.53</v>
      </c>
      <c r="P570" s="32">
        <f t="shared" si="109"/>
        <v>1</v>
      </c>
      <c r="Q570" s="25">
        <f t="shared" si="110"/>
        <v>0</v>
      </c>
      <c r="R570" s="37" t="e">
        <f t="shared" si="111"/>
        <v>#DIV/0!</v>
      </c>
    </row>
    <row r="571" spans="1:18" s="4" customFormat="1" ht="46.5" customHeight="1" x14ac:dyDescent="0.25">
      <c r="A571" s="186" t="s">
        <v>976</v>
      </c>
      <c r="B571" s="66" t="s">
        <v>977</v>
      </c>
      <c r="C571" s="66" t="s">
        <v>1428</v>
      </c>
      <c r="D571" s="48" t="s">
        <v>975</v>
      </c>
      <c r="E571" s="150" t="s">
        <v>1236</v>
      </c>
      <c r="F571" s="93">
        <v>503.51</v>
      </c>
      <c r="G571" s="86">
        <v>50.05</v>
      </c>
      <c r="H571" s="86">
        <v>453.46</v>
      </c>
      <c r="I571" s="94">
        <v>0</v>
      </c>
      <c r="J571" s="21"/>
      <c r="K571" s="24">
        <f t="shared" si="104"/>
        <v>503.51</v>
      </c>
      <c r="L571" s="32">
        <f t="shared" si="105"/>
        <v>1</v>
      </c>
      <c r="M571" s="25">
        <f t="shared" si="106"/>
        <v>50.05</v>
      </c>
      <c r="N571" s="32">
        <f t="shared" si="107"/>
        <v>1</v>
      </c>
      <c r="O571" s="25">
        <f t="shared" si="108"/>
        <v>453.46</v>
      </c>
      <c r="P571" s="32">
        <f t="shared" si="109"/>
        <v>1</v>
      </c>
      <c r="Q571" s="25">
        <f t="shared" si="110"/>
        <v>0</v>
      </c>
      <c r="R571" s="37" t="e">
        <f t="shared" si="111"/>
        <v>#DIV/0!</v>
      </c>
    </row>
    <row r="572" spans="1:18" s="4" customFormat="1" ht="43.5" customHeight="1" x14ac:dyDescent="0.25">
      <c r="A572" s="186" t="s">
        <v>978</v>
      </c>
      <c r="B572" s="66" t="s">
        <v>979</v>
      </c>
      <c r="C572" s="66" t="s">
        <v>1428</v>
      </c>
      <c r="D572" s="48" t="s">
        <v>975</v>
      </c>
      <c r="E572" s="150" t="s">
        <v>1236</v>
      </c>
      <c r="F572" s="93">
        <v>1271.1699999999998</v>
      </c>
      <c r="G572" s="86">
        <v>53.11</v>
      </c>
      <c r="H572" s="86">
        <v>1218.06</v>
      </c>
      <c r="I572" s="94">
        <v>0</v>
      </c>
      <c r="J572" s="21"/>
      <c r="K572" s="24">
        <f t="shared" si="104"/>
        <v>1271.1699999999998</v>
      </c>
      <c r="L572" s="32">
        <f t="shared" si="105"/>
        <v>1</v>
      </c>
      <c r="M572" s="25">
        <f t="shared" si="106"/>
        <v>53.11</v>
      </c>
      <c r="N572" s="32">
        <f t="shared" si="107"/>
        <v>1</v>
      </c>
      <c r="O572" s="25">
        <f t="shared" si="108"/>
        <v>1218.06</v>
      </c>
      <c r="P572" s="32">
        <f t="shared" si="109"/>
        <v>1</v>
      </c>
      <c r="Q572" s="25">
        <f t="shared" si="110"/>
        <v>0</v>
      </c>
      <c r="R572" s="37" t="e">
        <f t="shared" si="111"/>
        <v>#DIV/0!</v>
      </c>
    </row>
    <row r="573" spans="1:18" s="4" customFormat="1" ht="45.75" customHeight="1" x14ac:dyDescent="0.25">
      <c r="A573" s="186" t="s">
        <v>980</v>
      </c>
      <c r="B573" s="66" t="s">
        <v>981</v>
      </c>
      <c r="C573" s="66" t="s">
        <v>1697</v>
      </c>
      <c r="D573" s="48" t="s">
        <v>975</v>
      </c>
      <c r="E573" s="150" t="s">
        <v>1236</v>
      </c>
      <c r="F573" s="93">
        <v>18.02</v>
      </c>
      <c r="G573" s="86">
        <v>18.02</v>
      </c>
      <c r="H573" s="86">
        <v>0</v>
      </c>
      <c r="I573" s="94">
        <v>0</v>
      </c>
      <c r="J573" s="21"/>
      <c r="K573" s="24">
        <f t="shared" si="104"/>
        <v>18.02</v>
      </c>
      <c r="L573" s="32">
        <f t="shared" si="105"/>
        <v>1</v>
      </c>
      <c r="M573" s="25">
        <f t="shared" si="106"/>
        <v>18.02</v>
      </c>
      <c r="N573" s="32">
        <f t="shared" si="107"/>
        <v>1</v>
      </c>
      <c r="O573" s="25">
        <f t="shared" si="108"/>
        <v>0</v>
      </c>
      <c r="P573" s="32" t="e">
        <f t="shared" si="109"/>
        <v>#DIV/0!</v>
      </c>
      <c r="Q573" s="25">
        <f t="shared" si="110"/>
        <v>0</v>
      </c>
      <c r="R573" s="37" t="e">
        <f t="shared" si="111"/>
        <v>#DIV/0!</v>
      </c>
    </row>
    <row r="574" spans="1:18" s="4" customFormat="1" ht="44.25" customHeight="1" x14ac:dyDescent="0.25">
      <c r="A574" s="186" t="s">
        <v>982</v>
      </c>
      <c r="B574" s="66" t="s">
        <v>983</v>
      </c>
      <c r="C574" s="66" t="s">
        <v>1698</v>
      </c>
      <c r="D574" s="48" t="s">
        <v>975</v>
      </c>
      <c r="E574" s="150" t="s">
        <v>1236</v>
      </c>
      <c r="F574" s="93">
        <v>786.16</v>
      </c>
      <c r="G574" s="86">
        <v>56.73</v>
      </c>
      <c r="H574" s="86">
        <v>729.43</v>
      </c>
      <c r="I574" s="94">
        <v>0</v>
      </c>
      <c r="J574" s="21"/>
      <c r="K574" s="24">
        <f t="shared" si="104"/>
        <v>786.16</v>
      </c>
      <c r="L574" s="32">
        <f t="shared" si="105"/>
        <v>1</v>
      </c>
      <c r="M574" s="25">
        <f t="shared" si="106"/>
        <v>56.73</v>
      </c>
      <c r="N574" s="32">
        <f t="shared" si="107"/>
        <v>1</v>
      </c>
      <c r="O574" s="25">
        <f t="shared" si="108"/>
        <v>729.43</v>
      </c>
      <c r="P574" s="32">
        <f t="shared" si="109"/>
        <v>1</v>
      </c>
      <c r="Q574" s="25">
        <f t="shared" si="110"/>
        <v>0</v>
      </c>
      <c r="R574" s="37" t="e">
        <f t="shared" si="111"/>
        <v>#DIV/0!</v>
      </c>
    </row>
    <row r="575" spans="1:18" s="4" customFormat="1" ht="43.5" customHeight="1" x14ac:dyDescent="0.25">
      <c r="A575" s="186" t="s">
        <v>984</v>
      </c>
      <c r="B575" s="66" t="s">
        <v>985</v>
      </c>
      <c r="C575" s="66" t="s">
        <v>1699</v>
      </c>
      <c r="D575" s="48" t="s">
        <v>975</v>
      </c>
      <c r="E575" s="150" t="s">
        <v>1236</v>
      </c>
      <c r="F575" s="93">
        <v>114.49</v>
      </c>
      <c r="G575" s="86">
        <v>27.28</v>
      </c>
      <c r="H575" s="86">
        <v>87.21</v>
      </c>
      <c r="I575" s="94">
        <v>0</v>
      </c>
      <c r="J575" s="21"/>
      <c r="K575" s="24">
        <f t="shared" ref="K575:K638" si="112">SUM(M575,O575,Q575)</f>
        <v>114.49</v>
      </c>
      <c r="L575" s="32">
        <f t="shared" ref="L575:L638" si="113">K575/F575</f>
        <v>1</v>
      </c>
      <c r="M575" s="25">
        <f t="shared" ref="M575:M638" si="114">ROUND(G575-(G575*$M$6*$F$6),2)</f>
        <v>27.28</v>
      </c>
      <c r="N575" s="32">
        <f t="shared" ref="N575:N638" si="115">M575/G575</f>
        <v>1</v>
      </c>
      <c r="O575" s="25">
        <f t="shared" ref="O575:O638" si="116">ROUND(H575-(H575*$O$6*$F$6),2)</f>
        <v>87.21</v>
      </c>
      <c r="P575" s="32">
        <f t="shared" ref="P575:P638" si="117">O575/H575</f>
        <v>1</v>
      </c>
      <c r="Q575" s="25">
        <f t="shared" ref="Q575:Q638" si="118">ROUND((I575-(I575*$Q$6*$F$6)),2)</f>
        <v>0</v>
      </c>
      <c r="R575" s="37" t="e">
        <f t="shared" ref="R575:R638" si="119">Q575/I575</f>
        <v>#DIV/0!</v>
      </c>
    </row>
    <row r="576" spans="1:18" s="4" customFormat="1" ht="31.5" customHeight="1" x14ac:dyDescent="0.25">
      <c r="A576" s="186" t="s">
        <v>986</v>
      </c>
      <c r="B576" s="66" t="s">
        <v>987</v>
      </c>
      <c r="C576" s="66" t="s">
        <v>1700</v>
      </c>
      <c r="D576" s="48" t="s">
        <v>975</v>
      </c>
      <c r="E576" s="150" t="s">
        <v>1236</v>
      </c>
      <c r="F576" s="93">
        <v>24.5</v>
      </c>
      <c r="G576" s="86">
        <v>24.5</v>
      </c>
      <c r="H576" s="86">
        <v>0</v>
      </c>
      <c r="I576" s="94">
        <v>0</v>
      </c>
      <c r="J576" s="21"/>
      <c r="K576" s="24">
        <f t="shared" si="112"/>
        <v>24.5</v>
      </c>
      <c r="L576" s="32">
        <f t="shared" si="113"/>
        <v>1</v>
      </c>
      <c r="M576" s="25">
        <f t="shared" si="114"/>
        <v>24.5</v>
      </c>
      <c r="N576" s="32">
        <f t="shared" si="115"/>
        <v>1</v>
      </c>
      <c r="O576" s="25">
        <f t="shared" si="116"/>
        <v>0</v>
      </c>
      <c r="P576" s="32" t="e">
        <f t="shared" si="117"/>
        <v>#DIV/0!</v>
      </c>
      <c r="Q576" s="25">
        <f t="shared" si="118"/>
        <v>0</v>
      </c>
      <c r="R576" s="37" t="e">
        <f t="shared" si="119"/>
        <v>#DIV/0!</v>
      </c>
    </row>
    <row r="577" spans="1:18" s="4" customFormat="1" ht="59.25" customHeight="1" x14ac:dyDescent="0.25">
      <c r="A577" s="186" t="s">
        <v>988</v>
      </c>
      <c r="B577" s="66" t="s">
        <v>989</v>
      </c>
      <c r="C577" s="66" t="s">
        <v>1701</v>
      </c>
      <c r="D577" s="48" t="s">
        <v>975</v>
      </c>
      <c r="E577" s="150" t="s">
        <v>1237</v>
      </c>
      <c r="F577" s="93">
        <v>1883.47</v>
      </c>
      <c r="G577" s="86">
        <v>118.48</v>
      </c>
      <c r="H577" s="86">
        <v>1764.99</v>
      </c>
      <c r="I577" s="94">
        <v>0</v>
      </c>
      <c r="J577" s="21"/>
      <c r="K577" s="24">
        <f t="shared" si="112"/>
        <v>1883.47</v>
      </c>
      <c r="L577" s="32">
        <f t="shared" si="113"/>
        <v>1</v>
      </c>
      <c r="M577" s="25">
        <f t="shared" si="114"/>
        <v>118.48</v>
      </c>
      <c r="N577" s="32">
        <f t="shared" si="115"/>
        <v>1</v>
      </c>
      <c r="O577" s="25">
        <f t="shared" si="116"/>
        <v>1764.99</v>
      </c>
      <c r="P577" s="32">
        <f t="shared" si="117"/>
        <v>1</v>
      </c>
      <c r="Q577" s="25">
        <f t="shared" si="118"/>
        <v>0</v>
      </c>
      <c r="R577" s="37" t="e">
        <f t="shared" si="119"/>
        <v>#DIV/0!</v>
      </c>
    </row>
    <row r="578" spans="1:18" s="4" customFormat="1" ht="57.75" customHeight="1" x14ac:dyDescent="0.25">
      <c r="A578" s="186" t="s">
        <v>990</v>
      </c>
      <c r="B578" s="66" t="s">
        <v>991</v>
      </c>
      <c r="C578" s="66" t="s">
        <v>535</v>
      </c>
      <c r="D578" s="48" t="s">
        <v>975</v>
      </c>
      <c r="E578" s="150" t="s">
        <v>1237</v>
      </c>
      <c r="F578" s="93">
        <v>2680.6400000000003</v>
      </c>
      <c r="G578" s="86">
        <v>144.55000000000001</v>
      </c>
      <c r="H578" s="86">
        <v>2536.09</v>
      </c>
      <c r="I578" s="94">
        <v>0</v>
      </c>
      <c r="J578" s="21"/>
      <c r="K578" s="24">
        <f t="shared" si="112"/>
        <v>2680.6400000000003</v>
      </c>
      <c r="L578" s="32">
        <f t="shared" si="113"/>
        <v>1</v>
      </c>
      <c r="M578" s="25">
        <f t="shared" si="114"/>
        <v>144.55000000000001</v>
      </c>
      <c r="N578" s="32">
        <f t="shared" si="115"/>
        <v>1</v>
      </c>
      <c r="O578" s="25">
        <f t="shared" si="116"/>
        <v>2536.09</v>
      </c>
      <c r="P578" s="32">
        <f t="shared" si="117"/>
        <v>1</v>
      </c>
      <c r="Q578" s="25">
        <f t="shared" si="118"/>
        <v>0</v>
      </c>
      <c r="R578" s="37" t="e">
        <f t="shared" si="119"/>
        <v>#DIV/0!</v>
      </c>
    </row>
    <row r="579" spans="1:18" s="4" customFormat="1" ht="39" customHeight="1" x14ac:dyDescent="0.25">
      <c r="A579" s="161" t="s">
        <v>992</v>
      </c>
      <c r="B579" s="52"/>
      <c r="C579" s="52"/>
      <c r="D579" s="58"/>
      <c r="E579" s="170"/>
      <c r="F579" s="93"/>
      <c r="G579" s="86"/>
      <c r="H579" s="86"/>
      <c r="I579" s="94"/>
      <c r="J579" s="21"/>
      <c r="K579" s="24"/>
      <c r="L579" s="32"/>
      <c r="M579" s="25"/>
      <c r="N579" s="32"/>
      <c r="O579" s="25"/>
      <c r="P579" s="32"/>
      <c r="Q579" s="25"/>
      <c r="R579" s="37"/>
    </row>
    <row r="580" spans="1:18" s="4" customFormat="1" ht="47.25" customHeight="1" x14ac:dyDescent="0.25">
      <c r="A580" s="142" t="s">
        <v>993</v>
      </c>
      <c r="B580" s="62" t="s">
        <v>994</v>
      </c>
      <c r="C580" s="62" t="s">
        <v>1431</v>
      </c>
      <c r="D580" s="48" t="s">
        <v>975</v>
      </c>
      <c r="E580" s="150" t="s">
        <v>1236</v>
      </c>
      <c r="F580" s="93">
        <v>56.05</v>
      </c>
      <c r="G580" s="86">
        <v>30.85</v>
      </c>
      <c r="H580" s="86">
        <v>25.2</v>
      </c>
      <c r="I580" s="94">
        <v>0</v>
      </c>
      <c r="J580" s="21"/>
      <c r="K580" s="24">
        <f t="shared" si="112"/>
        <v>56.05</v>
      </c>
      <c r="L580" s="32">
        <f t="shared" si="113"/>
        <v>1</v>
      </c>
      <c r="M580" s="25">
        <f t="shared" si="114"/>
        <v>30.85</v>
      </c>
      <c r="N580" s="32">
        <f t="shared" si="115"/>
        <v>1</v>
      </c>
      <c r="O580" s="25">
        <f t="shared" si="116"/>
        <v>25.2</v>
      </c>
      <c r="P580" s="32">
        <f t="shared" si="117"/>
        <v>1</v>
      </c>
      <c r="Q580" s="25">
        <f t="shared" si="118"/>
        <v>0</v>
      </c>
      <c r="R580" s="37" t="e">
        <f t="shared" si="119"/>
        <v>#DIV/0!</v>
      </c>
    </row>
    <row r="581" spans="1:18" s="4" customFormat="1" ht="31.5" customHeight="1" x14ac:dyDescent="0.25">
      <c r="A581" s="142" t="s">
        <v>995</v>
      </c>
      <c r="B581" s="62" t="s">
        <v>996</v>
      </c>
      <c r="C581" s="62" t="s">
        <v>1702</v>
      </c>
      <c r="D581" s="48" t="s">
        <v>975</v>
      </c>
      <c r="E581" s="150" t="s">
        <v>1236</v>
      </c>
      <c r="F581" s="93">
        <v>14.86</v>
      </c>
      <c r="G581" s="86">
        <v>14.86</v>
      </c>
      <c r="H581" s="86">
        <v>0</v>
      </c>
      <c r="I581" s="94">
        <v>0</v>
      </c>
      <c r="J581" s="21"/>
      <c r="K581" s="24">
        <f t="shared" si="112"/>
        <v>14.86</v>
      </c>
      <c r="L581" s="32">
        <f t="shared" si="113"/>
        <v>1</v>
      </c>
      <c r="M581" s="25">
        <f t="shared" si="114"/>
        <v>14.86</v>
      </c>
      <c r="N581" s="32">
        <f t="shared" si="115"/>
        <v>1</v>
      </c>
      <c r="O581" s="25">
        <f t="shared" si="116"/>
        <v>0</v>
      </c>
      <c r="P581" s="32" t="e">
        <f t="shared" si="117"/>
        <v>#DIV/0!</v>
      </c>
      <c r="Q581" s="25">
        <f t="shared" si="118"/>
        <v>0</v>
      </c>
      <c r="R581" s="37" t="e">
        <f t="shared" si="119"/>
        <v>#DIV/0!</v>
      </c>
    </row>
    <row r="582" spans="1:18" s="4" customFormat="1" ht="69" customHeight="1" x14ac:dyDescent="0.25">
      <c r="A582" s="142" t="s">
        <v>997</v>
      </c>
      <c r="B582" s="62" t="s">
        <v>998</v>
      </c>
      <c r="C582" s="62" t="s">
        <v>999</v>
      </c>
      <c r="D582" s="48" t="s">
        <v>975</v>
      </c>
      <c r="E582" s="150" t="s">
        <v>1236</v>
      </c>
      <c r="F582" s="93">
        <v>164.68</v>
      </c>
      <c r="G582" s="86">
        <v>63.36</v>
      </c>
      <c r="H582" s="86">
        <v>101.32</v>
      </c>
      <c r="I582" s="94">
        <v>0</v>
      </c>
      <c r="J582" s="21"/>
      <c r="K582" s="24">
        <f t="shared" si="112"/>
        <v>164.68</v>
      </c>
      <c r="L582" s="32">
        <f t="shared" si="113"/>
        <v>1</v>
      </c>
      <c r="M582" s="25">
        <f t="shared" si="114"/>
        <v>63.36</v>
      </c>
      <c r="N582" s="32">
        <f t="shared" si="115"/>
        <v>1</v>
      </c>
      <c r="O582" s="25">
        <f t="shared" si="116"/>
        <v>101.32</v>
      </c>
      <c r="P582" s="32">
        <f t="shared" si="117"/>
        <v>1</v>
      </c>
      <c r="Q582" s="25">
        <f t="shared" si="118"/>
        <v>0</v>
      </c>
      <c r="R582" s="37" t="e">
        <f t="shared" si="119"/>
        <v>#DIV/0!</v>
      </c>
    </row>
    <row r="583" spans="1:18" s="4" customFormat="1" ht="69" customHeight="1" x14ac:dyDescent="0.25">
      <c r="A583" s="142" t="s">
        <v>1000</v>
      </c>
      <c r="B583" s="62" t="s">
        <v>1001</v>
      </c>
      <c r="C583" s="62" t="s">
        <v>1002</v>
      </c>
      <c r="D583" s="48" t="s">
        <v>975</v>
      </c>
      <c r="E583" s="150" t="s">
        <v>1236</v>
      </c>
      <c r="F583" s="93">
        <v>296.77999999999997</v>
      </c>
      <c r="G583" s="86">
        <v>68.150000000000006</v>
      </c>
      <c r="H583" s="86">
        <v>228.63</v>
      </c>
      <c r="I583" s="94">
        <v>0</v>
      </c>
      <c r="J583" s="21"/>
      <c r="K583" s="24">
        <f t="shared" si="112"/>
        <v>296.77999999999997</v>
      </c>
      <c r="L583" s="32">
        <f t="shared" si="113"/>
        <v>1</v>
      </c>
      <c r="M583" s="25">
        <f t="shared" si="114"/>
        <v>68.150000000000006</v>
      </c>
      <c r="N583" s="32">
        <f t="shared" si="115"/>
        <v>1</v>
      </c>
      <c r="O583" s="25">
        <f t="shared" si="116"/>
        <v>228.63</v>
      </c>
      <c r="P583" s="32">
        <f t="shared" si="117"/>
        <v>1</v>
      </c>
      <c r="Q583" s="25">
        <f t="shared" si="118"/>
        <v>0</v>
      </c>
      <c r="R583" s="37" t="e">
        <f t="shared" si="119"/>
        <v>#DIV/0!</v>
      </c>
    </row>
    <row r="584" spans="1:18" s="4" customFormat="1" ht="72.75" customHeight="1" x14ac:dyDescent="0.25">
      <c r="A584" s="142" t="s">
        <v>1003</v>
      </c>
      <c r="B584" s="62" t="s">
        <v>1004</v>
      </c>
      <c r="C584" s="62" t="s">
        <v>999</v>
      </c>
      <c r="D584" s="48" t="s">
        <v>975</v>
      </c>
      <c r="E584" s="150" t="s">
        <v>1236</v>
      </c>
      <c r="F584" s="93">
        <v>665.04</v>
      </c>
      <c r="G584" s="86">
        <v>68.150000000000006</v>
      </c>
      <c r="H584" s="86">
        <v>596.89</v>
      </c>
      <c r="I584" s="94">
        <v>0</v>
      </c>
      <c r="J584" s="21"/>
      <c r="K584" s="24">
        <f t="shared" si="112"/>
        <v>665.04</v>
      </c>
      <c r="L584" s="32">
        <f t="shared" si="113"/>
        <v>1</v>
      </c>
      <c r="M584" s="25">
        <f t="shared" si="114"/>
        <v>68.150000000000006</v>
      </c>
      <c r="N584" s="32">
        <f t="shared" si="115"/>
        <v>1</v>
      </c>
      <c r="O584" s="25">
        <f t="shared" si="116"/>
        <v>596.89</v>
      </c>
      <c r="P584" s="32">
        <f t="shared" si="117"/>
        <v>1</v>
      </c>
      <c r="Q584" s="25">
        <f t="shared" si="118"/>
        <v>0</v>
      </c>
      <c r="R584" s="37" t="e">
        <f t="shared" si="119"/>
        <v>#DIV/0!</v>
      </c>
    </row>
    <row r="585" spans="1:18" s="4" customFormat="1" ht="75.75" customHeight="1" x14ac:dyDescent="0.25">
      <c r="A585" s="142" t="s">
        <v>1005</v>
      </c>
      <c r="B585" s="62" t="s">
        <v>1006</v>
      </c>
      <c r="C585" s="62" t="s">
        <v>999</v>
      </c>
      <c r="D585" s="48" t="s">
        <v>975</v>
      </c>
      <c r="E585" s="150" t="s">
        <v>1236</v>
      </c>
      <c r="F585" s="93">
        <v>962.17000000000007</v>
      </c>
      <c r="G585" s="86">
        <v>98.96</v>
      </c>
      <c r="H585" s="86">
        <v>863.21</v>
      </c>
      <c r="I585" s="94">
        <v>0</v>
      </c>
      <c r="J585" s="21"/>
      <c r="K585" s="24">
        <f t="shared" si="112"/>
        <v>962.17000000000007</v>
      </c>
      <c r="L585" s="32">
        <f t="shared" si="113"/>
        <v>1</v>
      </c>
      <c r="M585" s="25">
        <f t="shared" si="114"/>
        <v>98.96</v>
      </c>
      <c r="N585" s="32">
        <f t="shared" si="115"/>
        <v>1</v>
      </c>
      <c r="O585" s="25">
        <f t="shared" si="116"/>
        <v>863.21</v>
      </c>
      <c r="P585" s="32">
        <f t="shared" si="117"/>
        <v>1</v>
      </c>
      <c r="Q585" s="25">
        <f t="shared" si="118"/>
        <v>0</v>
      </c>
      <c r="R585" s="37" t="e">
        <f t="shared" si="119"/>
        <v>#DIV/0!</v>
      </c>
    </row>
    <row r="586" spans="1:18" s="4" customFormat="1" ht="78" customHeight="1" x14ac:dyDescent="0.25">
      <c r="A586" s="142" t="s">
        <v>1007</v>
      </c>
      <c r="B586" s="62" t="s">
        <v>1008</v>
      </c>
      <c r="C586" s="62" t="s">
        <v>999</v>
      </c>
      <c r="D586" s="48" t="s">
        <v>975</v>
      </c>
      <c r="E586" s="150" t="s">
        <v>1236</v>
      </c>
      <c r="F586" s="93">
        <v>2238.3900000000003</v>
      </c>
      <c r="G586" s="86">
        <v>120.36</v>
      </c>
      <c r="H586" s="86">
        <v>2118.0300000000002</v>
      </c>
      <c r="I586" s="94">
        <v>0</v>
      </c>
      <c r="J586" s="21"/>
      <c r="K586" s="24">
        <f t="shared" si="112"/>
        <v>2238.3900000000003</v>
      </c>
      <c r="L586" s="32">
        <f t="shared" si="113"/>
        <v>1</v>
      </c>
      <c r="M586" s="25">
        <f t="shared" si="114"/>
        <v>120.36</v>
      </c>
      <c r="N586" s="32">
        <f t="shared" si="115"/>
        <v>1</v>
      </c>
      <c r="O586" s="25">
        <f t="shared" si="116"/>
        <v>2118.0300000000002</v>
      </c>
      <c r="P586" s="32">
        <f t="shared" si="117"/>
        <v>1</v>
      </c>
      <c r="Q586" s="25">
        <f t="shared" si="118"/>
        <v>0</v>
      </c>
      <c r="R586" s="37" t="e">
        <f t="shared" si="119"/>
        <v>#DIV/0!</v>
      </c>
    </row>
    <row r="587" spans="1:18" s="4" customFormat="1" ht="78.75" customHeight="1" x14ac:dyDescent="0.25">
      <c r="A587" s="142" t="s">
        <v>1009</v>
      </c>
      <c r="B587" s="62" t="s">
        <v>1010</v>
      </c>
      <c r="C587" s="62" t="s">
        <v>999</v>
      </c>
      <c r="D587" s="48" t="s">
        <v>975</v>
      </c>
      <c r="E587" s="150" t="s">
        <v>1236</v>
      </c>
      <c r="F587" s="93">
        <v>3899.52</v>
      </c>
      <c r="G587" s="86">
        <v>147.46</v>
      </c>
      <c r="H587" s="86">
        <v>3752.06</v>
      </c>
      <c r="I587" s="94">
        <v>0</v>
      </c>
      <c r="J587" s="21"/>
      <c r="K587" s="24">
        <f t="shared" si="112"/>
        <v>3899.52</v>
      </c>
      <c r="L587" s="32">
        <f t="shared" si="113"/>
        <v>1</v>
      </c>
      <c r="M587" s="25">
        <f t="shared" si="114"/>
        <v>147.46</v>
      </c>
      <c r="N587" s="32">
        <f t="shared" si="115"/>
        <v>1</v>
      </c>
      <c r="O587" s="25">
        <f t="shared" si="116"/>
        <v>3752.06</v>
      </c>
      <c r="P587" s="32">
        <f t="shared" si="117"/>
        <v>1</v>
      </c>
      <c r="Q587" s="25">
        <f t="shared" si="118"/>
        <v>0</v>
      </c>
      <c r="R587" s="37" t="e">
        <f t="shared" si="119"/>
        <v>#DIV/0!</v>
      </c>
    </row>
    <row r="588" spans="1:18" s="4" customFormat="1" ht="75.75" customHeight="1" x14ac:dyDescent="0.25">
      <c r="A588" s="142" t="s">
        <v>1011</v>
      </c>
      <c r="B588" s="62" t="s">
        <v>1012</v>
      </c>
      <c r="C588" s="62" t="s">
        <v>999</v>
      </c>
      <c r="D588" s="48" t="s">
        <v>975</v>
      </c>
      <c r="E588" s="150" t="s">
        <v>1236</v>
      </c>
      <c r="F588" s="93">
        <v>5453.83</v>
      </c>
      <c r="G588" s="86">
        <v>154</v>
      </c>
      <c r="H588" s="86">
        <v>5299.83</v>
      </c>
      <c r="I588" s="94">
        <v>0</v>
      </c>
      <c r="J588" s="21"/>
      <c r="K588" s="24">
        <f t="shared" si="112"/>
        <v>5453.83</v>
      </c>
      <c r="L588" s="32">
        <f t="shared" si="113"/>
        <v>1</v>
      </c>
      <c r="M588" s="25">
        <f t="shared" si="114"/>
        <v>154</v>
      </c>
      <c r="N588" s="32">
        <f t="shared" si="115"/>
        <v>1</v>
      </c>
      <c r="O588" s="25">
        <f t="shared" si="116"/>
        <v>5299.83</v>
      </c>
      <c r="P588" s="32">
        <f t="shared" si="117"/>
        <v>1</v>
      </c>
      <c r="Q588" s="25">
        <f t="shared" si="118"/>
        <v>0</v>
      </c>
      <c r="R588" s="37" t="e">
        <f t="shared" si="119"/>
        <v>#DIV/0!</v>
      </c>
    </row>
    <row r="589" spans="1:18" s="4" customFormat="1" ht="44.25" customHeight="1" x14ac:dyDescent="0.25">
      <c r="A589" s="142" t="s">
        <v>1013</v>
      </c>
      <c r="B589" s="62" t="s">
        <v>1014</v>
      </c>
      <c r="C589" s="62" t="s">
        <v>1703</v>
      </c>
      <c r="D589" s="48" t="s">
        <v>975</v>
      </c>
      <c r="E589" s="150" t="s">
        <v>1236</v>
      </c>
      <c r="F589" s="93">
        <v>14.86</v>
      </c>
      <c r="G589" s="86">
        <v>14.86</v>
      </c>
      <c r="H589" s="86">
        <v>0</v>
      </c>
      <c r="I589" s="94">
        <v>0</v>
      </c>
      <c r="J589" s="21"/>
      <c r="K589" s="24">
        <f t="shared" si="112"/>
        <v>14.86</v>
      </c>
      <c r="L589" s="32">
        <f t="shared" si="113"/>
        <v>1</v>
      </c>
      <c r="M589" s="25">
        <f t="shared" si="114"/>
        <v>14.86</v>
      </c>
      <c r="N589" s="32">
        <f t="shared" si="115"/>
        <v>1</v>
      </c>
      <c r="O589" s="25">
        <f t="shared" si="116"/>
        <v>0</v>
      </c>
      <c r="P589" s="32" t="e">
        <f t="shared" si="117"/>
        <v>#DIV/0!</v>
      </c>
      <c r="Q589" s="25">
        <f t="shared" si="118"/>
        <v>0</v>
      </c>
      <c r="R589" s="37" t="e">
        <f t="shared" si="119"/>
        <v>#DIV/0!</v>
      </c>
    </row>
    <row r="590" spans="1:18" s="4" customFormat="1" ht="42" customHeight="1" x14ac:dyDescent="0.25">
      <c r="A590" s="142" t="s">
        <v>1015</v>
      </c>
      <c r="B590" s="62" t="s">
        <v>1016</v>
      </c>
      <c r="C590" s="62" t="s">
        <v>1017</v>
      </c>
      <c r="D590" s="48" t="s">
        <v>1018</v>
      </c>
      <c r="E590" s="150" t="s">
        <v>1236</v>
      </c>
      <c r="F590" s="93">
        <v>118.75</v>
      </c>
      <c r="G590" s="86">
        <v>43.91</v>
      </c>
      <c r="H590" s="86">
        <v>74.84</v>
      </c>
      <c r="I590" s="94">
        <v>0</v>
      </c>
      <c r="J590" s="21"/>
      <c r="K590" s="24">
        <f t="shared" si="112"/>
        <v>118.75</v>
      </c>
      <c r="L590" s="32">
        <f t="shared" si="113"/>
        <v>1</v>
      </c>
      <c r="M590" s="25">
        <f t="shared" si="114"/>
        <v>43.91</v>
      </c>
      <c r="N590" s="32">
        <f t="shared" si="115"/>
        <v>1</v>
      </c>
      <c r="O590" s="25">
        <f t="shared" si="116"/>
        <v>74.84</v>
      </c>
      <c r="P590" s="32">
        <f t="shared" si="117"/>
        <v>1</v>
      </c>
      <c r="Q590" s="25">
        <f t="shared" si="118"/>
        <v>0</v>
      </c>
      <c r="R590" s="37" t="e">
        <f t="shared" si="119"/>
        <v>#DIV/0!</v>
      </c>
    </row>
    <row r="591" spans="1:18" s="4" customFormat="1" ht="51.75" customHeight="1" x14ac:dyDescent="0.25">
      <c r="A591" s="142" t="s">
        <v>1019</v>
      </c>
      <c r="B591" s="62" t="s">
        <v>1020</v>
      </c>
      <c r="C591" s="62" t="s">
        <v>1021</v>
      </c>
      <c r="D591" s="48" t="s">
        <v>1022</v>
      </c>
      <c r="E591" s="150" t="s">
        <v>1236</v>
      </c>
      <c r="F591" s="93">
        <v>70.47</v>
      </c>
      <c r="G591" s="86">
        <v>45.27</v>
      </c>
      <c r="H591" s="86">
        <v>25.2</v>
      </c>
      <c r="I591" s="94">
        <v>0</v>
      </c>
      <c r="J591" s="21"/>
      <c r="K591" s="24">
        <f t="shared" si="112"/>
        <v>70.47</v>
      </c>
      <c r="L591" s="32">
        <f t="shared" si="113"/>
        <v>1</v>
      </c>
      <c r="M591" s="25">
        <f t="shared" si="114"/>
        <v>45.27</v>
      </c>
      <c r="N591" s="32">
        <f t="shared" si="115"/>
        <v>1</v>
      </c>
      <c r="O591" s="25">
        <f t="shared" si="116"/>
        <v>25.2</v>
      </c>
      <c r="P591" s="32">
        <f t="shared" si="117"/>
        <v>1</v>
      </c>
      <c r="Q591" s="25">
        <f t="shared" si="118"/>
        <v>0</v>
      </c>
      <c r="R591" s="37" t="e">
        <f t="shared" si="119"/>
        <v>#DIV/0!</v>
      </c>
    </row>
    <row r="592" spans="1:18" s="4" customFormat="1" ht="78.75" customHeight="1" x14ac:dyDescent="0.25">
      <c r="A592" s="142" t="s">
        <v>1023</v>
      </c>
      <c r="B592" s="62" t="s">
        <v>1024</v>
      </c>
      <c r="C592" s="62" t="s">
        <v>1025</v>
      </c>
      <c r="D592" s="48" t="s">
        <v>1022</v>
      </c>
      <c r="E592" s="150" t="s">
        <v>1236</v>
      </c>
      <c r="F592" s="93">
        <v>57.79</v>
      </c>
      <c r="G592" s="86">
        <v>57.79</v>
      </c>
      <c r="H592" s="86">
        <v>0</v>
      </c>
      <c r="I592" s="94">
        <v>0</v>
      </c>
      <c r="J592" s="21"/>
      <c r="K592" s="24">
        <f t="shared" si="112"/>
        <v>57.79</v>
      </c>
      <c r="L592" s="32">
        <f t="shared" si="113"/>
        <v>1</v>
      </c>
      <c r="M592" s="25">
        <f t="shared" si="114"/>
        <v>57.79</v>
      </c>
      <c r="N592" s="32">
        <f t="shared" si="115"/>
        <v>1</v>
      </c>
      <c r="O592" s="25">
        <f t="shared" si="116"/>
        <v>0</v>
      </c>
      <c r="P592" s="32" t="e">
        <f t="shared" si="117"/>
        <v>#DIV/0!</v>
      </c>
      <c r="Q592" s="25">
        <f t="shared" si="118"/>
        <v>0</v>
      </c>
      <c r="R592" s="37" t="e">
        <f t="shared" si="119"/>
        <v>#DIV/0!</v>
      </c>
    </row>
    <row r="593" spans="1:18" s="4" customFormat="1" ht="60" customHeight="1" x14ac:dyDescent="0.25">
      <c r="A593" s="142" t="s">
        <v>1026</v>
      </c>
      <c r="B593" s="62" t="s">
        <v>1027</v>
      </c>
      <c r="C593" s="62" t="s">
        <v>1028</v>
      </c>
      <c r="D593" s="48" t="s">
        <v>1022</v>
      </c>
      <c r="E593" s="150" t="s">
        <v>1236</v>
      </c>
      <c r="F593" s="93">
        <v>88.32</v>
      </c>
      <c r="G593" s="86">
        <v>36.81</v>
      </c>
      <c r="H593" s="86">
        <v>51.51</v>
      </c>
      <c r="I593" s="94">
        <v>0</v>
      </c>
      <c r="J593" s="21"/>
      <c r="K593" s="24">
        <f t="shared" si="112"/>
        <v>88.32</v>
      </c>
      <c r="L593" s="32">
        <f t="shared" si="113"/>
        <v>1</v>
      </c>
      <c r="M593" s="25">
        <f t="shared" si="114"/>
        <v>36.81</v>
      </c>
      <c r="N593" s="32">
        <f t="shared" si="115"/>
        <v>1</v>
      </c>
      <c r="O593" s="25">
        <f t="shared" si="116"/>
        <v>51.51</v>
      </c>
      <c r="P593" s="32">
        <f t="shared" si="117"/>
        <v>1</v>
      </c>
      <c r="Q593" s="25">
        <f t="shared" si="118"/>
        <v>0</v>
      </c>
      <c r="R593" s="37" t="e">
        <f t="shared" si="119"/>
        <v>#DIV/0!</v>
      </c>
    </row>
    <row r="594" spans="1:18" s="4" customFormat="1" ht="39" customHeight="1" x14ac:dyDescent="0.25">
      <c r="A594" s="161" t="s">
        <v>1029</v>
      </c>
      <c r="B594" s="52"/>
      <c r="C594" s="52"/>
      <c r="D594" s="58"/>
      <c r="E594" s="170"/>
      <c r="F594" s="93"/>
      <c r="G594" s="86"/>
      <c r="H594" s="86"/>
      <c r="I594" s="94"/>
      <c r="J594" s="21"/>
      <c r="K594" s="24"/>
      <c r="L594" s="32"/>
      <c r="M594" s="25"/>
      <c r="N594" s="32"/>
      <c r="O594" s="25"/>
      <c r="P594" s="32"/>
      <c r="Q594" s="25"/>
      <c r="R594" s="37"/>
    </row>
    <row r="595" spans="1:18" s="4" customFormat="1" ht="57" customHeight="1" x14ac:dyDescent="0.25">
      <c r="A595" s="187" t="s">
        <v>1030</v>
      </c>
      <c r="B595" s="66" t="s">
        <v>1031</v>
      </c>
      <c r="C595" s="66" t="s">
        <v>1440</v>
      </c>
      <c r="D595" s="48" t="s">
        <v>545</v>
      </c>
      <c r="E595" s="150" t="s">
        <v>1236</v>
      </c>
      <c r="F595" s="93">
        <v>935.74</v>
      </c>
      <c r="G595" s="86">
        <v>124.31</v>
      </c>
      <c r="H595" s="86">
        <v>811.43</v>
      </c>
      <c r="I595" s="94">
        <v>0</v>
      </c>
      <c r="J595" s="21"/>
      <c r="K595" s="24">
        <f t="shared" si="112"/>
        <v>935.74</v>
      </c>
      <c r="L595" s="32">
        <f t="shared" si="113"/>
        <v>1</v>
      </c>
      <c r="M595" s="25">
        <f t="shared" si="114"/>
        <v>124.31</v>
      </c>
      <c r="N595" s="32">
        <f t="shared" si="115"/>
        <v>1</v>
      </c>
      <c r="O595" s="25">
        <f t="shared" si="116"/>
        <v>811.43</v>
      </c>
      <c r="P595" s="32">
        <f t="shared" si="117"/>
        <v>1</v>
      </c>
      <c r="Q595" s="25">
        <f t="shared" si="118"/>
        <v>0</v>
      </c>
      <c r="R595" s="37" t="e">
        <f t="shared" si="119"/>
        <v>#DIV/0!</v>
      </c>
    </row>
    <row r="596" spans="1:18" s="4" customFormat="1" ht="57" customHeight="1" x14ac:dyDescent="0.25">
      <c r="A596" s="187"/>
      <c r="B596" s="66" t="s">
        <v>1032</v>
      </c>
      <c r="C596" s="66" t="s">
        <v>1033</v>
      </c>
      <c r="D596" s="48" t="s">
        <v>545</v>
      </c>
      <c r="E596" s="150" t="s">
        <v>1236</v>
      </c>
      <c r="F596" s="93">
        <v>1208.49</v>
      </c>
      <c r="G596" s="86">
        <v>124.31</v>
      </c>
      <c r="H596" s="86">
        <v>1084.18</v>
      </c>
      <c r="I596" s="94">
        <v>0</v>
      </c>
      <c r="J596" s="21"/>
      <c r="K596" s="24">
        <f t="shared" si="112"/>
        <v>1208.49</v>
      </c>
      <c r="L596" s="32">
        <f t="shared" si="113"/>
        <v>1</v>
      </c>
      <c r="M596" s="25">
        <f t="shared" si="114"/>
        <v>124.31</v>
      </c>
      <c r="N596" s="32">
        <f t="shared" si="115"/>
        <v>1</v>
      </c>
      <c r="O596" s="25">
        <f t="shared" si="116"/>
        <v>1084.18</v>
      </c>
      <c r="P596" s="32">
        <f t="shared" si="117"/>
        <v>1</v>
      </c>
      <c r="Q596" s="25">
        <f t="shared" si="118"/>
        <v>0</v>
      </c>
      <c r="R596" s="37" t="e">
        <f t="shared" si="119"/>
        <v>#DIV/0!</v>
      </c>
    </row>
    <row r="597" spans="1:18" s="4" customFormat="1" ht="57" customHeight="1" x14ac:dyDescent="0.25">
      <c r="A597" s="187"/>
      <c r="B597" s="66" t="s">
        <v>1034</v>
      </c>
      <c r="C597" s="66" t="s">
        <v>1441</v>
      </c>
      <c r="D597" s="48" t="s">
        <v>545</v>
      </c>
      <c r="E597" s="150" t="s">
        <v>1236</v>
      </c>
      <c r="F597" s="93">
        <v>1301.06</v>
      </c>
      <c r="G597" s="86">
        <v>124.31</v>
      </c>
      <c r="H597" s="86">
        <v>1176.75</v>
      </c>
      <c r="I597" s="94">
        <v>0</v>
      </c>
      <c r="J597" s="21"/>
      <c r="K597" s="24">
        <f t="shared" si="112"/>
        <v>1301.06</v>
      </c>
      <c r="L597" s="32">
        <f t="shared" si="113"/>
        <v>1</v>
      </c>
      <c r="M597" s="25">
        <f t="shared" si="114"/>
        <v>124.31</v>
      </c>
      <c r="N597" s="32">
        <f t="shared" si="115"/>
        <v>1</v>
      </c>
      <c r="O597" s="25">
        <f t="shared" si="116"/>
        <v>1176.75</v>
      </c>
      <c r="P597" s="32">
        <f t="shared" si="117"/>
        <v>1</v>
      </c>
      <c r="Q597" s="25">
        <f t="shared" si="118"/>
        <v>0</v>
      </c>
      <c r="R597" s="37" t="e">
        <f t="shared" si="119"/>
        <v>#DIV/0!</v>
      </c>
    </row>
    <row r="598" spans="1:18" s="4" customFormat="1" ht="31.5" customHeight="1" x14ac:dyDescent="0.25">
      <c r="A598" s="186" t="s">
        <v>1035</v>
      </c>
      <c r="B598" s="66" t="s">
        <v>1036</v>
      </c>
      <c r="C598" s="66" t="s">
        <v>1704</v>
      </c>
      <c r="D598" s="48" t="s">
        <v>545</v>
      </c>
      <c r="E598" s="150"/>
      <c r="F598" s="93">
        <v>7.44</v>
      </c>
      <c r="G598" s="86">
        <v>7.44</v>
      </c>
      <c r="H598" s="86">
        <v>0</v>
      </c>
      <c r="I598" s="94">
        <v>0</v>
      </c>
      <c r="J598" s="21"/>
      <c r="K598" s="24">
        <f t="shared" si="112"/>
        <v>7.44</v>
      </c>
      <c r="L598" s="32">
        <f t="shared" si="113"/>
        <v>1</v>
      </c>
      <c r="M598" s="25">
        <f t="shared" si="114"/>
        <v>7.44</v>
      </c>
      <c r="N598" s="32">
        <f t="shared" si="115"/>
        <v>1</v>
      </c>
      <c r="O598" s="25">
        <f t="shared" si="116"/>
        <v>0</v>
      </c>
      <c r="P598" s="32" t="e">
        <f t="shared" si="117"/>
        <v>#DIV/0!</v>
      </c>
      <c r="Q598" s="25">
        <f t="shared" si="118"/>
        <v>0</v>
      </c>
      <c r="R598" s="37" t="e">
        <f t="shared" si="119"/>
        <v>#DIV/0!</v>
      </c>
    </row>
    <row r="599" spans="1:18" s="4" customFormat="1" ht="54" customHeight="1" x14ac:dyDescent="0.25">
      <c r="A599" s="186" t="s">
        <v>1037</v>
      </c>
      <c r="B599" s="66" t="s">
        <v>1038</v>
      </c>
      <c r="C599" s="66" t="s">
        <v>1039</v>
      </c>
      <c r="D599" s="48" t="s">
        <v>545</v>
      </c>
      <c r="E599" s="150" t="s">
        <v>1238</v>
      </c>
      <c r="F599" s="93">
        <v>13.2</v>
      </c>
      <c r="G599" s="86">
        <v>5.0599999999999996</v>
      </c>
      <c r="H599" s="86">
        <v>8.14</v>
      </c>
      <c r="I599" s="94">
        <v>0</v>
      </c>
      <c r="J599" s="21"/>
      <c r="K599" s="24">
        <f t="shared" si="112"/>
        <v>13.2</v>
      </c>
      <c r="L599" s="32">
        <f t="shared" si="113"/>
        <v>1</v>
      </c>
      <c r="M599" s="25">
        <f t="shared" si="114"/>
        <v>5.0599999999999996</v>
      </c>
      <c r="N599" s="32">
        <f t="shared" si="115"/>
        <v>1</v>
      </c>
      <c r="O599" s="25">
        <f t="shared" si="116"/>
        <v>8.14</v>
      </c>
      <c r="P599" s="32">
        <f t="shared" si="117"/>
        <v>1</v>
      </c>
      <c r="Q599" s="25">
        <f t="shared" si="118"/>
        <v>0</v>
      </c>
      <c r="R599" s="37" t="e">
        <f t="shared" si="119"/>
        <v>#DIV/0!</v>
      </c>
    </row>
    <row r="600" spans="1:18" s="4" customFormat="1" ht="54.75" customHeight="1" x14ac:dyDescent="0.25">
      <c r="A600" s="186" t="s">
        <v>1040</v>
      </c>
      <c r="B600" s="66" t="s">
        <v>1041</v>
      </c>
      <c r="C600" s="66" t="s">
        <v>1042</v>
      </c>
      <c r="D600" s="48" t="s">
        <v>545</v>
      </c>
      <c r="E600" s="150" t="s">
        <v>1238</v>
      </c>
      <c r="F600" s="93">
        <v>26.41</v>
      </c>
      <c r="G600" s="86">
        <v>5.0599999999999996</v>
      </c>
      <c r="H600" s="86">
        <v>21.35</v>
      </c>
      <c r="I600" s="94">
        <v>0</v>
      </c>
      <c r="J600" s="21"/>
      <c r="K600" s="24">
        <f t="shared" si="112"/>
        <v>26.41</v>
      </c>
      <c r="L600" s="32">
        <f t="shared" si="113"/>
        <v>1</v>
      </c>
      <c r="M600" s="25">
        <f t="shared" si="114"/>
        <v>5.0599999999999996</v>
      </c>
      <c r="N600" s="32">
        <f t="shared" si="115"/>
        <v>1</v>
      </c>
      <c r="O600" s="25">
        <f t="shared" si="116"/>
        <v>21.35</v>
      </c>
      <c r="P600" s="32">
        <f t="shared" si="117"/>
        <v>1</v>
      </c>
      <c r="Q600" s="25">
        <f t="shared" si="118"/>
        <v>0</v>
      </c>
      <c r="R600" s="37" t="e">
        <f t="shared" si="119"/>
        <v>#DIV/0!</v>
      </c>
    </row>
    <row r="601" spans="1:18" s="4" customFormat="1" ht="39" customHeight="1" x14ac:dyDescent="0.25">
      <c r="A601" s="161" t="s">
        <v>1043</v>
      </c>
      <c r="B601" s="52"/>
      <c r="C601" s="52"/>
      <c r="D601" s="58"/>
      <c r="E601" s="170"/>
      <c r="F601" s="93"/>
      <c r="G601" s="86"/>
      <c r="H601" s="86"/>
      <c r="I601" s="94"/>
      <c r="J601" s="21"/>
      <c r="K601" s="24"/>
      <c r="L601" s="32"/>
      <c r="M601" s="25"/>
      <c r="N601" s="32"/>
      <c r="O601" s="25"/>
      <c r="P601" s="32"/>
      <c r="Q601" s="25"/>
      <c r="R601" s="37"/>
    </row>
    <row r="602" spans="1:18" s="4" customFormat="1" ht="41.25" customHeight="1" x14ac:dyDescent="0.25">
      <c r="A602" s="186" t="s">
        <v>1044</v>
      </c>
      <c r="B602" s="66" t="s">
        <v>862</v>
      </c>
      <c r="C602" s="66" t="s">
        <v>1289</v>
      </c>
      <c r="D602" s="48" t="s">
        <v>545</v>
      </c>
      <c r="E602" s="150" t="s">
        <v>1236</v>
      </c>
      <c r="F602" s="93">
        <v>509.74</v>
      </c>
      <c r="G602" s="86">
        <v>150.75</v>
      </c>
      <c r="H602" s="86">
        <v>358.99</v>
      </c>
      <c r="I602" s="94">
        <v>0</v>
      </c>
      <c r="J602" s="21"/>
      <c r="K602" s="24">
        <f t="shared" si="112"/>
        <v>509.74</v>
      </c>
      <c r="L602" s="32">
        <f t="shared" si="113"/>
        <v>1</v>
      </c>
      <c r="M602" s="25">
        <f t="shared" si="114"/>
        <v>150.75</v>
      </c>
      <c r="N602" s="32">
        <f t="shared" si="115"/>
        <v>1</v>
      </c>
      <c r="O602" s="25">
        <f t="shared" si="116"/>
        <v>358.99</v>
      </c>
      <c r="P602" s="32">
        <f t="shared" si="117"/>
        <v>1</v>
      </c>
      <c r="Q602" s="25">
        <f t="shared" si="118"/>
        <v>0</v>
      </c>
      <c r="R602" s="37" t="e">
        <f t="shared" si="119"/>
        <v>#DIV/0!</v>
      </c>
    </row>
    <row r="603" spans="1:18" s="4" customFormat="1" ht="39" customHeight="1" x14ac:dyDescent="0.25">
      <c r="A603" s="186" t="s">
        <v>1045</v>
      </c>
      <c r="B603" s="66" t="s">
        <v>1290</v>
      </c>
      <c r="C603" s="66" t="s">
        <v>1291</v>
      </c>
      <c r="D603" s="48" t="s">
        <v>545</v>
      </c>
      <c r="E603" s="150"/>
      <c r="F603" s="93">
        <v>1360.57</v>
      </c>
      <c r="G603" s="86">
        <v>150.75</v>
      </c>
      <c r="H603" s="86">
        <v>1209.82</v>
      </c>
      <c r="I603" s="94">
        <v>0</v>
      </c>
      <c r="J603" s="21"/>
      <c r="K603" s="24">
        <f t="shared" si="112"/>
        <v>1360.57</v>
      </c>
      <c r="L603" s="32">
        <f t="shared" si="113"/>
        <v>1</v>
      </c>
      <c r="M603" s="25">
        <f t="shared" si="114"/>
        <v>150.75</v>
      </c>
      <c r="N603" s="32">
        <f t="shared" si="115"/>
        <v>1</v>
      </c>
      <c r="O603" s="25">
        <f t="shared" si="116"/>
        <v>1209.82</v>
      </c>
      <c r="P603" s="32">
        <f t="shared" si="117"/>
        <v>1</v>
      </c>
      <c r="Q603" s="25">
        <f t="shared" si="118"/>
        <v>0</v>
      </c>
      <c r="R603" s="37" t="e">
        <f t="shared" si="119"/>
        <v>#DIV/0!</v>
      </c>
    </row>
    <row r="604" spans="1:18" s="4" customFormat="1" ht="41.25" customHeight="1" x14ac:dyDescent="0.25">
      <c r="A604" s="186" t="s">
        <v>1046</v>
      </c>
      <c r="B604" s="66" t="s">
        <v>1292</v>
      </c>
      <c r="C604" s="66" t="s">
        <v>1293</v>
      </c>
      <c r="D604" s="48" t="s">
        <v>545</v>
      </c>
      <c r="E604" s="150"/>
      <c r="F604" s="93">
        <v>1775.9</v>
      </c>
      <c r="G604" s="86">
        <v>150.75</v>
      </c>
      <c r="H604" s="86">
        <v>1625.15</v>
      </c>
      <c r="I604" s="94">
        <v>0</v>
      </c>
      <c r="J604" s="21"/>
      <c r="K604" s="24">
        <f t="shared" si="112"/>
        <v>1775.9</v>
      </c>
      <c r="L604" s="32">
        <f t="shared" si="113"/>
        <v>1</v>
      </c>
      <c r="M604" s="25">
        <f t="shared" si="114"/>
        <v>150.75</v>
      </c>
      <c r="N604" s="32">
        <f t="shared" si="115"/>
        <v>1</v>
      </c>
      <c r="O604" s="25">
        <f t="shared" si="116"/>
        <v>1625.15</v>
      </c>
      <c r="P604" s="32">
        <f t="shared" si="117"/>
        <v>1</v>
      </c>
      <c r="Q604" s="25">
        <f t="shared" si="118"/>
        <v>0</v>
      </c>
      <c r="R604" s="37" t="e">
        <f t="shared" si="119"/>
        <v>#DIV/0!</v>
      </c>
    </row>
    <row r="605" spans="1:18" s="4" customFormat="1" ht="41.25" customHeight="1" x14ac:dyDescent="0.25">
      <c r="A605" s="186" t="s">
        <v>1047</v>
      </c>
      <c r="B605" s="66" t="s">
        <v>1294</v>
      </c>
      <c r="C605" s="66" t="s">
        <v>1295</v>
      </c>
      <c r="D605" s="48" t="s">
        <v>545</v>
      </c>
      <c r="E605" s="150"/>
      <c r="F605" s="93">
        <v>3854.2</v>
      </c>
      <c r="G605" s="86">
        <v>150.75</v>
      </c>
      <c r="H605" s="86">
        <v>3703.45</v>
      </c>
      <c r="I605" s="94">
        <v>0</v>
      </c>
      <c r="J605" s="21"/>
      <c r="K605" s="24">
        <f t="shared" si="112"/>
        <v>3854.2</v>
      </c>
      <c r="L605" s="32">
        <f t="shared" si="113"/>
        <v>1</v>
      </c>
      <c r="M605" s="25">
        <f t="shared" si="114"/>
        <v>150.75</v>
      </c>
      <c r="N605" s="32">
        <f t="shared" si="115"/>
        <v>1</v>
      </c>
      <c r="O605" s="25">
        <f t="shared" si="116"/>
        <v>3703.45</v>
      </c>
      <c r="P605" s="32">
        <f t="shared" si="117"/>
        <v>1</v>
      </c>
      <c r="Q605" s="25">
        <f t="shared" si="118"/>
        <v>0</v>
      </c>
      <c r="R605" s="37" t="e">
        <f t="shared" si="119"/>
        <v>#DIV/0!</v>
      </c>
    </row>
    <row r="606" spans="1:18" s="4" customFormat="1" ht="42" customHeight="1" x14ac:dyDescent="0.25">
      <c r="A606" s="186" t="s">
        <v>1048</v>
      </c>
      <c r="B606" s="66" t="s">
        <v>1296</v>
      </c>
      <c r="C606" s="66" t="s">
        <v>1297</v>
      </c>
      <c r="D606" s="48" t="s">
        <v>545</v>
      </c>
      <c r="E606" s="150"/>
      <c r="F606" s="93">
        <v>4304.83</v>
      </c>
      <c r="G606" s="86">
        <v>150.75</v>
      </c>
      <c r="H606" s="86">
        <v>4154.08</v>
      </c>
      <c r="I606" s="94">
        <v>0</v>
      </c>
      <c r="J606" s="21"/>
      <c r="K606" s="24">
        <f t="shared" si="112"/>
        <v>4304.83</v>
      </c>
      <c r="L606" s="32">
        <f t="shared" si="113"/>
        <v>1</v>
      </c>
      <c r="M606" s="25">
        <f t="shared" si="114"/>
        <v>150.75</v>
      </c>
      <c r="N606" s="32">
        <f t="shared" si="115"/>
        <v>1</v>
      </c>
      <c r="O606" s="25">
        <f t="shared" si="116"/>
        <v>4154.08</v>
      </c>
      <c r="P606" s="32">
        <f t="shared" si="117"/>
        <v>1</v>
      </c>
      <c r="Q606" s="25">
        <f t="shared" si="118"/>
        <v>0</v>
      </c>
      <c r="R606" s="37" t="e">
        <f t="shared" si="119"/>
        <v>#DIV/0!</v>
      </c>
    </row>
    <row r="607" spans="1:18" s="4" customFormat="1" ht="44.25" customHeight="1" x14ac:dyDescent="0.25">
      <c r="A607" s="186" t="s">
        <v>1049</v>
      </c>
      <c r="B607" s="66" t="s">
        <v>1050</v>
      </c>
      <c r="C607" s="66" t="s">
        <v>1051</v>
      </c>
      <c r="D607" s="48" t="s">
        <v>545</v>
      </c>
      <c r="E607" s="150"/>
      <c r="F607" s="93">
        <v>4810.74</v>
      </c>
      <c r="G607" s="86">
        <v>329.61</v>
      </c>
      <c r="H607" s="86">
        <v>4481.13</v>
      </c>
      <c r="I607" s="94">
        <v>0</v>
      </c>
      <c r="J607" s="21"/>
      <c r="K607" s="24">
        <f t="shared" si="112"/>
        <v>4810.74</v>
      </c>
      <c r="L607" s="32">
        <f t="shared" si="113"/>
        <v>1</v>
      </c>
      <c r="M607" s="25">
        <f t="shared" si="114"/>
        <v>329.61</v>
      </c>
      <c r="N607" s="32">
        <f t="shared" si="115"/>
        <v>1</v>
      </c>
      <c r="O607" s="25">
        <f t="shared" si="116"/>
        <v>4481.13</v>
      </c>
      <c r="P607" s="32">
        <f t="shared" si="117"/>
        <v>1</v>
      </c>
      <c r="Q607" s="25">
        <f t="shared" si="118"/>
        <v>0</v>
      </c>
      <c r="R607" s="37" t="e">
        <f t="shared" si="119"/>
        <v>#DIV/0!</v>
      </c>
    </row>
    <row r="608" spans="1:18" s="4" customFormat="1" ht="41.25" customHeight="1" x14ac:dyDescent="0.25">
      <c r="A608" s="186" t="s">
        <v>1052</v>
      </c>
      <c r="B608" s="66" t="s">
        <v>1053</v>
      </c>
      <c r="C608" s="66" t="s">
        <v>1054</v>
      </c>
      <c r="D608" s="48" t="s">
        <v>545</v>
      </c>
      <c r="E608" s="150"/>
      <c r="F608" s="93">
        <v>11654.62</v>
      </c>
      <c r="G608" s="86">
        <v>329.61</v>
      </c>
      <c r="H608" s="86">
        <v>11325.01</v>
      </c>
      <c r="I608" s="94">
        <v>0</v>
      </c>
      <c r="J608" s="21"/>
      <c r="K608" s="24">
        <f t="shared" si="112"/>
        <v>11654.62</v>
      </c>
      <c r="L608" s="32">
        <f t="shared" si="113"/>
        <v>1</v>
      </c>
      <c r="M608" s="25">
        <f t="shared" si="114"/>
        <v>329.61</v>
      </c>
      <c r="N608" s="32">
        <f t="shared" si="115"/>
        <v>1</v>
      </c>
      <c r="O608" s="25">
        <f t="shared" si="116"/>
        <v>11325.01</v>
      </c>
      <c r="P608" s="32">
        <f t="shared" si="117"/>
        <v>1</v>
      </c>
      <c r="Q608" s="25">
        <f t="shared" si="118"/>
        <v>0</v>
      </c>
      <c r="R608" s="37" t="e">
        <f t="shared" si="119"/>
        <v>#DIV/0!</v>
      </c>
    </row>
    <row r="609" spans="1:18" s="4" customFormat="1" ht="54" customHeight="1" x14ac:dyDescent="0.25">
      <c r="A609" s="187" t="s">
        <v>1055</v>
      </c>
      <c r="B609" s="66" t="s">
        <v>1056</v>
      </c>
      <c r="C609" s="66" t="s">
        <v>1057</v>
      </c>
      <c r="D609" s="48" t="s">
        <v>545</v>
      </c>
      <c r="E609" s="150" t="s">
        <v>1236</v>
      </c>
      <c r="F609" s="93">
        <v>480.24</v>
      </c>
      <c r="G609" s="86">
        <v>126.49</v>
      </c>
      <c r="H609" s="86">
        <v>353.75</v>
      </c>
      <c r="I609" s="94">
        <v>0</v>
      </c>
      <c r="J609" s="21"/>
      <c r="K609" s="24">
        <f t="shared" si="112"/>
        <v>480.24</v>
      </c>
      <c r="L609" s="32">
        <f t="shared" si="113"/>
        <v>1</v>
      </c>
      <c r="M609" s="25">
        <f t="shared" si="114"/>
        <v>126.49</v>
      </c>
      <c r="N609" s="32">
        <f t="shared" si="115"/>
        <v>1</v>
      </c>
      <c r="O609" s="25">
        <f t="shared" si="116"/>
        <v>353.75</v>
      </c>
      <c r="P609" s="32">
        <f t="shared" si="117"/>
        <v>1</v>
      </c>
      <c r="Q609" s="25">
        <f t="shared" si="118"/>
        <v>0</v>
      </c>
      <c r="R609" s="37" t="e">
        <f t="shared" si="119"/>
        <v>#DIV/0!</v>
      </c>
    </row>
    <row r="610" spans="1:18" s="4" customFormat="1" ht="39.75" customHeight="1" x14ac:dyDescent="0.25">
      <c r="A610" s="187"/>
      <c r="B610" s="66" t="s">
        <v>1058</v>
      </c>
      <c r="C610" s="66" t="s">
        <v>1059</v>
      </c>
      <c r="D610" s="48" t="s">
        <v>545</v>
      </c>
      <c r="E610" s="150" t="s">
        <v>1236</v>
      </c>
      <c r="F610" s="93">
        <v>747.8</v>
      </c>
      <c r="G610" s="86">
        <v>126.49</v>
      </c>
      <c r="H610" s="86">
        <v>621.30999999999995</v>
      </c>
      <c r="I610" s="94">
        <v>0</v>
      </c>
      <c r="J610" s="21"/>
      <c r="K610" s="24">
        <f t="shared" si="112"/>
        <v>747.8</v>
      </c>
      <c r="L610" s="32">
        <f t="shared" si="113"/>
        <v>1</v>
      </c>
      <c r="M610" s="25">
        <f t="shared" si="114"/>
        <v>126.49</v>
      </c>
      <c r="N610" s="32">
        <f t="shared" si="115"/>
        <v>1</v>
      </c>
      <c r="O610" s="25">
        <f t="shared" si="116"/>
        <v>621.30999999999995</v>
      </c>
      <c r="P610" s="32">
        <f t="shared" si="117"/>
        <v>1</v>
      </c>
      <c r="Q610" s="25">
        <f t="shared" si="118"/>
        <v>0</v>
      </c>
      <c r="R610" s="37" t="e">
        <f t="shared" si="119"/>
        <v>#DIV/0!</v>
      </c>
    </row>
    <row r="611" spans="1:18" s="4" customFormat="1" ht="38.25" customHeight="1" x14ac:dyDescent="0.25">
      <c r="A611" s="187"/>
      <c r="B611" s="66" t="s">
        <v>1060</v>
      </c>
      <c r="C611" s="66" t="s">
        <v>1061</v>
      </c>
      <c r="D611" s="48" t="s">
        <v>545</v>
      </c>
      <c r="E611" s="150" t="s">
        <v>1236</v>
      </c>
      <c r="F611" s="93">
        <v>680.54</v>
      </c>
      <c r="G611" s="86">
        <v>126.49</v>
      </c>
      <c r="H611" s="86">
        <v>554.04999999999995</v>
      </c>
      <c r="I611" s="94">
        <v>0</v>
      </c>
      <c r="J611" s="21"/>
      <c r="K611" s="24">
        <f t="shared" si="112"/>
        <v>680.54</v>
      </c>
      <c r="L611" s="32">
        <f t="shared" si="113"/>
        <v>1</v>
      </c>
      <c r="M611" s="25">
        <f t="shared" si="114"/>
        <v>126.49</v>
      </c>
      <c r="N611" s="32">
        <f t="shared" si="115"/>
        <v>1</v>
      </c>
      <c r="O611" s="25">
        <f t="shared" si="116"/>
        <v>554.04999999999995</v>
      </c>
      <c r="P611" s="32">
        <f t="shared" si="117"/>
        <v>1</v>
      </c>
      <c r="Q611" s="25">
        <f t="shared" si="118"/>
        <v>0</v>
      </c>
      <c r="R611" s="37" t="e">
        <f t="shared" si="119"/>
        <v>#DIV/0!</v>
      </c>
    </row>
    <row r="612" spans="1:18" s="4" customFormat="1" ht="31.5" customHeight="1" x14ac:dyDescent="0.25">
      <c r="A612" s="186" t="s">
        <v>1062</v>
      </c>
      <c r="B612" s="66" t="s">
        <v>1063</v>
      </c>
      <c r="C612" s="66" t="s">
        <v>1705</v>
      </c>
      <c r="D612" s="48" t="s">
        <v>545</v>
      </c>
      <c r="E612" s="150"/>
      <c r="F612" s="93">
        <v>7.7</v>
      </c>
      <c r="G612" s="86">
        <v>7.7</v>
      </c>
      <c r="H612" s="86">
        <v>0</v>
      </c>
      <c r="I612" s="94">
        <v>0</v>
      </c>
      <c r="J612" s="21"/>
      <c r="K612" s="24">
        <f t="shared" si="112"/>
        <v>7.7</v>
      </c>
      <c r="L612" s="32">
        <f t="shared" si="113"/>
        <v>1</v>
      </c>
      <c r="M612" s="25">
        <f t="shared" si="114"/>
        <v>7.7</v>
      </c>
      <c r="N612" s="32">
        <f t="shared" si="115"/>
        <v>1</v>
      </c>
      <c r="O612" s="25">
        <f t="shared" si="116"/>
        <v>0</v>
      </c>
      <c r="P612" s="32" t="e">
        <f t="shared" si="117"/>
        <v>#DIV/0!</v>
      </c>
      <c r="Q612" s="25">
        <f t="shared" si="118"/>
        <v>0</v>
      </c>
      <c r="R612" s="37" t="e">
        <f t="shared" si="119"/>
        <v>#DIV/0!</v>
      </c>
    </row>
    <row r="613" spans="1:18" s="4" customFormat="1" ht="31.5" customHeight="1" x14ac:dyDescent="0.25">
      <c r="A613" s="186" t="s">
        <v>1064</v>
      </c>
      <c r="B613" s="66" t="s">
        <v>728</v>
      </c>
      <c r="C613" s="66" t="s">
        <v>1065</v>
      </c>
      <c r="D613" s="48" t="s">
        <v>545</v>
      </c>
      <c r="E613" s="150" t="s">
        <v>1236</v>
      </c>
      <c r="F613" s="93">
        <v>279</v>
      </c>
      <c r="G613" s="86">
        <v>105.42</v>
      </c>
      <c r="H613" s="86">
        <v>173.58</v>
      </c>
      <c r="I613" s="94">
        <v>0</v>
      </c>
      <c r="J613" s="21"/>
      <c r="K613" s="24">
        <f t="shared" si="112"/>
        <v>279</v>
      </c>
      <c r="L613" s="32">
        <f t="shared" si="113"/>
        <v>1</v>
      </c>
      <c r="M613" s="25">
        <f t="shared" si="114"/>
        <v>105.42</v>
      </c>
      <c r="N613" s="32">
        <f t="shared" si="115"/>
        <v>1</v>
      </c>
      <c r="O613" s="25">
        <f t="shared" si="116"/>
        <v>173.58</v>
      </c>
      <c r="P613" s="32">
        <f t="shared" si="117"/>
        <v>1</v>
      </c>
      <c r="Q613" s="25">
        <f t="shared" si="118"/>
        <v>0</v>
      </c>
      <c r="R613" s="37" t="e">
        <f t="shared" si="119"/>
        <v>#DIV/0!</v>
      </c>
    </row>
    <row r="614" spans="1:18" s="4" customFormat="1" ht="31.5" customHeight="1" x14ac:dyDescent="0.25">
      <c r="A614" s="186" t="s">
        <v>1066</v>
      </c>
      <c r="B614" s="66" t="s">
        <v>860</v>
      </c>
      <c r="C614" s="66" t="s">
        <v>1067</v>
      </c>
      <c r="D614" s="48" t="s">
        <v>545</v>
      </c>
      <c r="E614" s="150" t="s">
        <v>1236</v>
      </c>
      <c r="F614" s="93">
        <v>3301.8999999999996</v>
      </c>
      <c r="G614" s="86">
        <v>212.72</v>
      </c>
      <c r="H614" s="86">
        <v>3089.18</v>
      </c>
      <c r="I614" s="94">
        <v>0</v>
      </c>
      <c r="J614" s="21"/>
      <c r="K614" s="24">
        <f t="shared" si="112"/>
        <v>3301.8999999999996</v>
      </c>
      <c r="L614" s="32">
        <f t="shared" si="113"/>
        <v>1</v>
      </c>
      <c r="M614" s="25">
        <f t="shared" si="114"/>
        <v>212.72</v>
      </c>
      <c r="N614" s="32">
        <f t="shared" si="115"/>
        <v>1</v>
      </c>
      <c r="O614" s="25">
        <f t="shared" si="116"/>
        <v>3089.18</v>
      </c>
      <c r="P614" s="32">
        <f t="shared" si="117"/>
        <v>1</v>
      </c>
      <c r="Q614" s="25">
        <f t="shared" si="118"/>
        <v>0</v>
      </c>
      <c r="R614" s="37" t="e">
        <f t="shared" si="119"/>
        <v>#DIV/0!</v>
      </c>
    </row>
    <row r="615" spans="1:18" s="4" customFormat="1" ht="39.75" customHeight="1" x14ac:dyDescent="0.25">
      <c r="A615" s="186" t="s">
        <v>1068</v>
      </c>
      <c r="B615" s="66" t="s">
        <v>1069</v>
      </c>
      <c r="C615" s="66" t="s">
        <v>1070</v>
      </c>
      <c r="D615" s="48" t="s">
        <v>545</v>
      </c>
      <c r="E615" s="150" t="s">
        <v>1236</v>
      </c>
      <c r="F615" s="93">
        <v>2021.6</v>
      </c>
      <c r="G615" s="86">
        <v>77.81</v>
      </c>
      <c r="H615" s="86">
        <v>1943.79</v>
      </c>
      <c r="I615" s="94">
        <v>0</v>
      </c>
      <c r="J615" s="21"/>
      <c r="K615" s="24">
        <f t="shared" si="112"/>
        <v>2021.6</v>
      </c>
      <c r="L615" s="32">
        <f t="shared" si="113"/>
        <v>1</v>
      </c>
      <c r="M615" s="25">
        <f t="shared" si="114"/>
        <v>77.81</v>
      </c>
      <c r="N615" s="32">
        <f t="shared" si="115"/>
        <v>1</v>
      </c>
      <c r="O615" s="25">
        <f t="shared" si="116"/>
        <v>1943.79</v>
      </c>
      <c r="P615" s="32">
        <f t="shared" si="117"/>
        <v>1</v>
      </c>
      <c r="Q615" s="25">
        <f t="shared" si="118"/>
        <v>0</v>
      </c>
      <c r="R615" s="37" t="e">
        <f t="shared" si="119"/>
        <v>#DIV/0!</v>
      </c>
    </row>
    <row r="616" spans="1:18" s="4" customFormat="1" ht="39" customHeight="1" x14ac:dyDescent="0.25">
      <c r="A616" s="161" t="s">
        <v>1071</v>
      </c>
      <c r="B616" s="52"/>
      <c r="C616" s="52"/>
      <c r="D616" s="58"/>
      <c r="E616" s="177"/>
      <c r="F616" s="93"/>
      <c r="G616" s="86"/>
      <c r="H616" s="86"/>
      <c r="I616" s="94"/>
      <c r="J616" s="21"/>
      <c r="K616" s="24"/>
      <c r="L616" s="32"/>
      <c r="M616" s="25"/>
      <c r="N616" s="32"/>
      <c r="O616" s="25"/>
      <c r="P616" s="32"/>
      <c r="Q616" s="25"/>
      <c r="R616" s="37"/>
    </row>
    <row r="617" spans="1:18" s="4" customFormat="1" ht="55.5" customHeight="1" x14ac:dyDescent="0.25">
      <c r="A617" s="186" t="s">
        <v>1072</v>
      </c>
      <c r="B617" s="66" t="s">
        <v>1073</v>
      </c>
      <c r="C617" s="66" t="s">
        <v>1442</v>
      </c>
      <c r="D617" s="48" t="s">
        <v>545</v>
      </c>
      <c r="E617" s="150" t="s">
        <v>1239</v>
      </c>
      <c r="F617" s="93">
        <v>3360.11</v>
      </c>
      <c r="G617" s="86">
        <v>1005.73</v>
      </c>
      <c r="H617" s="86">
        <v>2354.38</v>
      </c>
      <c r="I617" s="94">
        <v>0</v>
      </c>
      <c r="J617" s="21"/>
      <c r="K617" s="24">
        <f t="shared" si="112"/>
        <v>3360.11</v>
      </c>
      <c r="L617" s="32">
        <f t="shared" si="113"/>
        <v>1</v>
      </c>
      <c r="M617" s="25">
        <f t="shared" si="114"/>
        <v>1005.73</v>
      </c>
      <c r="N617" s="32">
        <f t="shared" si="115"/>
        <v>1</v>
      </c>
      <c r="O617" s="25">
        <f t="shared" si="116"/>
        <v>2354.38</v>
      </c>
      <c r="P617" s="32">
        <f t="shared" si="117"/>
        <v>1</v>
      </c>
      <c r="Q617" s="25">
        <f t="shared" si="118"/>
        <v>0</v>
      </c>
      <c r="R617" s="37" t="e">
        <f t="shared" si="119"/>
        <v>#DIV/0!</v>
      </c>
    </row>
    <row r="618" spans="1:18" s="4" customFormat="1" ht="59.25" customHeight="1" x14ac:dyDescent="0.25">
      <c r="A618" s="186" t="s">
        <v>1074</v>
      </c>
      <c r="B618" s="66" t="s">
        <v>1075</v>
      </c>
      <c r="C618" s="66" t="s">
        <v>1443</v>
      </c>
      <c r="D618" s="48" t="s">
        <v>545</v>
      </c>
      <c r="E618" s="150" t="s">
        <v>1239</v>
      </c>
      <c r="F618" s="93">
        <v>5723.8</v>
      </c>
      <c r="G618" s="86">
        <v>1408.03</v>
      </c>
      <c r="H618" s="86">
        <v>4315.7700000000004</v>
      </c>
      <c r="I618" s="94">
        <v>0</v>
      </c>
      <c r="J618" s="21"/>
      <c r="K618" s="24">
        <f t="shared" si="112"/>
        <v>5723.8</v>
      </c>
      <c r="L618" s="32">
        <f t="shared" si="113"/>
        <v>1</v>
      </c>
      <c r="M618" s="25">
        <f t="shared" si="114"/>
        <v>1408.03</v>
      </c>
      <c r="N618" s="32">
        <f t="shared" si="115"/>
        <v>1</v>
      </c>
      <c r="O618" s="25">
        <f t="shared" si="116"/>
        <v>4315.7700000000004</v>
      </c>
      <c r="P618" s="32">
        <f t="shared" si="117"/>
        <v>1</v>
      </c>
      <c r="Q618" s="25">
        <f t="shared" si="118"/>
        <v>0</v>
      </c>
      <c r="R618" s="37" t="e">
        <f t="shared" si="119"/>
        <v>#DIV/0!</v>
      </c>
    </row>
    <row r="619" spans="1:18" s="4" customFormat="1" ht="153" customHeight="1" x14ac:dyDescent="0.25">
      <c r="A619" s="186" t="s">
        <v>1076</v>
      </c>
      <c r="B619" s="66" t="s">
        <v>1077</v>
      </c>
      <c r="C619" s="66" t="s">
        <v>1078</v>
      </c>
      <c r="D619" s="48" t="s">
        <v>1079</v>
      </c>
      <c r="E619" s="150" t="s">
        <v>1240</v>
      </c>
      <c r="F619" s="93">
        <v>1539.62</v>
      </c>
      <c r="G619" s="86">
        <v>1539.62</v>
      </c>
      <c r="H619" s="86">
        <v>0</v>
      </c>
      <c r="I619" s="94">
        <v>0</v>
      </c>
      <c r="J619" s="21"/>
      <c r="K619" s="24">
        <f t="shared" si="112"/>
        <v>1539.62</v>
      </c>
      <c r="L619" s="32">
        <f t="shared" si="113"/>
        <v>1</v>
      </c>
      <c r="M619" s="25">
        <f t="shared" si="114"/>
        <v>1539.62</v>
      </c>
      <c r="N619" s="32">
        <f t="shared" si="115"/>
        <v>1</v>
      </c>
      <c r="O619" s="25">
        <f t="shared" si="116"/>
        <v>0</v>
      </c>
      <c r="P619" s="32" t="e">
        <f t="shared" si="117"/>
        <v>#DIV/0!</v>
      </c>
      <c r="Q619" s="25">
        <f t="shared" si="118"/>
        <v>0</v>
      </c>
      <c r="R619" s="37" t="e">
        <f t="shared" si="119"/>
        <v>#DIV/0!</v>
      </c>
    </row>
    <row r="620" spans="1:18" s="4" customFormat="1" ht="39" customHeight="1" x14ac:dyDescent="0.25">
      <c r="A620" s="186" t="s">
        <v>1080</v>
      </c>
      <c r="B620" s="66" t="s">
        <v>1081</v>
      </c>
      <c r="C620" s="66" t="s">
        <v>1082</v>
      </c>
      <c r="D620" s="48" t="s">
        <v>1083</v>
      </c>
      <c r="E620" s="150" t="s">
        <v>1236</v>
      </c>
      <c r="F620" s="93">
        <v>9.8000000000000007</v>
      </c>
      <c r="G620" s="86">
        <v>9.8000000000000007</v>
      </c>
      <c r="H620" s="86">
        <v>0</v>
      </c>
      <c r="I620" s="94">
        <v>0</v>
      </c>
      <c r="J620" s="21"/>
      <c r="K620" s="24">
        <f t="shared" si="112"/>
        <v>9.8000000000000007</v>
      </c>
      <c r="L620" s="32">
        <f t="shared" si="113"/>
        <v>1</v>
      </c>
      <c r="M620" s="25">
        <f t="shared" si="114"/>
        <v>9.8000000000000007</v>
      </c>
      <c r="N620" s="32">
        <f t="shared" si="115"/>
        <v>1</v>
      </c>
      <c r="O620" s="25">
        <f t="shared" si="116"/>
        <v>0</v>
      </c>
      <c r="P620" s="32" t="e">
        <f t="shared" si="117"/>
        <v>#DIV/0!</v>
      </c>
      <c r="Q620" s="25">
        <f t="shared" si="118"/>
        <v>0</v>
      </c>
      <c r="R620" s="37" t="e">
        <f t="shared" si="119"/>
        <v>#DIV/0!</v>
      </c>
    </row>
    <row r="621" spans="1:18" s="4" customFormat="1" ht="39" customHeight="1" x14ac:dyDescent="0.25">
      <c r="A621" s="186" t="s">
        <v>1084</v>
      </c>
      <c r="B621" s="66" t="s">
        <v>1085</v>
      </c>
      <c r="C621" s="66" t="s">
        <v>1086</v>
      </c>
      <c r="D621" s="48" t="s">
        <v>545</v>
      </c>
      <c r="E621" s="150" t="s">
        <v>1236</v>
      </c>
      <c r="F621" s="93">
        <v>110.44999999999999</v>
      </c>
      <c r="G621" s="86">
        <v>36.229999999999997</v>
      </c>
      <c r="H621" s="86">
        <v>74.22</v>
      </c>
      <c r="I621" s="94">
        <v>0</v>
      </c>
      <c r="J621" s="21"/>
      <c r="K621" s="24">
        <f t="shared" si="112"/>
        <v>110.44999999999999</v>
      </c>
      <c r="L621" s="32">
        <f t="shared" si="113"/>
        <v>1</v>
      </c>
      <c r="M621" s="25">
        <f t="shared" si="114"/>
        <v>36.229999999999997</v>
      </c>
      <c r="N621" s="32">
        <f t="shared" si="115"/>
        <v>1</v>
      </c>
      <c r="O621" s="25">
        <f t="shared" si="116"/>
        <v>74.22</v>
      </c>
      <c r="P621" s="32">
        <f t="shared" si="117"/>
        <v>1</v>
      </c>
      <c r="Q621" s="25">
        <f t="shared" si="118"/>
        <v>0</v>
      </c>
      <c r="R621" s="37" t="e">
        <f t="shared" si="119"/>
        <v>#DIV/0!</v>
      </c>
    </row>
    <row r="622" spans="1:18" s="4" customFormat="1" ht="39.75" customHeight="1" x14ac:dyDescent="0.25">
      <c r="A622" s="186" t="s">
        <v>1087</v>
      </c>
      <c r="B622" s="66" t="s">
        <v>1088</v>
      </c>
      <c r="C622" s="66" t="s">
        <v>1434</v>
      </c>
      <c r="D622" s="48" t="s">
        <v>545</v>
      </c>
      <c r="E622" s="150" t="s">
        <v>1236</v>
      </c>
      <c r="F622" s="93">
        <v>2</v>
      </c>
      <c r="G622" s="86">
        <v>1.83</v>
      </c>
      <c r="H622" s="86">
        <v>0.17</v>
      </c>
      <c r="I622" s="94">
        <v>0</v>
      </c>
      <c r="J622" s="21"/>
      <c r="K622" s="24">
        <f t="shared" si="112"/>
        <v>2</v>
      </c>
      <c r="L622" s="32">
        <f t="shared" si="113"/>
        <v>1</v>
      </c>
      <c r="M622" s="25">
        <f t="shared" si="114"/>
        <v>1.83</v>
      </c>
      <c r="N622" s="32">
        <f t="shared" si="115"/>
        <v>1</v>
      </c>
      <c r="O622" s="25">
        <f t="shared" si="116"/>
        <v>0.17</v>
      </c>
      <c r="P622" s="32">
        <f t="shared" si="117"/>
        <v>1</v>
      </c>
      <c r="Q622" s="25">
        <f t="shared" si="118"/>
        <v>0</v>
      </c>
      <c r="R622" s="37" t="e">
        <f t="shared" si="119"/>
        <v>#DIV/0!</v>
      </c>
    </row>
    <row r="623" spans="1:18" s="4" customFormat="1" ht="55.5" customHeight="1" x14ac:dyDescent="0.25">
      <c r="A623" s="186" t="s">
        <v>1089</v>
      </c>
      <c r="B623" s="66" t="s">
        <v>1090</v>
      </c>
      <c r="C623" s="66" t="s">
        <v>1706</v>
      </c>
      <c r="D623" s="48" t="s">
        <v>545</v>
      </c>
      <c r="E623" s="150" t="s">
        <v>1236</v>
      </c>
      <c r="F623" s="93">
        <v>36.630000000000003</v>
      </c>
      <c r="G623" s="86">
        <v>36.630000000000003</v>
      </c>
      <c r="H623" s="86">
        <v>0</v>
      </c>
      <c r="I623" s="94">
        <v>0</v>
      </c>
      <c r="J623" s="21"/>
      <c r="K623" s="24">
        <f t="shared" si="112"/>
        <v>36.630000000000003</v>
      </c>
      <c r="L623" s="32">
        <f t="shared" si="113"/>
        <v>1</v>
      </c>
      <c r="M623" s="25">
        <f t="shared" si="114"/>
        <v>36.630000000000003</v>
      </c>
      <c r="N623" s="32">
        <f t="shared" si="115"/>
        <v>1</v>
      </c>
      <c r="O623" s="25">
        <f t="shared" si="116"/>
        <v>0</v>
      </c>
      <c r="P623" s="32" t="e">
        <f t="shared" si="117"/>
        <v>#DIV/0!</v>
      </c>
      <c r="Q623" s="25">
        <f t="shared" si="118"/>
        <v>0</v>
      </c>
      <c r="R623" s="37" t="e">
        <f t="shared" si="119"/>
        <v>#DIV/0!</v>
      </c>
    </row>
    <row r="624" spans="1:18" s="4" customFormat="1" ht="39" customHeight="1" x14ac:dyDescent="0.25">
      <c r="A624" s="161" t="s">
        <v>1091</v>
      </c>
      <c r="B624" s="38"/>
      <c r="C624" s="38"/>
      <c r="D624" s="58"/>
      <c r="E624" s="177"/>
      <c r="F624" s="93"/>
      <c r="G624" s="86"/>
      <c r="H624" s="86"/>
      <c r="I624" s="94"/>
      <c r="J624" s="21"/>
      <c r="K624" s="24"/>
      <c r="L624" s="32"/>
      <c r="M624" s="25"/>
      <c r="N624" s="32"/>
      <c r="O624" s="25"/>
      <c r="P624" s="32"/>
      <c r="Q624" s="25"/>
      <c r="R624" s="37"/>
    </row>
    <row r="625" spans="1:18" s="4" customFormat="1" ht="43.5" customHeight="1" x14ac:dyDescent="0.25">
      <c r="A625" s="186" t="s">
        <v>1092</v>
      </c>
      <c r="B625" s="66" t="s">
        <v>1093</v>
      </c>
      <c r="C625" s="66" t="s">
        <v>1433</v>
      </c>
      <c r="D625" s="48" t="s">
        <v>1298</v>
      </c>
      <c r="E625" s="150" t="s">
        <v>1236</v>
      </c>
      <c r="F625" s="93">
        <v>125.84</v>
      </c>
      <c r="G625" s="86">
        <v>125.84</v>
      </c>
      <c r="H625" s="86">
        <v>0</v>
      </c>
      <c r="I625" s="94">
        <v>0</v>
      </c>
      <c r="J625" s="21"/>
      <c r="K625" s="24">
        <f t="shared" si="112"/>
        <v>125.84</v>
      </c>
      <c r="L625" s="32">
        <f t="shared" si="113"/>
        <v>1</v>
      </c>
      <c r="M625" s="25">
        <f t="shared" si="114"/>
        <v>125.84</v>
      </c>
      <c r="N625" s="32">
        <f t="shared" si="115"/>
        <v>1</v>
      </c>
      <c r="O625" s="25">
        <f t="shared" si="116"/>
        <v>0</v>
      </c>
      <c r="P625" s="32" t="e">
        <f t="shared" si="117"/>
        <v>#DIV/0!</v>
      </c>
      <c r="Q625" s="25">
        <f t="shared" si="118"/>
        <v>0</v>
      </c>
      <c r="R625" s="37" t="e">
        <f t="shared" si="119"/>
        <v>#DIV/0!</v>
      </c>
    </row>
    <row r="626" spans="1:18" s="4" customFormat="1" ht="63" customHeight="1" x14ac:dyDescent="0.25">
      <c r="A626" s="186" t="s">
        <v>1094</v>
      </c>
      <c r="B626" s="66" t="s">
        <v>1299</v>
      </c>
      <c r="C626" s="66" t="s">
        <v>1432</v>
      </c>
      <c r="D626" s="48" t="s">
        <v>1095</v>
      </c>
      <c r="E626" s="150" t="s">
        <v>1236</v>
      </c>
      <c r="F626" s="93">
        <v>239.37</v>
      </c>
      <c r="G626" s="86">
        <v>239.37</v>
      </c>
      <c r="H626" s="86">
        <v>0</v>
      </c>
      <c r="I626" s="94">
        <v>0</v>
      </c>
      <c r="J626" s="21"/>
      <c r="K626" s="24">
        <f t="shared" si="112"/>
        <v>239.37</v>
      </c>
      <c r="L626" s="32">
        <f t="shared" si="113"/>
        <v>1</v>
      </c>
      <c r="M626" s="25">
        <f t="shared" si="114"/>
        <v>239.37</v>
      </c>
      <c r="N626" s="32">
        <f t="shared" si="115"/>
        <v>1</v>
      </c>
      <c r="O626" s="25">
        <f t="shared" si="116"/>
        <v>0</v>
      </c>
      <c r="P626" s="32" t="e">
        <f t="shared" si="117"/>
        <v>#DIV/0!</v>
      </c>
      <c r="Q626" s="25">
        <f t="shared" si="118"/>
        <v>0</v>
      </c>
      <c r="R626" s="37" t="e">
        <f t="shared" si="119"/>
        <v>#DIV/0!</v>
      </c>
    </row>
    <row r="627" spans="1:18" s="4" customFormat="1" ht="39" customHeight="1" x14ac:dyDescent="0.25">
      <c r="A627" s="161" t="s">
        <v>946</v>
      </c>
      <c r="B627" s="52"/>
      <c r="C627" s="52"/>
      <c r="D627" s="58"/>
      <c r="E627" s="177"/>
      <c r="F627" s="93"/>
      <c r="G627" s="86"/>
      <c r="H627" s="86"/>
      <c r="I627" s="94"/>
      <c r="J627" s="21"/>
      <c r="K627" s="24"/>
      <c r="L627" s="32"/>
      <c r="M627" s="25"/>
      <c r="N627" s="32"/>
      <c r="O627" s="25"/>
      <c r="P627" s="32"/>
      <c r="Q627" s="25"/>
      <c r="R627" s="37"/>
    </row>
    <row r="628" spans="1:18" s="4" customFormat="1" ht="45" customHeight="1" x14ac:dyDescent="0.25">
      <c r="A628" s="186" t="s">
        <v>1096</v>
      </c>
      <c r="B628" s="66" t="s">
        <v>1097</v>
      </c>
      <c r="C628" s="66" t="s">
        <v>1098</v>
      </c>
      <c r="D628" s="48" t="s">
        <v>545</v>
      </c>
      <c r="E628" s="150" t="s">
        <v>1241</v>
      </c>
      <c r="F628" s="93">
        <v>816.96</v>
      </c>
      <c r="G628" s="86">
        <v>757.98</v>
      </c>
      <c r="H628" s="86">
        <v>58.98</v>
      </c>
      <c r="I628" s="94">
        <v>0</v>
      </c>
      <c r="J628" s="21"/>
      <c r="K628" s="24">
        <f t="shared" si="112"/>
        <v>816.96</v>
      </c>
      <c r="L628" s="32">
        <f t="shared" si="113"/>
        <v>1</v>
      </c>
      <c r="M628" s="25">
        <f t="shared" si="114"/>
        <v>757.98</v>
      </c>
      <c r="N628" s="32">
        <f t="shared" si="115"/>
        <v>1</v>
      </c>
      <c r="O628" s="25">
        <f t="shared" si="116"/>
        <v>58.98</v>
      </c>
      <c r="P628" s="32">
        <f t="shared" si="117"/>
        <v>1</v>
      </c>
      <c r="Q628" s="25">
        <f t="shared" si="118"/>
        <v>0</v>
      </c>
      <c r="R628" s="37" t="e">
        <f t="shared" si="119"/>
        <v>#DIV/0!</v>
      </c>
    </row>
    <row r="629" spans="1:18" s="4" customFormat="1" ht="45" customHeight="1" x14ac:dyDescent="0.25">
      <c r="A629" s="186" t="s">
        <v>1099</v>
      </c>
      <c r="B629" s="66" t="s">
        <v>1100</v>
      </c>
      <c r="C629" s="66" t="s">
        <v>1101</v>
      </c>
      <c r="D629" s="48" t="s">
        <v>545</v>
      </c>
      <c r="E629" s="150" t="s">
        <v>1241</v>
      </c>
      <c r="F629" s="93">
        <v>2638.75</v>
      </c>
      <c r="G629" s="86">
        <v>2579.77</v>
      </c>
      <c r="H629" s="86">
        <v>58.98</v>
      </c>
      <c r="I629" s="94">
        <v>0</v>
      </c>
      <c r="J629" s="21"/>
      <c r="K629" s="24">
        <f t="shared" si="112"/>
        <v>2638.75</v>
      </c>
      <c r="L629" s="32">
        <f t="shared" si="113"/>
        <v>1</v>
      </c>
      <c r="M629" s="25">
        <f t="shared" si="114"/>
        <v>2579.77</v>
      </c>
      <c r="N629" s="32">
        <f t="shared" si="115"/>
        <v>1</v>
      </c>
      <c r="O629" s="25">
        <f t="shared" si="116"/>
        <v>58.98</v>
      </c>
      <c r="P629" s="32">
        <f t="shared" si="117"/>
        <v>1</v>
      </c>
      <c r="Q629" s="25">
        <f t="shared" si="118"/>
        <v>0</v>
      </c>
      <c r="R629" s="37" t="e">
        <f t="shared" si="119"/>
        <v>#DIV/0!</v>
      </c>
    </row>
    <row r="630" spans="1:18" s="4" customFormat="1" ht="45" customHeight="1" x14ac:dyDescent="0.25">
      <c r="A630" s="186" t="s">
        <v>1102</v>
      </c>
      <c r="B630" s="66" t="s">
        <v>1103</v>
      </c>
      <c r="C630" s="66" t="s">
        <v>1104</v>
      </c>
      <c r="D630" s="48" t="s">
        <v>545</v>
      </c>
      <c r="E630" s="150" t="s">
        <v>1241</v>
      </c>
      <c r="F630" s="93">
        <v>440.92</v>
      </c>
      <c r="G630" s="86">
        <v>381.94</v>
      </c>
      <c r="H630" s="86">
        <v>58.98</v>
      </c>
      <c r="I630" s="94">
        <v>0</v>
      </c>
      <c r="J630" s="21"/>
      <c r="K630" s="24">
        <f t="shared" si="112"/>
        <v>440.92</v>
      </c>
      <c r="L630" s="32">
        <f t="shared" si="113"/>
        <v>1</v>
      </c>
      <c r="M630" s="25">
        <f t="shared" si="114"/>
        <v>381.94</v>
      </c>
      <c r="N630" s="32">
        <f t="shared" si="115"/>
        <v>1</v>
      </c>
      <c r="O630" s="25">
        <f t="shared" si="116"/>
        <v>58.98</v>
      </c>
      <c r="P630" s="32">
        <f t="shared" si="117"/>
        <v>1</v>
      </c>
      <c r="Q630" s="25">
        <f t="shared" si="118"/>
        <v>0</v>
      </c>
      <c r="R630" s="37" t="e">
        <f t="shared" si="119"/>
        <v>#DIV/0!</v>
      </c>
    </row>
    <row r="631" spans="1:18" s="4" customFormat="1" ht="45" customHeight="1" x14ac:dyDescent="0.25">
      <c r="A631" s="186" t="s">
        <v>1105</v>
      </c>
      <c r="B631" s="66" t="s">
        <v>1106</v>
      </c>
      <c r="C631" s="66" t="s">
        <v>1107</v>
      </c>
      <c r="D631" s="48" t="s">
        <v>414</v>
      </c>
      <c r="E631" s="150" t="s">
        <v>1237</v>
      </c>
      <c r="F631" s="93">
        <v>1156.21</v>
      </c>
      <c r="G631" s="86">
        <v>73.89</v>
      </c>
      <c r="H631" s="86">
        <v>1082.32</v>
      </c>
      <c r="I631" s="94">
        <v>0</v>
      </c>
      <c r="J631" s="21"/>
      <c r="K631" s="24">
        <f t="shared" si="112"/>
        <v>1156.21</v>
      </c>
      <c r="L631" s="32">
        <f t="shared" si="113"/>
        <v>1</v>
      </c>
      <c r="M631" s="25">
        <f t="shared" si="114"/>
        <v>73.89</v>
      </c>
      <c r="N631" s="32">
        <f t="shared" si="115"/>
        <v>1</v>
      </c>
      <c r="O631" s="25">
        <f t="shared" si="116"/>
        <v>1082.32</v>
      </c>
      <c r="P631" s="32">
        <f t="shared" si="117"/>
        <v>1</v>
      </c>
      <c r="Q631" s="25">
        <f t="shared" si="118"/>
        <v>0</v>
      </c>
      <c r="R631" s="37" t="e">
        <f t="shared" si="119"/>
        <v>#DIV/0!</v>
      </c>
    </row>
    <row r="632" spans="1:18" s="4" customFormat="1" ht="45" customHeight="1" x14ac:dyDescent="0.25">
      <c r="A632" s="186" t="s">
        <v>1108</v>
      </c>
      <c r="B632" s="66" t="s">
        <v>1109</v>
      </c>
      <c r="C632" s="66" t="s">
        <v>1110</v>
      </c>
      <c r="D632" s="48" t="s">
        <v>414</v>
      </c>
      <c r="E632" s="150" t="s">
        <v>1237</v>
      </c>
      <c r="F632" s="93">
        <v>5256.27</v>
      </c>
      <c r="G632" s="86">
        <v>1038.75</v>
      </c>
      <c r="H632" s="86">
        <v>4217.5200000000004</v>
      </c>
      <c r="I632" s="94">
        <v>0</v>
      </c>
      <c r="J632" s="21"/>
      <c r="K632" s="24">
        <f t="shared" si="112"/>
        <v>5256.27</v>
      </c>
      <c r="L632" s="32">
        <f t="shared" si="113"/>
        <v>1</v>
      </c>
      <c r="M632" s="25">
        <f t="shared" si="114"/>
        <v>1038.75</v>
      </c>
      <c r="N632" s="32">
        <f t="shared" si="115"/>
        <v>1</v>
      </c>
      <c r="O632" s="25">
        <f t="shared" si="116"/>
        <v>4217.5200000000004</v>
      </c>
      <c r="P632" s="32">
        <f t="shared" si="117"/>
        <v>1</v>
      </c>
      <c r="Q632" s="25">
        <f t="shared" si="118"/>
        <v>0</v>
      </c>
      <c r="R632" s="37" t="e">
        <f t="shared" si="119"/>
        <v>#DIV/0!</v>
      </c>
    </row>
    <row r="633" spans="1:18" s="4" customFormat="1" ht="31.5" customHeight="1" x14ac:dyDescent="0.25">
      <c r="A633" s="186" t="s">
        <v>1111</v>
      </c>
      <c r="B633" s="66" t="s">
        <v>1112</v>
      </c>
      <c r="C633" s="66" t="s">
        <v>1113</v>
      </c>
      <c r="D633" s="48" t="s">
        <v>414</v>
      </c>
      <c r="E633" s="150" t="s">
        <v>1237</v>
      </c>
      <c r="F633" s="93">
        <v>90.82</v>
      </c>
      <c r="G633" s="86">
        <v>90.82</v>
      </c>
      <c r="H633" s="86">
        <v>0</v>
      </c>
      <c r="I633" s="94">
        <v>0</v>
      </c>
      <c r="J633" s="21"/>
      <c r="K633" s="24">
        <f t="shared" si="112"/>
        <v>90.82</v>
      </c>
      <c r="L633" s="32">
        <f t="shared" si="113"/>
        <v>1</v>
      </c>
      <c r="M633" s="25">
        <f t="shared" si="114"/>
        <v>90.82</v>
      </c>
      <c r="N633" s="32">
        <f t="shared" si="115"/>
        <v>1</v>
      </c>
      <c r="O633" s="25">
        <f t="shared" si="116"/>
        <v>0</v>
      </c>
      <c r="P633" s="32" t="e">
        <f t="shared" si="117"/>
        <v>#DIV/0!</v>
      </c>
      <c r="Q633" s="25">
        <f t="shared" si="118"/>
        <v>0</v>
      </c>
      <c r="R633" s="37" t="e">
        <f t="shared" si="119"/>
        <v>#DIV/0!</v>
      </c>
    </row>
    <row r="634" spans="1:18" s="4" customFormat="1" ht="31.5" customHeight="1" x14ac:dyDescent="0.25">
      <c r="A634" s="186" t="s">
        <v>1114</v>
      </c>
      <c r="B634" s="66" t="s">
        <v>1115</v>
      </c>
      <c r="C634" s="66" t="s">
        <v>1116</v>
      </c>
      <c r="D634" s="48" t="s">
        <v>414</v>
      </c>
      <c r="E634" s="150" t="s">
        <v>1237</v>
      </c>
      <c r="F634" s="93">
        <v>194.02</v>
      </c>
      <c r="G634" s="86">
        <v>194.02</v>
      </c>
      <c r="H634" s="86">
        <v>0</v>
      </c>
      <c r="I634" s="94">
        <v>0</v>
      </c>
      <c r="J634" s="21"/>
      <c r="K634" s="24">
        <f t="shared" si="112"/>
        <v>194.02</v>
      </c>
      <c r="L634" s="32">
        <f t="shared" si="113"/>
        <v>1</v>
      </c>
      <c r="M634" s="25">
        <f t="shared" si="114"/>
        <v>194.02</v>
      </c>
      <c r="N634" s="32">
        <f t="shared" si="115"/>
        <v>1</v>
      </c>
      <c r="O634" s="25">
        <f t="shared" si="116"/>
        <v>0</v>
      </c>
      <c r="P634" s="32" t="e">
        <f t="shared" si="117"/>
        <v>#DIV/0!</v>
      </c>
      <c r="Q634" s="25">
        <f t="shared" si="118"/>
        <v>0</v>
      </c>
      <c r="R634" s="37" t="e">
        <f t="shared" si="119"/>
        <v>#DIV/0!</v>
      </c>
    </row>
    <row r="635" spans="1:18" s="4" customFormat="1" ht="31.5" customHeight="1" x14ac:dyDescent="0.25">
      <c r="A635" s="186" t="s">
        <v>1117</v>
      </c>
      <c r="B635" s="66" t="s">
        <v>1115</v>
      </c>
      <c r="C635" s="66" t="s">
        <v>1118</v>
      </c>
      <c r="D635" s="48" t="s">
        <v>545</v>
      </c>
      <c r="E635" s="150" t="s">
        <v>1237</v>
      </c>
      <c r="F635" s="93">
        <v>60.22</v>
      </c>
      <c r="G635" s="86">
        <v>60.22</v>
      </c>
      <c r="H635" s="86">
        <v>0</v>
      </c>
      <c r="I635" s="94">
        <v>0</v>
      </c>
      <c r="J635" s="21"/>
      <c r="K635" s="24">
        <f t="shared" si="112"/>
        <v>60.22</v>
      </c>
      <c r="L635" s="32">
        <f t="shared" si="113"/>
        <v>1</v>
      </c>
      <c r="M635" s="25">
        <f t="shared" si="114"/>
        <v>60.22</v>
      </c>
      <c r="N635" s="32">
        <f t="shared" si="115"/>
        <v>1</v>
      </c>
      <c r="O635" s="25">
        <f t="shared" si="116"/>
        <v>0</v>
      </c>
      <c r="P635" s="32" t="e">
        <f t="shared" si="117"/>
        <v>#DIV/0!</v>
      </c>
      <c r="Q635" s="25">
        <f t="shared" si="118"/>
        <v>0</v>
      </c>
      <c r="R635" s="37" t="e">
        <f t="shared" si="119"/>
        <v>#DIV/0!</v>
      </c>
    </row>
    <row r="636" spans="1:18" s="4" customFormat="1" ht="31.5" customHeight="1" x14ac:dyDescent="0.25">
      <c r="A636" s="186" t="s">
        <v>1119</v>
      </c>
      <c r="B636" s="66" t="s">
        <v>1120</v>
      </c>
      <c r="C636" s="66" t="s">
        <v>1121</v>
      </c>
      <c r="D636" s="48" t="s">
        <v>414</v>
      </c>
      <c r="E636" s="150" t="s">
        <v>1237</v>
      </c>
      <c r="F636" s="93">
        <v>697.37</v>
      </c>
      <c r="G636" s="86">
        <v>697.37</v>
      </c>
      <c r="H636" s="86">
        <v>0</v>
      </c>
      <c r="I636" s="94">
        <v>0</v>
      </c>
      <c r="J636" s="21"/>
      <c r="K636" s="24">
        <f t="shared" si="112"/>
        <v>697.37</v>
      </c>
      <c r="L636" s="32">
        <f t="shared" si="113"/>
        <v>1</v>
      </c>
      <c r="M636" s="25">
        <f t="shared" si="114"/>
        <v>697.37</v>
      </c>
      <c r="N636" s="32">
        <f t="shared" si="115"/>
        <v>1</v>
      </c>
      <c r="O636" s="25">
        <f t="shared" si="116"/>
        <v>0</v>
      </c>
      <c r="P636" s="32" t="e">
        <f t="shared" si="117"/>
        <v>#DIV/0!</v>
      </c>
      <c r="Q636" s="25">
        <f t="shared" si="118"/>
        <v>0</v>
      </c>
      <c r="R636" s="37" t="e">
        <f t="shared" si="119"/>
        <v>#DIV/0!</v>
      </c>
    </row>
    <row r="637" spans="1:18" s="4" customFormat="1" ht="45" customHeight="1" x14ac:dyDescent="0.25">
      <c r="A637" s="186" t="s">
        <v>1122</v>
      </c>
      <c r="B637" s="66" t="s">
        <v>1416</v>
      </c>
      <c r="C637" s="66" t="s">
        <v>1429</v>
      </c>
      <c r="D637" s="48" t="s">
        <v>414</v>
      </c>
      <c r="E637" s="150" t="s">
        <v>1242</v>
      </c>
      <c r="F637" s="93">
        <v>2281.1800000000003</v>
      </c>
      <c r="G637" s="86">
        <v>1074.44</v>
      </c>
      <c r="H637" s="86">
        <v>1206.74</v>
      </c>
      <c r="I637" s="94">
        <v>0</v>
      </c>
      <c r="J637" s="21"/>
      <c r="K637" s="24">
        <f t="shared" si="112"/>
        <v>2281.1800000000003</v>
      </c>
      <c r="L637" s="32">
        <f t="shared" si="113"/>
        <v>1</v>
      </c>
      <c r="M637" s="25">
        <f t="shared" si="114"/>
        <v>1074.44</v>
      </c>
      <c r="N637" s="32">
        <f t="shared" si="115"/>
        <v>1</v>
      </c>
      <c r="O637" s="25">
        <f t="shared" si="116"/>
        <v>1206.74</v>
      </c>
      <c r="P637" s="32">
        <f t="shared" si="117"/>
        <v>1</v>
      </c>
      <c r="Q637" s="25">
        <f t="shared" si="118"/>
        <v>0</v>
      </c>
      <c r="R637" s="37" t="e">
        <f t="shared" si="119"/>
        <v>#DIV/0!</v>
      </c>
    </row>
    <row r="638" spans="1:18" s="4" customFormat="1" ht="31.5" customHeight="1" x14ac:dyDescent="0.25">
      <c r="A638" s="186" t="s">
        <v>1123</v>
      </c>
      <c r="B638" s="66" t="s">
        <v>1124</v>
      </c>
      <c r="C638" s="66" t="s">
        <v>1125</v>
      </c>
      <c r="D638" s="48" t="s">
        <v>414</v>
      </c>
      <c r="E638" s="150" t="s">
        <v>1242</v>
      </c>
      <c r="F638" s="93">
        <v>652.26</v>
      </c>
      <c r="G638" s="86">
        <v>410.32</v>
      </c>
      <c r="H638" s="86">
        <v>241.94</v>
      </c>
      <c r="I638" s="94">
        <v>0</v>
      </c>
      <c r="J638" s="21"/>
      <c r="K638" s="24">
        <f t="shared" si="112"/>
        <v>652.26</v>
      </c>
      <c r="L638" s="32">
        <f t="shared" si="113"/>
        <v>1</v>
      </c>
      <c r="M638" s="25">
        <f t="shared" si="114"/>
        <v>410.32</v>
      </c>
      <c r="N638" s="32">
        <f t="shared" si="115"/>
        <v>1</v>
      </c>
      <c r="O638" s="25">
        <f t="shared" si="116"/>
        <v>241.94</v>
      </c>
      <c r="P638" s="32">
        <f t="shared" si="117"/>
        <v>1</v>
      </c>
      <c r="Q638" s="25">
        <f t="shared" si="118"/>
        <v>0</v>
      </c>
      <c r="R638" s="37" t="e">
        <f t="shared" si="119"/>
        <v>#DIV/0!</v>
      </c>
    </row>
    <row r="639" spans="1:18" s="4" customFormat="1" ht="31.5" customHeight="1" x14ac:dyDescent="0.25">
      <c r="A639" s="186" t="s">
        <v>1126</v>
      </c>
      <c r="B639" s="66" t="s">
        <v>1127</v>
      </c>
      <c r="C639" s="66" t="s">
        <v>1417</v>
      </c>
      <c r="D639" s="48" t="s">
        <v>414</v>
      </c>
      <c r="E639" s="150" t="s">
        <v>1242</v>
      </c>
      <c r="F639" s="93">
        <v>1158.8400000000001</v>
      </c>
      <c r="G639" s="86">
        <v>753.33</v>
      </c>
      <c r="H639" s="86">
        <v>405.51</v>
      </c>
      <c r="I639" s="94">
        <v>0</v>
      </c>
      <c r="J639" s="21"/>
      <c r="K639" s="24">
        <f t="shared" ref="K639:K651" si="120">SUM(M639,O639,Q639)</f>
        <v>1158.8400000000001</v>
      </c>
      <c r="L639" s="32">
        <f t="shared" ref="L639:L651" si="121">K639/F639</f>
        <v>1</v>
      </c>
      <c r="M639" s="25">
        <f t="shared" ref="M639:M651" si="122">ROUND(G639-(G639*$M$6*$F$6),2)</f>
        <v>753.33</v>
      </c>
      <c r="N639" s="32">
        <f t="shared" ref="N639:N651" si="123">M639/G639</f>
        <v>1</v>
      </c>
      <c r="O639" s="25">
        <f t="shared" ref="O639:O651" si="124">ROUND(H639-(H639*$O$6*$F$6),2)</f>
        <v>405.51</v>
      </c>
      <c r="P639" s="32">
        <f t="shared" ref="P639:P651" si="125">O639/H639</f>
        <v>1</v>
      </c>
      <c r="Q639" s="25">
        <f t="shared" ref="Q639:Q651" si="126">ROUND((I639-(I639*$Q$6*$F$6)),2)</f>
        <v>0</v>
      </c>
      <c r="R639" s="37" t="e">
        <f t="shared" ref="R639:R651" si="127">Q639/I639</f>
        <v>#DIV/0!</v>
      </c>
    </row>
    <row r="640" spans="1:18" s="4" customFormat="1" ht="31.5" customHeight="1" x14ac:dyDescent="0.25">
      <c r="A640" s="186" t="s">
        <v>1128</v>
      </c>
      <c r="B640" s="66" t="s">
        <v>1129</v>
      </c>
      <c r="C640" s="66" t="s">
        <v>1418</v>
      </c>
      <c r="D640" s="48" t="s">
        <v>414</v>
      </c>
      <c r="E640" s="150" t="s">
        <v>1242</v>
      </c>
      <c r="F640" s="93">
        <v>385.9</v>
      </c>
      <c r="G640" s="86">
        <v>127.31</v>
      </c>
      <c r="H640" s="86">
        <v>258.58999999999997</v>
      </c>
      <c r="I640" s="94">
        <v>0</v>
      </c>
      <c r="J640" s="21"/>
      <c r="K640" s="24">
        <f t="shared" si="120"/>
        <v>385.9</v>
      </c>
      <c r="L640" s="32">
        <f t="shared" si="121"/>
        <v>1</v>
      </c>
      <c r="M640" s="25">
        <f t="shared" si="122"/>
        <v>127.31</v>
      </c>
      <c r="N640" s="32">
        <f t="shared" si="123"/>
        <v>1</v>
      </c>
      <c r="O640" s="25">
        <f t="shared" si="124"/>
        <v>258.58999999999997</v>
      </c>
      <c r="P640" s="32">
        <f t="shared" si="125"/>
        <v>1</v>
      </c>
      <c r="Q640" s="25">
        <f t="shared" si="126"/>
        <v>0</v>
      </c>
      <c r="R640" s="37" t="e">
        <f t="shared" si="127"/>
        <v>#DIV/0!</v>
      </c>
    </row>
    <row r="641" spans="1:18" s="4" customFormat="1" ht="45" customHeight="1" x14ac:dyDescent="0.25">
      <c r="A641" s="186" t="s">
        <v>1130</v>
      </c>
      <c r="B641" s="66" t="s">
        <v>1131</v>
      </c>
      <c r="C641" s="66" t="s">
        <v>1132</v>
      </c>
      <c r="D641" s="48" t="s">
        <v>1280</v>
      </c>
      <c r="E641" s="150" t="s">
        <v>1236</v>
      </c>
      <c r="F641" s="93">
        <v>1.25</v>
      </c>
      <c r="G641" s="86"/>
      <c r="H641" s="86"/>
      <c r="I641" s="94"/>
      <c r="J641" s="21"/>
      <c r="K641" s="24">
        <v>1.25</v>
      </c>
      <c r="L641" s="32"/>
      <c r="M641" s="25"/>
      <c r="N641" s="32"/>
      <c r="O641" s="25"/>
      <c r="P641" s="32"/>
      <c r="Q641" s="25"/>
      <c r="R641" s="37"/>
    </row>
    <row r="642" spans="1:18" s="4" customFormat="1" ht="45" customHeight="1" x14ac:dyDescent="0.25">
      <c r="A642" s="186" t="s">
        <v>1133</v>
      </c>
      <c r="B642" s="66" t="s">
        <v>1134</v>
      </c>
      <c r="C642" s="66" t="s">
        <v>1135</v>
      </c>
      <c r="D642" s="56" t="s">
        <v>1280</v>
      </c>
      <c r="E642" s="150" t="s">
        <v>1243</v>
      </c>
      <c r="F642" s="93">
        <v>1.2</v>
      </c>
      <c r="G642" s="86"/>
      <c r="H642" s="86"/>
      <c r="I642" s="94"/>
      <c r="J642" s="21"/>
      <c r="K642" s="24">
        <v>1.2</v>
      </c>
      <c r="L642" s="32"/>
      <c r="M642" s="25"/>
      <c r="N642" s="32"/>
      <c r="O642" s="25"/>
      <c r="P642" s="32"/>
      <c r="Q642" s="25"/>
      <c r="R642" s="37"/>
    </row>
    <row r="643" spans="1:18" s="4" customFormat="1" ht="39" customHeight="1" x14ac:dyDescent="0.25">
      <c r="A643" s="161" t="s">
        <v>1136</v>
      </c>
      <c r="B643" s="52"/>
      <c r="C643" s="52"/>
      <c r="D643" s="58"/>
      <c r="E643" s="177"/>
      <c r="F643" s="93"/>
      <c r="G643" s="86"/>
      <c r="H643" s="86"/>
      <c r="I643" s="94"/>
      <c r="J643" s="21"/>
      <c r="K643" s="24"/>
      <c r="L643" s="32"/>
      <c r="M643" s="25"/>
      <c r="N643" s="32"/>
      <c r="O643" s="25"/>
      <c r="P643" s="32"/>
      <c r="Q643" s="25"/>
      <c r="R643" s="37"/>
    </row>
    <row r="644" spans="1:18" s="4" customFormat="1" ht="57" customHeight="1" x14ac:dyDescent="0.25">
      <c r="A644" s="186" t="s">
        <v>1137</v>
      </c>
      <c r="B644" s="66" t="s">
        <v>1138</v>
      </c>
      <c r="C644" s="66" t="s">
        <v>1139</v>
      </c>
      <c r="D644" s="48" t="s">
        <v>1140</v>
      </c>
      <c r="E644" s="150" t="s">
        <v>1244</v>
      </c>
      <c r="F644" s="93">
        <v>591.91000000000008</v>
      </c>
      <c r="G644" s="86">
        <v>534.44000000000005</v>
      </c>
      <c r="H644" s="86">
        <v>57.47</v>
      </c>
      <c r="I644" s="94">
        <v>0</v>
      </c>
      <c r="J644" s="21"/>
      <c r="K644" s="24">
        <f t="shared" si="120"/>
        <v>591.91000000000008</v>
      </c>
      <c r="L644" s="32">
        <f t="shared" si="121"/>
        <v>1</v>
      </c>
      <c r="M644" s="25">
        <f t="shared" si="122"/>
        <v>534.44000000000005</v>
      </c>
      <c r="N644" s="32">
        <f t="shared" si="123"/>
        <v>1</v>
      </c>
      <c r="O644" s="25">
        <f t="shared" si="124"/>
        <v>57.47</v>
      </c>
      <c r="P644" s="32">
        <f t="shared" si="125"/>
        <v>1</v>
      </c>
      <c r="Q644" s="25">
        <f t="shared" si="126"/>
        <v>0</v>
      </c>
      <c r="R644" s="37" t="e">
        <f t="shared" si="127"/>
        <v>#DIV/0!</v>
      </c>
    </row>
    <row r="645" spans="1:18" s="4" customFormat="1" ht="45" customHeight="1" x14ac:dyDescent="0.25">
      <c r="A645" s="186" t="s">
        <v>1141</v>
      </c>
      <c r="B645" s="66" t="s">
        <v>1142</v>
      </c>
      <c r="C645" s="66" t="s">
        <v>1143</v>
      </c>
      <c r="D645" s="48" t="s">
        <v>1144</v>
      </c>
      <c r="E645" s="150" t="s">
        <v>1245</v>
      </c>
      <c r="F645" s="93">
        <v>175.39</v>
      </c>
      <c r="G645" s="86">
        <v>175.39</v>
      </c>
      <c r="H645" s="86">
        <v>0</v>
      </c>
      <c r="I645" s="94">
        <v>0</v>
      </c>
      <c r="J645" s="21"/>
      <c r="K645" s="24">
        <f t="shared" si="120"/>
        <v>175.39</v>
      </c>
      <c r="L645" s="32">
        <f t="shared" si="121"/>
        <v>1</v>
      </c>
      <c r="M645" s="25">
        <f t="shared" si="122"/>
        <v>175.39</v>
      </c>
      <c r="N645" s="32">
        <f t="shared" si="123"/>
        <v>1</v>
      </c>
      <c r="O645" s="25">
        <f t="shared" si="124"/>
        <v>0</v>
      </c>
      <c r="P645" s="32" t="e">
        <f t="shared" si="125"/>
        <v>#DIV/0!</v>
      </c>
      <c r="Q645" s="25">
        <f t="shared" si="126"/>
        <v>0</v>
      </c>
      <c r="R645" s="37" t="e">
        <f t="shared" si="127"/>
        <v>#DIV/0!</v>
      </c>
    </row>
    <row r="646" spans="1:18" s="4" customFormat="1" ht="57" customHeight="1" x14ac:dyDescent="0.25">
      <c r="A646" s="186" t="s">
        <v>1145</v>
      </c>
      <c r="B646" s="66" t="s">
        <v>1146</v>
      </c>
      <c r="C646" s="66" t="s">
        <v>1147</v>
      </c>
      <c r="D646" s="48" t="s">
        <v>1144</v>
      </c>
      <c r="E646" s="152"/>
      <c r="F646" s="93">
        <v>425.65</v>
      </c>
      <c r="G646" s="86">
        <v>368.18</v>
      </c>
      <c r="H646" s="86">
        <v>57.47</v>
      </c>
      <c r="I646" s="94">
        <v>0</v>
      </c>
      <c r="J646" s="21"/>
      <c r="K646" s="24">
        <f t="shared" si="120"/>
        <v>425.65</v>
      </c>
      <c r="L646" s="32">
        <f t="shared" si="121"/>
        <v>1</v>
      </c>
      <c r="M646" s="25">
        <f t="shared" si="122"/>
        <v>368.18</v>
      </c>
      <c r="N646" s="32">
        <f t="shared" si="123"/>
        <v>1</v>
      </c>
      <c r="O646" s="25">
        <f t="shared" si="124"/>
        <v>57.47</v>
      </c>
      <c r="P646" s="32">
        <f t="shared" si="125"/>
        <v>1</v>
      </c>
      <c r="Q646" s="25">
        <f t="shared" si="126"/>
        <v>0</v>
      </c>
      <c r="R646" s="37" t="e">
        <f t="shared" si="127"/>
        <v>#DIV/0!</v>
      </c>
    </row>
    <row r="647" spans="1:18" s="4" customFormat="1" ht="31.5" customHeight="1" x14ac:dyDescent="0.25">
      <c r="A647" s="186" t="s">
        <v>1148</v>
      </c>
      <c r="B647" s="66" t="s">
        <v>1149</v>
      </c>
      <c r="C647" s="66" t="s">
        <v>1707</v>
      </c>
      <c r="D647" s="48" t="s">
        <v>1144</v>
      </c>
      <c r="E647" s="152"/>
      <c r="F647" s="93">
        <v>169.82</v>
      </c>
      <c r="G647" s="86">
        <v>169.82</v>
      </c>
      <c r="H647" s="86">
        <v>0</v>
      </c>
      <c r="I647" s="94">
        <v>0</v>
      </c>
      <c r="J647" s="21"/>
      <c r="K647" s="24">
        <f t="shared" si="120"/>
        <v>169.82</v>
      </c>
      <c r="L647" s="32">
        <f t="shared" si="121"/>
        <v>1</v>
      </c>
      <c r="M647" s="25">
        <f t="shared" si="122"/>
        <v>169.82</v>
      </c>
      <c r="N647" s="32">
        <f t="shared" si="123"/>
        <v>1</v>
      </c>
      <c r="O647" s="25">
        <f t="shared" si="124"/>
        <v>0</v>
      </c>
      <c r="P647" s="32" t="e">
        <f t="shared" si="125"/>
        <v>#DIV/0!</v>
      </c>
      <c r="Q647" s="25">
        <f t="shared" si="126"/>
        <v>0</v>
      </c>
      <c r="R647" s="37" t="e">
        <f t="shared" si="127"/>
        <v>#DIV/0!</v>
      </c>
    </row>
    <row r="648" spans="1:18" s="4" customFormat="1" ht="164.25" customHeight="1" x14ac:dyDescent="0.25">
      <c r="A648" s="186" t="s">
        <v>1150</v>
      </c>
      <c r="B648" s="66" t="s">
        <v>1151</v>
      </c>
      <c r="C648" s="66" t="s">
        <v>1152</v>
      </c>
      <c r="D648" s="48" t="s">
        <v>1140</v>
      </c>
      <c r="E648" s="152"/>
      <c r="F648" s="93">
        <v>359.18</v>
      </c>
      <c r="G648" s="86">
        <v>359.18</v>
      </c>
      <c r="H648" s="86">
        <v>0</v>
      </c>
      <c r="I648" s="94">
        <v>0</v>
      </c>
      <c r="J648" s="21"/>
      <c r="K648" s="24">
        <f t="shared" si="120"/>
        <v>359.18</v>
      </c>
      <c r="L648" s="32">
        <f t="shared" si="121"/>
        <v>1</v>
      </c>
      <c r="M648" s="25">
        <f t="shared" si="122"/>
        <v>359.18</v>
      </c>
      <c r="N648" s="32">
        <f t="shared" si="123"/>
        <v>1</v>
      </c>
      <c r="O648" s="25">
        <f t="shared" si="124"/>
        <v>0</v>
      </c>
      <c r="P648" s="32" t="e">
        <f t="shared" si="125"/>
        <v>#DIV/0!</v>
      </c>
      <c r="Q648" s="25">
        <f t="shared" si="126"/>
        <v>0</v>
      </c>
      <c r="R648" s="37" t="e">
        <f t="shared" si="127"/>
        <v>#DIV/0!</v>
      </c>
    </row>
    <row r="649" spans="1:18" s="4" customFormat="1" ht="62.25" customHeight="1" x14ac:dyDescent="0.25">
      <c r="A649" s="186" t="s">
        <v>1153</v>
      </c>
      <c r="B649" s="66" t="s">
        <v>1154</v>
      </c>
      <c r="C649" s="66" t="s">
        <v>1155</v>
      </c>
      <c r="D649" s="48" t="s">
        <v>1144</v>
      </c>
      <c r="E649" s="150"/>
      <c r="F649" s="93">
        <v>3673.28</v>
      </c>
      <c r="G649" s="86">
        <v>3284.42</v>
      </c>
      <c r="H649" s="86">
        <v>388.86</v>
      </c>
      <c r="I649" s="94">
        <v>0</v>
      </c>
      <c r="J649" s="21"/>
      <c r="K649" s="24">
        <f t="shared" si="120"/>
        <v>3673.28</v>
      </c>
      <c r="L649" s="32">
        <f t="shared" si="121"/>
        <v>1</v>
      </c>
      <c r="M649" s="25">
        <f t="shared" si="122"/>
        <v>3284.42</v>
      </c>
      <c r="N649" s="32">
        <f t="shared" si="123"/>
        <v>1</v>
      </c>
      <c r="O649" s="25">
        <f t="shared" si="124"/>
        <v>388.86</v>
      </c>
      <c r="P649" s="32">
        <f t="shared" si="125"/>
        <v>1</v>
      </c>
      <c r="Q649" s="25">
        <f t="shared" si="126"/>
        <v>0</v>
      </c>
      <c r="R649" s="37" t="e">
        <f t="shared" si="127"/>
        <v>#DIV/0!</v>
      </c>
    </row>
    <row r="650" spans="1:18" s="4" customFormat="1" ht="59.25" customHeight="1" x14ac:dyDescent="0.25">
      <c r="A650" s="186" t="s">
        <v>1156</v>
      </c>
      <c r="B650" s="66" t="s">
        <v>1157</v>
      </c>
      <c r="C650" s="66" t="s">
        <v>1158</v>
      </c>
      <c r="D650" s="48" t="s">
        <v>1144</v>
      </c>
      <c r="E650" s="150"/>
      <c r="F650" s="93">
        <v>4392.2</v>
      </c>
      <c r="G650" s="86">
        <v>3927.23</v>
      </c>
      <c r="H650" s="86">
        <v>464.97</v>
      </c>
      <c r="I650" s="94">
        <v>0</v>
      </c>
      <c r="J650" s="21"/>
      <c r="K650" s="24">
        <f t="shared" si="120"/>
        <v>4392.2</v>
      </c>
      <c r="L650" s="32">
        <f t="shared" si="121"/>
        <v>1</v>
      </c>
      <c r="M650" s="25">
        <f t="shared" si="122"/>
        <v>3927.23</v>
      </c>
      <c r="N650" s="32">
        <f t="shared" si="123"/>
        <v>1</v>
      </c>
      <c r="O650" s="25">
        <f t="shared" si="124"/>
        <v>464.97</v>
      </c>
      <c r="P650" s="32">
        <f t="shared" si="125"/>
        <v>1</v>
      </c>
      <c r="Q650" s="25">
        <f t="shared" si="126"/>
        <v>0</v>
      </c>
      <c r="R650" s="37" t="e">
        <f t="shared" si="127"/>
        <v>#DIV/0!</v>
      </c>
    </row>
    <row r="651" spans="1:18" s="4" customFormat="1" ht="44.25" customHeight="1" thickBot="1" x14ac:dyDescent="0.3">
      <c r="A651" s="184" t="s">
        <v>1159</v>
      </c>
      <c r="B651" s="234" t="s">
        <v>1160</v>
      </c>
      <c r="C651" s="234" t="s">
        <v>1161</v>
      </c>
      <c r="D651" s="235" t="s">
        <v>1144</v>
      </c>
      <c r="E651" s="185"/>
      <c r="F651" s="95">
        <v>216.31</v>
      </c>
      <c r="G651" s="96">
        <v>158.84</v>
      </c>
      <c r="H651" s="96">
        <v>57.47</v>
      </c>
      <c r="I651" s="97">
        <v>0</v>
      </c>
      <c r="J651" s="21"/>
      <c r="K651" s="27">
        <f t="shared" si="120"/>
        <v>216.31</v>
      </c>
      <c r="L651" s="105">
        <f t="shared" si="121"/>
        <v>1</v>
      </c>
      <c r="M651" s="28">
        <f t="shared" si="122"/>
        <v>158.84</v>
      </c>
      <c r="N651" s="105">
        <f t="shared" si="123"/>
        <v>1</v>
      </c>
      <c r="O651" s="28">
        <f t="shared" si="124"/>
        <v>57.47</v>
      </c>
      <c r="P651" s="105">
        <f t="shared" si="125"/>
        <v>1</v>
      </c>
      <c r="Q651" s="28">
        <f t="shared" si="126"/>
        <v>0</v>
      </c>
      <c r="R651" s="106" t="e">
        <f t="shared" si="127"/>
        <v>#DIV/0!</v>
      </c>
    </row>
    <row r="653" spans="1:18" ht="27.75" customHeight="1" x14ac:dyDescent="0.25">
      <c r="A653" s="79"/>
      <c r="B653" s="80" t="s">
        <v>1435</v>
      </c>
    </row>
    <row r="654" spans="1:18" ht="43.5" customHeight="1" x14ac:dyDescent="0.25">
      <c r="A654" s="236">
        <v>1</v>
      </c>
      <c r="B654" s="237" t="s">
        <v>1281</v>
      </c>
    </row>
    <row r="655" spans="1:18" ht="46.5" customHeight="1" x14ac:dyDescent="0.25">
      <c r="A655" s="236">
        <v>2</v>
      </c>
      <c r="B655" s="237" t="s">
        <v>1282</v>
      </c>
    </row>
    <row r="656" spans="1:18" ht="41.25" customHeight="1" x14ac:dyDescent="0.25">
      <c r="A656" s="236">
        <v>3</v>
      </c>
      <c r="B656" s="237" t="s">
        <v>1283</v>
      </c>
    </row>
    <row r="657" spans="1:2" ht="41.25" customHeight="1" x14ac:dyDescent="0.25">
      <c r="A657" s="236">
        <v>4</v>
      </c>
      <c r="B657" s="237" t="s">
        <v>1284</v>
      </c>
    </row>
    <row r="658" spans="1:2" ht="43.5" customHeight="1" x14ac:dyDescent="0.25">
      <c r="A658" s="236">
        <v>5</v>
      </c>
      <c r="B658" s="237" t="s">
        <v>1285</v>
      </c>
    </row>
    <row r="659" spans="1:2" ht="60" customHeight="1" x14ac:dyDescent="0.25">
      <c r="A659" s="236">
        <v>7</v>
      </c>
      <c r="B659" s="237" t="s">
        <v>1436</v>
      </c>
    </row>
    <row r="660" spans="1:2" ht="130.5" customHeight="1" x14ac:dyDescent="0.25">
      <c r="A660" s="236">
        <v>8</v>
      </c>
      <c r="B660" s="237" t="s">
        <v>1419</v>
      </c>
    </row>
    <row r="661" spans="1:2" ht="61.5" customHeight="1" x14ac:dyDescent="0.25">
      <c r="A661" s="236">
        <v>9</v>
      </c>
      <c r="B661" s="237" t="s">
        <v>1708</v>
      </c>
    </row>
    <row r="662" spans="1:2" ht="83.25" customHeight="1" x14ac:dyDescent="0.25">
      <c r="A662" s="236">
        <v>10</v>
      </c>
      <c r="B662" s="237" t="s">
        <v>1709</v>
      </c>
    </row>
    <row r="663" spans="1:2" ht="42" customHeight="1" x14ac:dyDescent="0.25">
      <c r="A663" s="236">
        <v>11</v>
      </c>
      <c r="B663" s="237" t="s">
        <v>1710</v>
      </c>
    </row>
    <row r="664" spans="1:2" ht="66.75" customHeight="1" x14ac:dyDescent="0.25">
      <c r="A664" s="236">
        <v>12</v>
      </c>
      <c r="B664" s="237" t="s">
        <v>1420</v>
      </c>
    </row>
  </sheetData>
  <sheetProtection formatCells="0" formatColumns="0" formatRows="0" insertColumns="0" insertRows="0" insertHyperlinks="0" deleteColumns="0" deleteRows="0" sort="0" autoFilter="0" pivotTables="0"/>
  <protectedRanges>
    <protectedRange sqref="H3" name="Диапазон1_1"/>
  </protectedRanges>
  <autoFilter ref="A8:R651"/>
  <mergeCells count="8">
    <mergeCell ref="A595:A597"/>
    <mergeCell ref="A609:A611"/>
    <mergeCell ref="C4:F4"/>
    <mergeCell ref="A2:I2"/>
    <mergeCell ref="F6:I6"/>
    <mergeCell ref="A9:C9"/>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6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2023-09-04T00:45:43Z</cp:lastPrinted>
  <dcterms:created xsi:type="dcterms:W3CDTF">2022-06-02T08:54:35Z</dcterms:created>
  <dcterms:modified xsi:type="dcterms:W3CDTF">2023-09-08T04:46:27Z</dcterms:modified>
</cp:coreProperties>
</file>