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5. Центр\18992 Смоленск\"/>
    </mc:Choice>
  </mc:AlternateContent>
  <bookViews>
    <workbookView xWindow="0" yWindow="0" windowWidth="28800" windowHeight="10200"/>
  </bookViews>
  <sheets>
    <sheet name="НМЦ" sheetId="2" r:id="rId1"/>
  </sheets>
  <definedNames>
    <definedName name="_xlnm._FilterDatabase" localSheetId="0" hidden="1">НМЦ!$A$8:$R$705</definedName>
    <definedName name="_xlnm.Print_Area" localSheetId="0">НМЦ!$A$1:$R$718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96" i="2" l="1"/>
  <c r="K695" i="2"/>
  <c r="K694" i="2"/>
  <c r="K612" i="2"/>
  <c r="K561" i="2"/>
  <c r="K558" i="2"/>
  <c r="K555" i="2"/>
  <c r="K554" i="2"/>
  <c r="K552" i="2"/>
  <c r="K551" i="2"/>
  <c r="K104" i="2"/>
  <c r="K103" i="2"/>
  <c r="K90" i="2"/>
  <c r="K89" i="2"/>
  <c r="K88" i="2"/>
  <c r="K87" i="2"/>
  <c r="K86" i="2"/>
  <c r="K85" i="2"/>
  <c r="F6" i="2" l="1"/>
  <c r="M560" i="2" l="1"/>
  <c r="O365" i="2"/>
  <c r="P365" i="2" s="1"/>
  <c r="M365" i="2"/>
  <c r="O423" i="2"/>
  <c r="P423" i="2" s="1"/>
  <c r="O14" i="2"/>
  <c r="P14" i="2" s="1"/>
  <c r="O16" i="2"/>
  <c r="P16" i="2" s="1"/>
  <c r="O19" i="2"/>
  <c r="P19" i="2" s="1"/>
  <c r="O23" i="2"/>
  <c r="P23" i="2" s="1"/>
  <c r="O27" i="2"/>
  <c r="P27" i="2" s="1"/>
  <c r="O29" i="2"/>
  <c r="P29" i="2" s="1"/>
  <c r="O35" i="2"/>
  <c r="P35" i="2" s="1"/>
  <c r="O37" i="2"/>
  <c r="P37" i="2" s="1"/>
  <c r="O40" i="2"/>
  <c r="P40" i="2" s="1"/>
  <c r="O42" i="2"/>
  <c r="P42" i="2" s="1"/>
  <c r="O44" i="2"/>
  <c r="P44" i="2" s="1"/>
  <c r="O47" i="2"/>
  <c r="P47" i="2" s="1"/>
  <c r="O49" i="2"/>
  <c r="P49" i="2" s="1"/>
  <c r="O51" i="2"/>
  <c r="P51" i="2" s="1"/>
  <c r="O54" i="2"/>
  <c r="P54" i="2" s="1"/>
  <c r="O56" i="2"/>
  <c r="P56" i="2" s="1"/>
  <c r="O58" i="2"/>
  <c r="P58" i="2" s="1"/>
  <c r="O60" i="2"/>
  <c r="P60" i="2" s="1"/>
  <c r="O63" i="2"/>
  <c r="P63" i="2" s="1"/>
  <c r="O65" i="2"/>
  <c r="P65" i="2" s="1"/>
  <c r="O67" i="2"/>
  <c r="P67" i="2" s="1"/>
  <c r="O69" i="2"/>
  <c r="P69" i="2" s="1"/>
  <c r="O72" i="2"/>
  <c r="P72" i="2" s="1"/>
  <c r="O74" i="2"/>
  <c r="P74" i="2" s="1"/>
  <c r="O76" i="2"/>
  <c r="P76" i="2" s="1"/>
  <c r="O78" i="2"/>
  <c r="P78" i="2" s="1"/>
  <c r="O108" i="2"/>
  <c r="P108" i="2" s="1"/>
  <c r="O110" i="2"/>
  <c r="P110" i="2" s="1"/>
  <c r="O112" i="2"/>
  <c r="P112" i="2" s="1"/>
  <c r="O114" i="2"/>
  <c r="P114" i="2" s="1"/>
  <c r="O116" i="2"/>
  <c r="P116" i="2" s="1"/>
  <c r="O120" i="2"/>
  <c r="P120" i="2" s="1"/>
  <c r="O122" i="2"/>
  <c r="P122" i="2" s="1"/>
  <c r="O124" i="2"/>
  <c r="P124" i="2" s="1"/>
  <c r="O126" i="2"/>
  <c r="P126" i="2" s="1"/>
  <c r="O128" i="2"/>
  <c r="P128" i="2" s="1"/>
  <c r="O132" i="2"/>
  <c r="P132" i="2" s="1"/>
  <c r="O134" i="2"/>
  <c r="P134" i="2" s="1"/>
  <c r="O136" i="2"/>
  <c r="P136" i="2" s="1"/>
  <c r="O138" i="2"/>
  <c r="P138" i="2" s="1"/>
  <c r="O140" i="2"/>
  <c r="P140" i="2" s="1"/>
  <c r="O142" i="2"/>
  <c r="P142" i="2" s="1"/>
  <c r="O144" i="2"/>
  <c r="P144" i="2" s="1"/>
  <c r="O146" i="2"/>
  <c r="P146" i="2" s="1"/>
  <c r="O148" i="2"/>
  <c r="P148" i="2" s="1"/>
  <c r="O150" i="2"/>
  <c r="P150" i="2" s="1"/>
  <c r="O152" i="2"/>
  <c r="P152" i="2" s="1"/>
  <c r="O156" i="2"/>
  <c r="P156" i="2" s="1"/>
  <c r="O158" i="2"/>
  <c r="P158" i="2" s="1"/>
  <c r="O160" i="2"/>
  <c r="P160" i="2" s="1"/>
  <c r="O163" i="2"/>
  <c r="P163" i="2" s="1"/>
  <c r="O165" i="2"/>
  <c r="P165" i="2" s="1"/>
  <c r="O167" i="2"/>
  <c r="P167" i="2" s="1"/>
  <c r="O169" i="2"/>
  <c r="P169" i="2" s="1"/>
  <c r="O171" i="2"/>
  <c r="P171" i="2" s="1"/>
  <c r="O173" i="2"/>
  <c r="P173" i="2" s="1"/>
  <c r="O175" i="2"/>
  <c r="P175" i="2" s="1"/>
  <c r="O177" i="2"/>
  <c r="P177" i="2" s="1"/>
  <c r="O180" i="2"/>
  <c r="P180" i="2" s="1"/>
  <c r="O182" i="2"/>
  <c r="P182" i="2" s="1"/>
  <c r="O184" i="2"/>
  <c r="P184" i="2" s="1"/>
  <c r="O186" i="2"/>
  <c r="P186" i="2" s="1"/>
  <c r="O188" i="2"/>
  <c r="P188" i="2" s="1"/>
  <c r="O190" i="2"/>
  <c r="P190" i="2" s="1"/>
  <c r="O192" i="2"/>
  <c r="P192" i="2" s="1"/>
  <c r="O194" i="2"/>
  <c r="P194" i="2" s="1"/>
  <c r="O196" i="2"/>
  <c r="P196" i="2" s="1"/>
  <c r="O198" i="2"/>
  <c r="P198" i="2" s="1"/>
  <c r="O201" i="2"/>
  <c r="P201" i="2" s="1"/>
  <c r="O203" i="2"/>
  <c r="P203" i="2" s="1"/>
  <c r="O205" i="2"/>
  <c r="P205" i="2" s="1"/>
  <c r="O207" i="2"/>
  <c r="P207" i="2" s="1"/>
  <c r="O209" i="2"/>
  <c r="P209" i="2" s="1"/>
  <c r="O211" i="2"/>
  <c r="P211" i="2" s="1"/>
  <c r="O213" i="2"/>
  <c r="P213" i="2" s="1"/>
  <c r="M13" i="2"/>
  <c r="N13" i="2" s="1"/>
  <c r="M15" i="2"/>
  <c r="N15" i="2" s="1"/>
  <c r="M17" i="2"/>
  <c r="N17" i="2" s="1"/>
  <c r="M22" i="2"/>
  <c r="N22" i="2" s="1"/>
  <c r="M26" i="2"/>
  <c r="N26" i="2" s="1"/>
  <c r="M28" i="2"/>
  <c r="N28" i="2" s="1"/>
  <c r="M34" i="2"/>
  <c r="N34" i="2" s="1"/>
  <c r="M36" i="2"/>
  <c r="N36" i="2" s="1"/>
  <c r="M38" i="2"/>
  <c r="N38" i="2" s="1"/>
  <c r="M41" i="2"/>
  <c r="N41" i="2" s="1"/>
  <c r="M43" i="2"/>
  <c r="N43" i="2" s="1"/>
  <c r="M46" i="2"/>
  <c r="N46" i="2" s="1"/>
  <c r="M48" i="2"/>
  <c r="N48" i="2" s="1"/>
  <c r="M50" i="2"/>
  <c r="N50" i="2" s="1"/>
  <c r="M53" i="2"/>
  <c r="N53" i="2" s="1"/>
  <c r="M55" i="2"/>
  <c r="N55" i="2" s="1"/>
  <c r="M57" i="2"/>
  <c r="N57" i="2" s="1"/>
  <c r="M59" i="2"/>
  <c r="N59" i="2" s="1"/>
  <c r="M62" i="2"/>
  <c r="N62" i="2" s="1"/>
  <c r="M64" i="2"/>
  <c r="N64" i="2" s="1"/>
  <c r="M66" i="2"/>
  <c r="N66" i="2" s="1"/>
  <c r="M68" i="2"/>
  <c r="N68" i="2" s="1"/>
  <c r="M71" i="2"/>
  <c r="N71" i="2" s="1"/>
  <c r="M73" i="2"/>
  <c r="N73" i="2" s="1"/>
  <c r="M75" i="2"/>
  <c r="N75" i="2" s="1"/>
  <c r="M77" i="2"/>
  <c r="N77" i="2" s="1"/>
  <c r="M79" i="2"/>
  <c r="N79" i="2" s="1"/>
  <c r="M91" i="2"/>
  <c r="N91" i="2" s="1"/>
  <c r="M93" i="2"/>
  <c r="N93" i="2" s="1"/>
  <c r="M95" i="2"/>
  <c r="N95" i="2" s="1"/>
  <c r="M97" i="2"/>
  <c r="N97" i="2" s="1"/>
  <c r="M107" i="2"/>
  <c r="N107" i="2" s="1"/>
  <c r="M109" i="2"/>
  <c r="N109" i="2" s="1"/>
  <c r="M111" i="2"/>
  <c r="N111" i="2" s="1"/>
  <c r="M113" i="2"/>
  <c r="N113" i="2" s="1"/>
  <c r="M115" i="2"/>
  <c r="N115" i="2" s="1"/>
  <c r="M117" i="2"/>
  <c r="N117" i="2" s="1"/>
  <c r="M119" i="2"/>
  <c r="N119" i="2" s="1"/>
  <c r="M121" i="2"/>
  <c r="N121" i="2" s="1"/>
  <c r="M123" i="2"/>
  <c r="N123" i="2" s="1"/>
  <c r="M125" i="2"/>
  <c r="N125" i="2" s="1"/>
  <c r="M127" i="2"/>
  <c r="N127" i="2" s="1"/>
  <c r="M129" i="2"/>
  <c r="N129" i="2" s="1"/>
  <c r="M131" i="2"/>
  <c r="N131" i="2" s="1"/>
  <c r="M133" i="2"/>
  <c r="N133" i="2" s="1"/>
  <c r="M135" i="2"/>
  <c r="N135" i="2" s="1"/>
  <c r="M137" i="2"/>
  <c r="N137" i="2" s="1"/>
  <c r="M141" i="2"/>
  <c r="N141" i="2" s="1"/>
  <c r="M143" i="2"/>
  <c r="N143" i="2" s="1"/>
  <c r="M145" i="2"/>
  <c r="N145" i="2" s="1"/>
  <c r="M147" i="2"/>
  <c r="N147" i="2" s="1"/>
  <c r="M149" i="2"/>
  <c r="N149" i="2" s="1"/>
  <c r="M151" i="2"/>
  <c r="N151" i="2" s="1"/>
  <c r="M153" i="2"/>
  <c r="N153" i="2" s="1"/>
  <c r="M155" i="2"/>
  <c r="N155" i="2" s="1"/>
  <c r="M157" i="2"/>
  <c r="N157" i="2" s="1"/>
  <c r="M159" i="2"/>
  <c r="N159" i="2" s="1"/>
  <c r="M161" i="2"/>
  <c r="N161" i="2" s="1"/>
  <c r="M164" i="2"/>
  <c r="N164" i="2" s="1"/>
  <c r="M166" i="2"/>
  <c r="N166" i="2" s="1"/>
  <c r="M168" i="2"/>
  <c r="N168" i="2" s="1"/>
  <c r="M170" i="2"/>
  <c r="N170" i="2" s="1"/>
  <c r="M172" i="2"/>
  <c r="N172" i="2" s="1"/>
  <c r="M174" i="2"/>
  <c r="N174" i="2" s="1"/>
  <c r="M176" i="2"/>
  <c r="N176" i="2" s="1"/>
  <c r="M179" i="2"/>
  <c r="N179" i="2" s="1"/>
  <c r="M181" i="2"/>
  <c r="N181" i="2" s="1"/>
  <c r="M183" i="2"/>
  <c r="N183" i="2" s="1"/>
  <c r="M185" i="2"/>
  <c r="N185" i="2" s="1"/>
  <c r="M187" i="2"/>
  <c r="N187" i="2" s="1"/>
  <c r="M189" i="2"/>
  <c r="N189" i="2" s="1"/>
  <c r="M191" i="2"/>
  <c r="N191" i="2" s="1"/>
  <c r="M193" i="2"/>
  <c r="N193" i="2" s="1"/>
  <c r="M195" i="2"/>
  <c r="N195" i="2" s="1"/>
  <c r="M197" i="2"/>
  <c r="N197" i="2" s="1"/>
  <c r="M199" i="2"/>
  <c r="N199" i="2" s="1"/>
  <c r="M202" i="2"/>
  <c r="N202" i="2" s="1"/>
  <c r="M204" i="2"/>
  <c r="N204" i="2" s="1"/>
  <c r="M206" i="2"/>
  <c r="N206" i="2" s="1"/>
  <c r="M208" i="2"/>
  <c r="N208" i="2" s="1"/>
  <c r="M210" i="2"/>
  <c r="N210" i="2" s="1"/>
  <c r="M212" i="2"/>
  <c r="N212" i="2" s="1"/>
  <c r="M214" i="2"/>
  <c r="N214" i="2" s="1"/>
  <c r="O13" i="2"/>
  <c r="P13" i="2" s="1"/>
  <c r="O15" i="2"/>
  <c r="P15" i="2" s="1"/>
  <c r="O17" i="2"/>
  <c r="P17" i="2" s="1"/>
  <c r="O22" i="2"/>
  <c r="P22" i="2" s="1"/>
  <c r="O26" i="2"/>
  <c r="P26" i="2" s="1"/>
  <c r="O28" i="2"/>
  <c r="P28" i="2" s="1"/>
  <c r="O34" i="2"/>
  <c r="P34" i="2" s="1"/>
  <c r="O36" i="2"/>
  <c r="P36" i="2" s="1"/>
  <c r="O38" i="2"/>
  <c r="P38" i="2" s="1"/>
  <c r="O41" i="2"/>
  <c r="P41" i="2" s="1"/>
  <c r="O43" i="2"/>
  <c r="P43" i="2" s="1"/>
  <c r="O46" i="2"/>
  <c r="P46" i="2" s="1"/>
  <c r="O48" i="2"/>
  <c r="P48" i="2" s="1"/>
  <c r="O50" i="2"/>
  <c r="P50" i="2" s="1"/>
  <c r="O53" i="2"/>
  <c r="P53" i="2" s="1"/>
  <c r="O55" i="2"/>
  <c r="P55" i="2" s="1"/>
  <c r="O57" i="2"/>
  <c r="P57" i="2" s="1"/>
  <c r="O59" i="2"/>
  <c r="P59" i="2" s="1"/>
  <c r="O62" i="2"/>
  <c r="P62" i="2" s="1"/>
  <c r="O64" i="2"/>
  <c r="P64" i="2" s="1"/>
  <c r="O66" i="2"/>
  <c r="P66" i="2" s="1"/>
  <c r="O68" i="2"/>
  <c r="P68" i="2" s="1"/>
  <c r="O71" i="2"/>
  <c r="P71" i="2" s="1"/>
  <c r="O73" i="2"/>
  <c r="P73" i="2" s="1"/>
  <c r="O75" i="2"/>
  <c r="P75" i="2" s="1"/>
  <c r="O77" i="2"/>
  <c r="P77" i="2" s="1"/>
  <c r="O79" i="2"/>
  <c r="P79"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29" i="2"/>
  <c r="P129" i="2" s="1"/>
  <c r="O131" i="2"/>
  <c r="P131" i="2" s="1"/>
  <c r="O133" i="2"/>
  <c r="P133" i="2" s="1"/>
  <c r="O135" i="2"/>
  <c r="P135" i="2" s="1"/>
  <c r="O137" i="2"/>
  <c r="P137" i="2" s="1"/>
  <c r="O141" i="2"/>
  <c r="P141" i="2" s="1"/>
  <c r="O143" i="2"/>
  <c r="P143" i="2" s="1"/>
  <c r="O145" i="2"/>
  <c r="P145" i="2" s="1"/>
  <c r="O147" i="2"/>
  <c r="P147" i="2" s="1"/>
  <c r="O149" i="2"/>
  <c r="P149" i="2" s="1"/>
  <c r="O151" i="2"/>
  <c r="P151" i="2" s="1"/>
  <c r="O153" i="2"/>
  <c r="P153" i="2" s="1"/>
  <c r="O155" i="2"/>
  <c r="P155" i="2" s="1"/>
  <c r="O157" i="2"/>
  <c r="P157" i="2" s="1"/>
  <c r="O159" i="2"/>
  <c r="P159" i="2" s="1"/>
  <c r="O161" i="2"/>
  <c r="P161" i="2" s="1"/>
  <c r="O164" i="2"/>
  <c r="P164" i="2" s="1"/>
  <c r="O166" i="2"/>
  <c r="P166" i="2" s="1"/>
  <c r="O168" i="2"/>
  <c r="P168" i="2" s="1"/>
  <c r="O170" i="2"/>
  <c r="P170" i="2" s="1"/>
  <c r="O172" i="2"/>
  <c r="P172" i="2" s="1"/>
  <c r="O174" i="2"/>
  <c r="P174" i="2" s="1"/>
  <c r="O176" i="2"/>
  <c r="P176" i="2" s="1"/>
  <c r="O179" i="2"/>
  <c r="P179" i="2" s="1"/>
  <c r="O181" i="2"/>
  <c r="P181" i="2" s="1"/>
  <c r="O183" i="2"/>
  <c r="P183" i="2" s="1"/>
  <c r="O185" i="2"/>
  <c r="P185" i="2" s="1"/>
  <c r="O187" i="2"/>
  <c r="P187" i="2" s="1"/>
  <c r="O189" i="2"/>
  <c r="P189" i="2" s="1"/>
  <c r="O191" i="2"/>
  <c r="P191" i="2" s="1"/>
  <c r="O193" i="2"/>
  <c r="P193" i="2" s="1"/>
  <c r="O195" i="2"/>
  <c r="P195" i="2" s="1"/>
  <c r="O197" i="2"/>
  <c r="P197" i="2" s="1"/>
  <c r="O199" i="2"/>
  <c r="P199" i="2" s="1"/>
  <c r="O202" i="2"/>
  <c r="P202" i="2" s="1"/>
  <c r="O204" i="2"/>
  <c r="P204" i="2" s="1"/>
  <c r="O206" i="2"/>
  <c r="P206" i="2" s="1"/>
  <c r="O208" i="2"/>
  <c r="P208" i="2" s="1"/>
  <c r="O210" i="2"/>
  <c r="P210" i="2" s="1"/>
  <c r="O212" i="2"/>
  <c r="P212" i="2" s="1"/>
  <c r="O214" i="2"/>
  <c r="P214" i="2" s="1"/>
  <c r="M14" i="2"/>
  <c r="N14" i="2" s="1"/>
  <c r="M16" i="2"/>
  <c r="N16" i="2" s="1"/>
  <c r="M19" i="2"/>
  <c r="N19" i="2" s="1"/>
  <c r="M23" i="2"/>
  <c r="N23" i="2" s="1"/>
  <c r="M27" i="2"/>
  <c r="N27" i="2" s="1"/>
  <c r="M29" i="2"/>
  <c r="N29" i="2" s="1"/>
  <c r="M35" i="2"/>
  <c r="N35" i="2" s="1"/>
  <c r="M37" i="2"/>
  <c r="N37" i="2" s="1"/>
  <c r="M40" i="2"/>
  <c r="N40" i="2" s="1"/>
  <c r="M42" i="2"/>
  <c r="N42" i="2" s="1"/>
  <c r="M44" i="2"/>
  <c r="N44" i="2" s="1"/>
  <c r="M47" i="2"/>
  <c r="N47" i="2" s="1"/>
  <c r="M49" i="2"/>
  <c r="N49" i="2" s="1"/>
  <c r="M51" i="2"/>
  <c r="N51" i="2" s="1"/>
  <c r="M54" i="2"/>
  <c r="N54" i="2" s="1"/>
  <c r="M56" i="2"/>
  <c r="N56" i="2" s="1"/>
  <c r="M58" i="2"/>
  <c r="N58" i="2" s="1"/>
  <c r="M60" i="2"/>
  <c r="N60" i="2" s="1"/>
  <c r="M63" i="2"/>
  <c r="N63" i="2" s="1"/>
  <c r="M65" i="2"/>
  <c r="N65" i="2" s="1"/>
  <c r="M67" i="2"/>
  <c r="N67" i="2" s="1"/>
  <c r="M69" i="2"/>
  <c r="N69" i="2" s="1"/>
  <c r="M72" i="2"/>
  <c r="N72" i="2" s="1"/>
  <c r="M74" i="2"/>
  <c r="N74" i="2" s="1"/>
  <c r="M76" i="2"/>
  <c r="N76" i="2" s="1"/>
  <c r="M78" i="2"/>
  <c r="N78" i="2" s="1"/>
  <c r="M92" i="2"/>
  <c r="N92" i="2" s="1"/>
  <c r="M94" i="2"/>
  <c r="N94" i="2" s="1"/>
  <c r="M96" i="2"/>
  <c r="N96" i="2" s="1"/>
  <c r="M98" i="2"/>
  <c r="N98" i="2" s="1"/>
  <c r="M105" i="2"/>
  <c r="N105" i="2" s="1"/>
  <c r="M108" i="2"/>
  <c r="N108" i="2" s="1"/>
  <c r="M110" i="2"/>
  <c r="N110" i="2" s="1"/>
  <c r="M112" i="2"/>
  <c r="N112" i="2" s="1"/>
  <c r="M114" i="2"/>
  <c r="N114" i="2" s="1"/>
  <c r="M116" i="2"/>
  <c r="N116" i="2" s="1"/>
  <c r="M120" i="2"/>
  <c r="N120" i="2" s="1"/>
  <c r="M122" i="2"/>
  <c r="N122" i="2" s="1"/>
  <c r="M124" i="2"/>
  <c r="N124" i="2" s="1"/>
  <c r="M126" i="2"/>
  <c r="N126" i="2" s="1"/>
  <c r="M128" i="2"/>
  <c r="N128" i="2" s="1"/>
  <c r="M132" i="2"/>
  <c r="N132" i="2" s="1"/>
  <c r="M134" i="2"/>
  <c r="N134" i="2" s="1"/>
  <c r="M136" i="2"/>
  <c r="N136" i="2" s="1"/>
  <c r="M138" i="2"/>
  <c r="N138" i="2" s="1"/>
  <c r="M140" i="2"/>
  <c r="N140" i="2" s="1"/>
  <c r="M142" i="2"/>
  <c r="N142" i="2" s="1"/>
  <c r="M144" i="2"/>
  <c r="N144" i="2" s="1"/>
  <c r="M146" i="2"/>
  <c r="N146" i="2" s="1"/>
  <c r="M148" i="2"/>
  <c r="N148" i="2" s="1"/>
  <c r="M150" i="2"/>
  <c r="N150" i="2" s="1"/>
  <c r="M152" i="2"/>
  <c r="N152" i="2" s="1"/>
  <c r="M156" i="2"/>
  <c r="N156" i="2" s="1"/>
  <c r="M158" i="2"/>
  <c r="N158" i="2" s="1"/>
  <c r="M160" i="2"/>
  <c r="N160" i="2" s="1"/>
  <c r="M163" i="2"/>
  <c r="N163" i="2" s="1"/>
  <c r="M165" i="2"/>
  <c r="N165" i="2" s="1"/>
  <c r="M167" i="2"/>
  <c r="N167" i="2" s="1"/>
  <c r="M169" i="2"/>
  <c r="N169" i="2" s="1"/>
  <c r="M171" i="2"/>
  <c r="N171" i="2" s="1"/>
  <c r="M173" i="2"/>
  <c r="N173" i="2" s="1"/>
  <c r="M175" i="2"/>
  <c r="N175" i="2" s="1"/>
  <c r="M177" i="2"/>
  <c r="N177" i="2" s="1"/>
  <c r="M180" i="2"/>
  <c r="N180" i="2" s="1"/>
  <c r="M182" i="2"/>
  <c r="N182" i="2" s="1"/>
  <c r="M184" i="2"/>
  <c r="N184" i="2" s="1"/>
  <c r="M186" i="2"/>
  <c r="N186" i="2" s="1"/>
  <c r="M188" i="2"/>
  <c r="N188" i="2" s="1"/>
  <c r="M190" i="2"/>
  <c r="N190" i="2" s="1"/>
  <c r="M192" i="2"/>
  <c r="N192" i="2" s="1"/>
  <c r="M194" i="2"/>
  <c r="N194" i="2" s="1"/>
  <c r="M196" i="2"/>
  <c r="N196" i="2" s="1"/>
  <c r="M198" i="2"/>
  <c r="N198" i="2" s="1"/>
  <c r="M201" i="2"/>
  <c r="N201" i="2" s="1"/>
  <c r="M203" i="2"/>
  <c r="N203" i="2" s="1"/>
  <c r="M205" i="2"/>
  <c r="N205" i="2" s="1"/>
  <c r="M207" i="2"/>
  <c r="N207" i="2" s="1"/>
  <c r="M209" i="2"/>
  <c r="N209" i="2" s="1"/>
  <c r="M211" i="2"/>
  <c r="N211" i="2" s="1"/>
  <c r="M213" i="2"/>
  <c r="N213" i="2" s="1"/>
  <c r="M215" i="2"/>
  <c r="N215" i="2" s="1"/>
  <c r="O215" i="2"/>
  <c r="P215" i="2" s="1"/>
  <c r="O217" i="2"/>
  <c r="P217" i="2" s="1"/>
  <c r="O219" i="2"/>
  <c r="P219" i="2" s="1"/>
  <c r="O221" i="2"/>
  <c r="P221" i="2" s="1"/>
  <c r="O224" i="2"/>
  <c r="P224" i="2" s="1"/>
  <c r="O226" i="2"/>
  <c r="P226" i="2" s="1"/>
  <c r="O228" i="2"/>
  <c r="P228" i="2" s="1"/>
  <c r="O230" i="2"/>
  <c r="P230" i="2" s="1"/>
  <c r="O232" i="2"/>
  <c r="P232" i="2" s="1"/>
  <c r="O234" i="2"/>
  <c r="P234" i="2" s="1"/>
  <c r="O236" i="2"/>
  <c r="P236" i="2" s="1"/>
  <c r="O238" i="2"/>
  <c r="P238" i="2" s="1"/>
  <c r="O240" i="2"/>
  <c r="P240" i="2" s="1"/>
  <c r="O242" i="2"/>
  <c r="P242" i="2" s="1"/>
  <c r="O245" i="2"/>
  <c r="P245" i="2" s="1"/>
  <c r="O247" i="2"/>
  <c r="P247" i="2" s="1"/>
  <c r="O249" i="2"/>
  <c r="P249" i="2" s="1"/>
  <c r="O251" i="2"/>
  <c r="P251" i="2" s="1"/>
  <c r="O253" i="2"/>
  <c r="P253" i="2" s="1"/>
  <c r="O255" i="2"/>
  <c r="P255" i="2" s="1"/>
  <c r="O258" i="2"/>
  <c r="P258" i="2" s="1"/>
  <c r="O260" i="2"/>
  <c r="P260" i="2" s="1"/>
  <c r="O263" i="2"/>
  <c r="P263" i="2" s="1"/>
  <c r="O266" i="2"/>
  <c r="P266" i="2" s="1"/>
  <c r="O268" i="2"/>
  <c r="P268" i="2" s="1"/>
  <c r="O271" i="2"/>
  <c r="P271" i="2" s="1"/>
  <c r="O273" i="2"/>
  <c r="P273" i="2" s="1"/>
  <c r="O278" i="2"/>
  <c r="P278" i="2" s="1"/>
  <c r="O280" i="2"/>
  <c r="P280" i="2" s="1"/>
  <c r="O282" i="2"/>
  <c r="P282" i="2" s="1"/>
  <c r="O284" i="2"/>
  <c r="P284" i="2" s="1"/>
  <c r="O287" i="2"/>
  <c r="P287" i="2" s="1"/>
  <c r="O290" i="2"/>
  <c r="P290" i="2" s="1"/>
  <c r="O293" i="2"/>
  <c r="P293" i="2" s="1"/>
  <c r="O295" i="2"/>
  <c r="P295" i="2" s="1"/>
  <c r="O297" i="2"/>
  <c r="P297" i="2" s="1"/>
  <c r="O299" i="2"/>
  <c r="P299" i="2" s="1"/>
  <c r="O301" i="2"/>
  <c r="P301" i="2" s="1"/>
  <c r="O303" i="2"/>
  <c r="P303" i="2" s="1"/>
  <c r="O306" i="2"/>
  <c r="P306" i="2" s="1"/>
  <c r="O308" i="2"/>
  <c r="P308" i="2" s="1"/>
  <c r="O310" i="2"/>
  <c r="P310" i="2" s="1"/>
  <c r="O312" i="2"/>
  <c r="P312" i="2" s="1"/>
  <c r="O315" i="2"/>
  <c r="P315" i="2" s="1"/>
  <c r="O317" i="2"/>
  <c r="P317" i="2" s="1"/>
  <c r="O319" i="2"/>
  <c r="P319" i="2" s="1"/>
  <c r="O321" i="2"/>
  <c r="P321" i="2" s="1"/>
  <c r="O323" i="2"/>
  <c r="P323" i="2" s="1"/>
  <c r="O325" i="2"/>
  <c r="P325" i="2" s="1"/>
  <c r="O327" i="2"/>
  <c r="P327" i="2" s="1"/>
  <c r="O329" i="2"/>
  <c r="P329" i="2" s="1"/>
  <c r="O331" i="2"/>
  <c r="P331" i="2" s="1"/>
  <c r="O333" i="2"/>
  <c r="P333" i="2" s="1"/>
  <c r="O335" i="2"/>
  <c r="P335" i="2" s="1"/>
  <c r="O337" i="2"/>
  <c r="P337" i="2" s="1"/>
  <c r="O340" i="2"/>
  <c r="P340" i="2" s="1"/>
  <c r="O342" i="2"/>
  <c r="P342" i="2" s="1"/>
  <c r="O344" i="2"/>
  <c r="P344" i="2" s="1"/>
  <c r="O346" i="2"/>
  <c r="P346" i="2" s="1"/>
  <c r="O348" i="2"/>
  <c r="P348" i="2" s="1"/>
  <c r="O353" i="2"/>
  <c r="P353" i="2" s="1"/>
  <c r="O355" i="2"/>
  <c r="P355" i="2" s="1"/>
  <c r="O357" i="2"/>
  <c r="P357" i="2" s="1"/>
  <c r="O360" i="2"/>
  <c r="P360" i="2" s="1"/>
  <c r="O362" i="2"/>
  <c r="P362" i="2" s="1"/>
  <c r="O364" i="2"/>
  <c r="P364"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394" i="2"/>
  <c r="P394" i="2" s="1"/>
  <c r="O396" i="2"/>
  <c r="P396" i="2" s="1"/>
  <c r="O398" i="2"/>
  <c r="P398" i="2" s="1"/>
  <c r="O402" i="2"/>
  <c r="P402" i="2" s="1"/>
  <c r="O404" i="2"/>
  <c r="P404" i="2" s="1"/>
  <c r="M216" i="2"/>
  <c r="N216" i="2" s="1"/>
  <c r="M218" i="2"/>
  <c r="N218" i="2" s="1"/>
  <c r="M220" i="2"/>
  <c r="N220" i="2" s="1"/>
  <c r="M223" i="2"/>
  <c r="N223" i="2" s="1"/>
  <c r="M225" i="2"/>
  <c r="N225" i="2" s="1"/>
  <c r="M227" i="2"/>
  <c r="N227" i="2" s="1"/>
  <c r="M229" i="2"/>
  <c r="N229" i="2" s="1"/>
  <c r="M231" i="2"/>
  <c r="N231" i="2" s="1"/>
  <c r="M233" i="2"/>
  <c r="N233" i="2" s="1"/>
  <c r="M235" i="2"/>
  <c r="N235" i="2" s="1"/>
  <c r="M237" i="2"/>
  <c r="N237" i="2" s="1"/>
  <c r="M239" i="2"/>
  <c r="N239" i="2" s="1"/>
  <c r="M241" i="2"/>
  <c r="N241" i="2" s="1"/>
  <c r="M243" i="2"/>
  <c r="N243" i="2" s="1"/>
  <c r="M246" i="2"/>
  <c r="N246" i="2" s="1"/>
  <c r="M248" i="2"/>
  <c r="N248" i="2" s="1"/>
  <c r="M250" i="2"/>
  <c r="N250" i="2" s="1"/>
  <c r="M252" i="2"/>
  <c r="N252" i="2" s="1"/>
  <c r="M254" i="2"/>
  <c r="N254" i="2" s="1"/>
  <c r="M256" i="2"/>
  <c r="N256" i="2" s="1"/>
  <c r="M259" i="2"/>
  <c r="N259" i="2" s="1"/>
  <c r="M262" i="2"/>
  <c r="N262" i="2" s="1"/>
  <c r="M264" i="2"/>
  <c r="N264" i="2" s="1"/>
  <c r="M267" i="2"/>
  <c r="N267" i="2" s="1"/>
  <c r="M270" i="2"/>
  <c r="N270" i="2" s="1"/>
  <c r="M272" i="2"/>
  <c r="N272" i="2" s="1"/>
  <c r="M274" i="2"/>
  <c r="N274" i="2" s="1"/>
  <c r="M279" i="2"/>
  <c r="N279" i="2" s="1"/>
  <c r="M281" i="2"/>
  <c r="N281" i="2" s="1"/>
  <c r="M283" i="2"/>
  <c r="N283" i="2" s="1"/>
  <c r="M286" i="2"/>
  <c r="N286" i="2" s="1"/>
  <c r="M289" i="2"/>
  <c r="N289" i="2" s="1"/>
  <c r="M292" i="2"/>
  <c r="N292" i="2" s="1"/>
  <c r="M294" i="2"/>
  <c r="N294" i="2" s="1"/>
  <c r="M296" i="2"/>
  <c r="N296" i="2" s="1"/>
  <c r="M298" i="2"/>
  <c r="N298" i="2" s="1"/>
  <c r="M300" i="2"/>
  <c r="N300" i="2" s="1"/>
  <c r="M302" i="2"/>
  <c r="N302" i="2" s="1"/>
  <c r="M304" i="2"/>
  <c r="N304" i="2" s="1"/>
  <c r="M305" i="2"/>
  <c r="N305" i="2" s="1"/>
  <c r="M307" i="2"/>
  <c r="N307" i="2" s="1"/>
  <c r="M309" i="2"/>
  <c r="N309" i="2" s="1"/>
  <c r="M311" i="2"/>
  <c r="N311" i="2" s="1"/>
  <c r="M313" i="2"/>
  <c r="N313" i="2" s="1"/>
  <c r="M316" i="2"/>
  <c r="N316" i="2" s="1"/>
  <c r="M318" i="2"/>
  <c r="N318" i="2" s="1"/>
  <c r="M320" i="2"/>
  <c r="N320" i="2" s="1"/>
  <c r="M322" i="2"/>
  <c r="N322" i="2" s="1"/>
  <c r="M324" i="2"/>
  <c r="N324" i="2" s="1"/>
  <c r="M326" i="2"/>
  <c r="N326" i="2" s="1"/>
  <c r="M328" i="2"/>
  <c r="N328" i="2" s="1"/>
  <c r="M330" i="2"/>
  <c r="N330" i="2" s="1"/>
  <c r="M332" i="2"/>
  <c r="N332" i="2" s="1"/>
  <c r="M334" i="2"/>
  <c r="N334" i="2" s="1"/>
  <c r="M336" i="2"/>
  <c r="N336" i="2" s="1"/>
  <c r="M338" i="2"/>
  <c r="N338" i="2" s="1"/>
  <c r="M341" i="2"/>
  <c r="N341" i="2" s="1"/>
  <c r="M343" i="2"/>
  <c r="N343" i="2" s="1"/>
  <c r="M345" i="2"/>
  <c r="N345" i="2" s="1"/>
  <c r="M347" i="2"/>
  <c r="N347" i="2" s="1"/>
  <c r="M352" i="2"/>
  <c r="N352" i="2" s="1"/>
  <c r="M354" i="2"/>
  <c r="N354" i="2" s="1"/>
  <c r="M356" i="2"/>
  <c r="N356" i="2" s="1"/>
  <c r="M358" i="2"/>
  <c r="N358" i="2" s="1"/>
  <c r="M361" i="2"/>
  <c r="N361" i="2" s="1"/>
  <c r="M363" i="2"/>
  <c r="N363" i="2" s="1"/>
  <c r="M367" i="2"/>
  <c r="N367" i="2" s="1"/>
  <c r="M369" i="2"/>
  <c r="N369" i="2" s="1"/>
  <c r="M371" i="2"/>
  <c r="N371" i="2" s="1"/>
  <c r="M373" i="2"/>
  <c r="N373" i="2" s="1"/>
  <c r="M375" i="2"/>
  <c r="N375" i="2" s="1"/>
  <c r="M377" i="2"/>
  <c r="N377" i="2" s="1"/>
  <c r="M379" i="2"/>
  <c r="N379" i="2" s="1"/>
  <c r="M381" i="2"/>
  <c r="N381" i="2" s="1"/>
  <c r="M383" i="2"/>
  <c r="N383" i="2" s="1"/>
  <c r="M385" i="2"/>
  <c r="N385" i="2" s="1"/>
  <c r="M387" i="2"/>
  <c r="N387" i="2" s="1"/>
  <c r="M389" i="2"/>
  <c r="N389" i="2" s="1"/>
  <c r="M391" i="2"/>
  <c r="N391" i="2" s="1"/>
  <c r="M393" i="2"/>
  <c r="N393" i="2" s="1"/>
  <c r="M395" i="2"/>
  <c r="N395" i="2" s="1"/>
  <c r="M397" i="2"/>
  <c r="N397" i="2" s="1"/>
  <c r="M401" i="2"/>
  <c r="N401" i="2" s="1"/>
  <c r="M403" i="2"/>
  <c r="N403" i="2" s="1"/>
  <c r="M405" i="2"/>
  <c r="N405" i="2" s="1"/>
  <c r="O216" i="2"/>
  <c r="P216" i="2" s="1"/>
  <c r="O218" i="2"/>
  <c r="P218" i="2" s="1"/>
  <c r="O220" i="2"/>
  <c r="P220" i="2" s="1"/>
  <c r="O223" i="2"/>
  <c r="P223" i="2" s="1"/>
  <c r="O225" i="2"/>
  <c r="P225" i="2" s="1"/>
  <c r="O227" i="2"/>
  <c r="P227" i="2" s="1"/>
  <c r="O229" i="2"/>
  <c r="P229" i="2" s="1"/>
  <c r="O231" i="2"/>
  <c r="P231" i="2" s="1"/>
  <c r="O233" i="2"/>
  <c r="P233" i="2" s="1"/>
  <c r="O235" i="2"/>
  <c r="P235" i="2" s="1"/>
  <c r="O237" i="2"/>
  <c r="P237" i="2" s="1"/>
  <c r="O239" i="2"/>
  <c r="P239" i="2" s="1"/>
  <c r="O241" i="2"/>
  <c r="P241" i="2" s="1"/>
  <c r="O243" i="2"/>
  <c r="P243" i="2" s="1"/>
  <c r="O246" i="2"/>
  <c r="P246" i="2" s="1"/>
  <c r="O248" i="2"/>
  <c r="P248" i="2" s="1"/>
  <c r="O250" i="2"/>
  <c r="P250" i="2" s="1"/>
  <c r="O252" i="2"/>
  <c r="P252" i="2" s="1"/>
  <c r="O254" i="2"/>
  <c r="P254" i="2" s="1"/>
  <c r="O256" i="2"/>
  <c r="P256" i="2" s="1"/>
  <c r="O259" i="2"/>
  <c r="P259" i="2" s="1"/>
  <c r="O262" i="2"/>
  <c r="P262" i="2" s="1"/>
  <c r="O264" i="2"/>
  <c r="P264" i="2" s="1"/>
  <c r="O267" i="2"/>
  <c r="P267" i="2" s="1"/>
  <c r="O270" i="2"/>
  <c r="P270" i="2" s="1"/>
  <c r="O272" i="2"/>
  <c r="P272" i="2" s="1"/>
  <c r="O274" i="2"/>
  <c r="P274" i="2" s="1"/>
  <c r="O279" i="2"/>
  <c r="P279" i="2" s="1"/>
  <c r="O281" i="2"/>
  <c r="P281" i="2" s="1"/>
  <c r="O283" i="2"/>
  <c r="P283" i="2" s="1"/>
  <c r="O286" i="2"/>
  <c r="P286" i="2" s="1"/>
  <c r="O289" i="2"/>
  <c r="P289" i="2" s="1"/>
  <c r="O292" i="2"/>
  <c r="P292" i="2" s="1"/>
  <c r="O294" i="2"/>
  <c r="P294" i="2" s="1"/>
  <c r="O296" i="2"/>
  <c r="P296" i="2" s="1"/>
  <c r="O298" i="2"/>
  <c r="P298" i="2" s="1"/>
  <c r="O300" i="2"/>
  <c r="P300" i="2" s="1"/>
  <c r="O302" i="2"/>
  <c r="P302" i="2" s="1"/>
  <c r="O304" i="2"/>
  <c r="P304" i="2" s="1"/>
  <c r="O305" i="2"/>
  <c r="P305" i="2" s="1"/>
  <c r="O307" i="2"/>
  <c r="P307" i="2" s="1"/>
  <c r="O309" i="2"/>
  <c r="P309" i="2" s="1"/>
  <c r="O311" i="2"/>
  <c r="P311" i="2" s="1"/>
  <c r="O313" i="2"/>
  <c r="P313" i="2" s="1"/>
  <c r="O316" i="2"/>
  <c r="P316" i="2" s="1"/>
  <c r="O318" i="2"/>
  <c r="P318" i="2" s="1"/>
  <c r="O320" i="2"/>
  <c r="P320" i="2" s="1"/>
  <c r="O322" i="2"/>
  <c r="P322" i="2" s="1"/>
  <c r="O324" i="2"/>
  <c r="P324" i="2" s="1"/>
  <c r="O326" i="2"/>
  <c r="P326" i="2" s="1"/>
  <c r="O328" i="2"/>
  <c r="P328" i="2" s="1"/>
  <c r="O330" i="2"/>
  <c r="P330" i="2" s="1"/>
  <c r="O332" i="2"/>
  <c r="P332" i="2" s="1"/>
  <c r="O334" i="2"/>
  <c r="P334" i="2" s="1"/>
  <c r="O336" i="2"/>
  <c r="P336" i="2" s="1"/>
  <c r="O338" i="2"/>
  <c r="P338" i="2" s="1"/>
  <c r="O341" i="2"/>
  <c r="P341" i="2" s="1"/>
  <c r="O343" i="2"/>
  <c r="P343" i="2" s="1"/>
  <c r="O345" i="2"/>
  <c r="P345" i="2" s="1"/>
  <c r="O347" i="2"/>
  <c r="P347" i="2" s="1"/>
  <c r="O352" i="2"/>
  <c r="P352" i="2" s="1"/>
  <c r="O354" i="2"/>
  <c r="P354" i="2" s="1"/>
  <c r="O356" i="2"/>
  <c r="P356" i="2" s="1"/>
  <c r="O358" i="2"/>
  <c r="P358" i="2" s="1"/>
  <c r="O361" i="2"/>
  <c r="P361" i="2" s="1"/>
  <c r="O363" i="2"/>
  <c r="P363"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395" i="2"/>
  <c r="P395" i="2" s="1"/>
  <c r="O397" i="2"/>
  <c r="P397" i="2" s="1"/>
  <c r="O401" i="2"/>
  <c r="P401" i="2" s="1"/>
  <c r="O403" i="2"/>
  <c r="P403" i="2" s="1"/>
  <c r="O405" i="2"/>
  <c r="P405" i="2" s="1"/>
  <c r="M217" i="2"/>
  <c r="N217" i="2" s="1"/>
  <c r="M219" i="2"/>
  <c r="N219" i="2" s="1"/>
  <c r="M221" i="2"/>
  <c r="N221" i="2" s="1"/>
  <c r="M224" i="2"/>
  <c r="N224" i="2" s="1"/>
  <c r="M226" i="2"/>
  <c r="N226" i="2" s="1"/>
  <c r="M228" i="2"/>
  <c r="N228" i="2" s="1"/>
  <c r="M230" i="2"/>
  <c r="N230" i="2" s="1"/>
  <c r="M232" i="2"/>
  <c r="N232" i="2" s="1"/>
  <c r="M234" i="2"/>
  <c r="N234" i="2" s="1"/>
  <c r="M236" i="2"/>
  <c r="N236" i="2" s="1"/>
  <c r="M238" i="2"/>
  <c r="N238" i="2" s="1"/>
  <c r="M240" i="2"/>
  <c r="N240" i="2" s="1"/>
  <c r="M242" i="2"/>
  <c r="N242" i="2" s="1"/>
  <c r="M245" i="2"/>
  <c r="N245" i="2" s="1"/>
  <c r="M247" i="2"/>
  <c r="N247" i="2" s="1"/>
  <c r="M249" i="2"/>
  <c r="N249" i="2" s="1"/>
  <c r="M251" i="2"/>
  <c r="N251" i="2" s="1"/>
  <c r="M253" i="2"/>
  <c r="N253" i="2" s="1"/>
  <c r="M255" i="2"/>
  <c r="N255" i="2" s="1"/>
  <c r="M258" i="2"/>
  <c r="N258" i="2" s="1"/>
  <c r="M260" i="2"/>
  <c r="N260" i="2" s="1"/>
  <c r="M263" i="2"/>
  <c r="N263" i="2" s="1"/>
  <c r="M266" i="2"/>
  <c r="N266" i="2" s="1"/>
  <c r="M268" i="2"/>
  <c r="N268" i="2" s="1"/>
  <c r="M271" i="2"/>
  <c r="N271" i="2" s="1"/>
  <c r="M273" i="2"/>
  <c r="N273" i="2" s="1"/>
  <c r="M278" i="2"/>
  <c r="N278" i="2" s="1"/>
  <c r="M280" i="2"/>
  <c r="N280" i="2" s="1"/>
  <c r="M282" i="2"/>
  <c r="N282" i="2" s="1"/>
  <c r="M284" i="2"/>
  <c r="N284" i="2" s="1"/>
  <c r="M287" i="2"/>
  <c r="N287" i="2" s="1"/>
  <c r="M290" i="2"/>
  <c r="N290" i="2" s="1"/>
  <c r="M293" i="2"/>
  <c r="N293" i="2" s="1"/>
  <c r="M295" i="2"/>
  <c r="N295" i="2" s="1"/>
  <c r="M297" i="2"/>
  <c r="N297" i="2" s="1"/>
  <c r="M299" i="2"/>
  <c r="N299" i="2" s="1"/>
  <c r="M301" i="2"/>
  <c r="N301" i="2" s="1"/>
  <c r="M303" i="2"/>
  <c r="N303" i="2" s="1"/>
  <c r="M306" i="2"/>
  <c r="N306" i="2" s="1"/>
  <c r="M308" i="2"/>
  <c r="N308" i="2" s="1"/>
  <c r="M310" i="2"/>
  <c r="N310" i="2" s="1"/>
  <c r="M312" i="2"/>
  <c r="N312" i="2" s="1"/>
  <c r="M315" i="2"/>
  <c r="N315" i="2" s="1"/>
  <c r="M317" i="2"/>
  <c r="N317" i="2" s="1"/>
  <c r="M319" i="2"/>
  <c r="N319" i="2" s="1"/>
  <c r="M321" i="2"/>
  <c r="N321" i="2" s="1"/>
  <c r="M323" i="2"/>
  <c r="N323" i="2" s="1"/>
  <c r="M325" i="2"/>
  <c r="N325" i="2" s="1"/>
  <c r="M327" i="2"/>
  <c r="N327" i="2" s="1"/>
  <c r="M329" i="2"/>
  <c r="N329" i="2" s="1"/>
  <c r="M331" i="2"/>
  <c r="N331" i="2" s="1"/>
  <c r="M333" i="2"/>
  <c r="N333" i="2" s="1"/>
  <c r="M335" i="2"/>
  <c r="N335" i="2" s="1"/>
  <c r="M337" i="2"/>
  <c r="N337" i="2" s="1"/>
  <c r="M340" i="2"/>
  <c r="N340" i="2" s="1"/>
  <c r="M342" i="2"/>
  <c r="N342" i="2" s="1"/>
  <c r="M344" i="2"/>
  <c r="N344" i="2" s="1"/>
  <c r="M346" i="2"/>
  <c r="N346" i="2" s="1"/>
  <c r="M348" i="2"/>
  <c r="N348" i="2" s="1"/>
  <c r="M353" i="2"/>
  <c r="N353" i="2" s="1"/>
  <c r="M355" i="2"/>
  <c r="N355" i="2" s="1"/>
  <c r="M357" i="2"/>
  <c r="N357" i="2" s="1"/>
  <c r="M360" i="2"/>
  <c r="N360" i="2" s="1"/>
  <c r="M362" i="2"/>
  <c r="N362" i="2" s="1"/>
  <c r="M364" i="2"/>
  <c r="N364" i="2" s="1"/>
  <c r="M368" i="2"/>
  <c r="N368" i="2" s="1"/>
  <c r="M370" i="2"/>
  <c r="N370" i="2" s="1"/>
  <c r="M372" i="2"/>
  <c r="N372" i="2" s="1"/>
  <c r="M374" i="2"/>
  <c r="N374" i="2" s="1"/>
  <c r="M376" i="2"/>
  <c r="N376" i="2" s="1"/>
  <c r="M378" i="2"/>
  <c r="N378" i="2" s="1"/>
  <c r="M380" i="2"/>
  <c r="N380" i="2" s="1"/>
  <c r="M382" i="2"/>
  <c r="N382" i="2" s="1"/>
  <c r="M384" i="2"/>
  <c r="N384" i="2" s="1"/>
  <c r="M386" i="2"/>
  <c r="N386" i="2" s="1"/>
  <c r="M388" i="2"/>
  <c r="N388" i="2" s="1"/>
  <c r="M390" i="2"/>
  <c r="N390" i="2" s="1"/>
  <c r="M392" i="2"/>
  <c r="N392" i="2" s="1"/>
  <c r="M394" i="2"/>
  <c r="N394" i="2" s="1"/>
  <c r="M396" i="2"/>
  <c r="N396" i="2" s="1"/>
  <c r="M398" i="2"/>
  <c r="N398" i="2" s="1"/>
  <c r="M402" i="2"/>
  <c r="N402" i="2" s="1"/>
  <c r="M404" i="2"/>
  <c r="N404" i="2" s="1"/>
  <c r="M406" i="2"/>
  <c r="N406" i="2" s="1"/>
  <c r="O406" i="2"/>
  <c r="P406" i="2" s="1"/>
  <c r="O409" i="2"/>
  <c r="P409" i="2" s="1"/>
  <c r="O411" i="2"/>
  <c r="P411" i="2" s="1"/>
  <c r="O413" i="2"/>
  <c r="P413" i="2" s="1"/>
  <c r="O415" i="2"/>
  <c r="P415" i="2" s="1"/>
  <c r="O417" i="2"/>
  <c r="P417" i="2" s="1"/>
  <c r="O420" i="2"/>
  <c r="P420" i="2" s="1"/>
  <c r="O422" i="2"/>
  <c r="P422" i="2" s="1"/>
  <c r="O424" i="2"/>
  <c r="P424" i="2" s="1"/>
  <c r="O426" i="2"/>
  <c r="P426" i="2" s="1"/>
  <c r="O428" i="2"/>
  <c r="P428" i="2" s="1"/>
  <c r="O431" i="2"/>
  <c r="P431" i="2" s="1"/>
  <c r="O433" i="2"/>
  <c r="P433" i="2" s="1"/>
  <c r="O435" i="2"/>
  <c r="P435" i="2" s="1"/>
  <c r="O437" i="2"/>
  <c r="P437" i="2" s="1"/>
  <c r="O439" i="2"/>
  <c r="P439" i="2" s="1"/>
  <c r="O441" i="2"/>
  <c r="P441" i="2" s="1"/>
  <c r="O443" i="2"/>
  <c r="P443" i="2" s="1"/>
  <c r="O445" i="2"/>
  <c r="P445" i="2" s="1"/>
  <c r="O447" i="2"/>
  <c r="P447" i="2" s="1"/>
  <c r="O449" i="2"/>
  <c r="P449" i="2" s="1"/>
  <c r="O451" i="2"/>
  <c r="P451" i="2" s="1"/>
  <c r="O453" i="2"/>
  <c r="P453" i="2" s="1"/>
  <c r="O455" i="2"/>
  <c r="P455" i="2" s="1"/>
  <c r="O459" i="2"/>
  <c r="P459" i="2" s="1"/>
  <c r="O461" i="2"/>
  <c r="P461" i="2" s="1"/>
  <c r="O463" i="2"/>
  <c r="P463" i="2" s="1"/>
  <c r="O465" i="2"/>
  <c r="P465" i="2" s="1"/>
  <c r="O467" i="2"/>
  <c r="P467" i="2" s="1"/>
  <c r="O469" i="2"/>
  <c r="P469" i="2" s="1"/>
  <c r="O471" i="2"/>
  <c r="P471" i="2" s="1"/>
  <c r="O473" i="2"/>
  <c r="P473" i="2" s="1"/>
  <c r="O475" i="2"/>
  <c r="P475" i="2" s="1"/>
  <c r="O478" i="2"/>
  <c r="P478" i="2" s="1"/>
  <c r="O480" i="2"/>
  <c r="P480" i="2" s="1"/>
  <c r="O482" i="2"/>
  <c r="P482" i="2" s="1"/>
  <c r="O484" i="2"/>
  <c r="P484" i="2" s="1"/>
  <c r="O486" i="2"/>
  <c r="P486" i="2" s="1"/>
  <c r="O488" i="2"/>
  <c r="P488" i="2" s="1"/>
  <c r="O490" i="2"/>
  <c r="P490" i="2" s="1"/>
  <c r="O492" i="2"/>
  <c r="P492" i="2" s="1"/>
  <c r="O494" i="2"/>
  <c r="P494" i="2" s="1"/>
  <c r="O496" i="2"/>
  <c r="P496" i="2" s="1"/>
  <c r="O498" i="2"/>
  <c r="P498" i="2" s="1"/>
  <c r="O500" i="2"/>
  <c r="P500" i="2" s="1"/>
  <c r="O502" i="2"/>
  <c r="P502" i="2" s="1"/>
  <c r="O504" i="2"/>
  <c r="P504" i="2" s="1"/>
  <c r="O506" i="2"/>
  <c r="P506" i="2" s="1"/>
  <c r="O509" i="2"/>
  <c r="P509" i="2" s="1"/>
  <c r="O511" i="2"/>
  <c r="P511" i="2" s="1"/>
  <c r="O513" i="2"/>
  <c r="P513" i="2" s="1"/>
  <c r="O515" i="2"/>
  <c r="P515" i="2" s="1"/>
  <c r="O517" i="2"/>
  <c r="P517" i="2" s="1"/>
  <c r="O519" i="2"/>
  <c r="P519" i="2" s="1"/>
  <c r="O522" i="2"/>
  <c r="P522" i="2" s="1"/>
  <c r="O524" i="2"/>
  <c r="P524" i="2" s="1"/>
  <c r="O526" i="2"/>
  <c r="P526" i="2" s="1"/>
  <c r="O528" i="2"/>
  <c r="P528" i="2" s="1"/>
  <c r="O530" i="2"/>
  <c r="P530" i="2" s="1"/>
  <c r="O532" i="2"/>
  <c r="P532" i="2" s="1"/>
  <c r="O534" i="2"/>
  <c r="P534" i="2" s="1"/>
  <c r="O536" i="2"/>
  <c r="P536" i="2" s="1"/>
  <c r="O538" i="2"/>
  <c r="P538" i="2" s="1"/>
  <c r="O540" i="2"/>
  <c r="P540" i="2" s="1"/>
  <c r="O542" i="2"/>
  <c r="P542" i="2" s="1"/>
  <c r="O544" i="2"/>
  <c r="P544" i="2" s="1"/>
  <c r="O546" i="2"/>
  <c r="P546" i="2" s="1"/>
  <c r="O548" i="2"/>
  <c r="P548" i="2" s="1"/>
  <c r="O550" i="2"/>
  <c r="P550" i="2" s="1"/>
  <c r="O562" i="2"/>
  <c r="P562" i="2" s="1"/>
  <c r="O564" i="2"/>
  <c r="P564" i="2" s="1"/>
  <c r="O566" i="2"/>
  <c r="P566" i="2" s="1"/>
  <c r="O568" i="2"/>
  <c r="P568" i="2" s="1"/>
  <c r="O570" i="2"/>
  <c r="P570" i="2" s="1"/>
  <c r="O572" i="2"/>
  <c r="P572" i="2" s="1"/>
  <c r="O574" i="2"/>
  <c r="P574" i="2" s="1"/>
  <c r="O576" i="2"/>
  <c r="P576" i="2" s="1"/>
  <c r="O578" i="2"/>
  <c r="P578" i="2" s="1"/>
  <c r="O580" i="2"/>
  <c r="P580" i="2" s="1"/>
  <c r="O582" i="2"/>
  <c r="P582" i="2" s="1"/>
  <c r="O586" i="2"/>
  <c r="P586" i="2" s="1"/>
  <c r="O588" i="2"/>
  <c r="P588" i="2" s="1"/>
  <c r="O590" i="2"/>
  <c r="P590" i="2" s="1"/>
  <c r="O592" i="2"/>
  <c r="P592" i="2" s="1"/>
  <c r="O596" i="2"/>
  <c r="P596" i="2" s="1"/>
  <c r="M407" i="2"/>
  <c r="N407" i="2" s="1"/>
  <c r="M410" i="2"/>
  <c r="N410" i="2" s="1"/>
  <c r="M412" i="2"/>
  <c r="N412" i="2" s="1"/>
  <c r="M414" i="2"/>
  <c r="N414" i="2" s="1"/>
  <c r="M416" i="2"/>
  <c r="N416" i="2" s="1"/>
  <c r="M418" i="2"/>
  <c r="N418" i="2" s="1"/>
  <c r="M421" i="2"/>
  <c r="N421" i="2" s="1"/>
  <c r="M423" i="2"/>
  <c r="N423" i="2" s="1"/>
  <c r="M425" i="2"/>
  <c r="N425" i="2" s="1"/>
  <c r="M427" i="2"/>
  <c r="N427" i="2" s="1"/>
  <c r="M429" i="2"/>
  <c r="N429" i="2" s="1"/>
  <c r="M432" i="2"/>
  <c r="N432" i="2" s="1"/>
  <c r="M434" i="2"/>
  <c r="N434" i="2" s="1"/>
  <c r="M436" i="2"/>
  <c r="N436" i="2" s="1"/>
  <c r="M438" i="2"/>
  <c r="N438" i="2" s="1"/>
  <c r="M440" i="2"/>
  <c r="N440" i="2" s="1"/>
  <c r="M442" i="2"/>
  <c r="N442" i="2" s="1"/>
  <c r="M444" i="2"/>
  <c r="N444" i="2" s="1"/>
  <c r="M446" i="2"/>
  <c r="N446" i="2" s="1"/>
  <c r="M448" i="2"/>
  <c r="N448" i="2" s="1"/>
  <c r="M450" i="2"/>
  <c r="N450" i="2" s="1"/>
  <c r="M452" i="2"/>
  <c r="N452" i="2" s="1"/>
  <c r="M454" i="2"/>
  <c r="N454" i="2" s="1"/>
  <c r="M456" i="2"/>
  <c r="N456" i="2" s="1"/>
  <c r="M460" i="2"/>
  <c r="N460" i="2" s="1"/>
  <c r="M462" i="2"/>
  <c r="N462" i="2" s="1"/>
  <c r="M464" i="2"/>
  <c r="N464" i="2" s="1"/>
  <c r="M466" i="2"/>
  <c r="N466" i="2" s="1"/>
  <c r="M468" i="2"/>
  <c r="N468" i="2" s="1"/>
  <c r="M470" i="2"/>
  <c r="N470" i="2" s="1"/>
  <c r="M472" i="2"/>
  <c r="N472" i="2" s="1"/>
  <c r="M474" i="2"/>
  <c r="N474" i="2" s="1"/>
  <c r="M476" i="2"/>
  <c r="N476" i="2" s="1"/>
  <c r="M479" i="2"/>
  <c r="N479" i="2" s="1"/>
  <c r="M481" i="2"/>
  <c r="N481" i="2" s="1"/>
  <c r="M483" i="2"/>
  <c r="N483" i="2" s="1"/>
  <c r="M485" i="2"/>
  <c r="N485" i="2" s="1"/>
  <c r="M487" i="2"/>
  <c r="N487" i="2" s="1"/>
  <c r="M489" i="2"/>
  <c r="N489" i="2" s="1"/>
  <c r="M491" i="2"/>
  <c r="N491" i="2" s="1"/>
  <c r="M493" i="2"/>
  <c r="N493" i="2" s="1"/>
  <c r="M495" i="2"/>
  <c r="N495" i="2" s="1"/>
  <c r="M497" i="2"/>
  <c r="N497" i="2" s="1"/>
  <c r="M499" i="2"/>
  <c r="N499" i="2" s="1"/>
  <c r="M501" i="2"/>
  <c r="N501" i="2" s="1"/>
  <c r="M503" i="2"/>
  <c r="N503" i="2" s="1"/>
  <c r="M505" i="2"/>
  <c r="N505" i="2" s="1"/>
  <c r="M508" i="2"/>
  <c r="N508" i="2" s="1"/>
  <c r="M510" i="2"/>
  <c r="N510" i="2" s="1"/>
  <c r="M512" i="2"/>
  <c r="N512" i="2" s="1"/>
  <c r="M514" i="2"/>
  <c r="N514" i="2" s="1"/>
  <c r="M516" i="2"/>
  <c r="N516" i="2" s="1"/>
  <c r="M518" i="2"/>
  <c r="N518" i="2" s="1"/>
  <c r="M520" i="2"/>
  <c r="N520" i="2" s="1"/>
  <c r="M523" i="2"/>
  <c r="N523" i="2" s="1"/>
  <c r="M525" i="2"/>
  <c r="N525" i="2" s="1"/>
  <c r="M527" i="2"/>
  <c r="N527" i="2" s="1"/>
  <c r="M529" i="2"/>
  <c r="N529" i="2" s="1"/>
  <c r="M531" i="2"/>
  <c r="N531" i="2" s="1"/>
  <c r="M533" i="2"/>
  <c r="N533" i="2" s="1"/>
  <c r="M535" i="2"/>
  <c r="N535" i="2" s="1"/>
  <c r="M537" i="2"/>
  <c r="N537" i="2" s="1"/>
  <c r="M539" i="2"/>
  <c r="N539" i="2" s="1"/>
  <c r="M541" i="2"/>
  <c r="N541" i="2" s="1"/>
  <c r="M543" i="2"/>
  <c r="N543" i="2" s="1"/>
  <c r="M545" i="2"/>
  <c r="N545" i="2" s="1"/>
  <c r="M547" i="2"/>
  <c r="N547" i="2" s="1"/>
  <c r="M549" i="2"/>
  <c r="N549" i="2" s="1"/>
  <c r="M556" i="2"/>
  <c r="N556" i="2" s="1"/>
  <c r="M559" i="2"/>
  <c r="N559" i="2" s="1"/>
  <c r="M563" i="2"/>
  <c r="N563" i="2" s="1"/>
  <c r="M565" i="2"/>
  <c r="N565" i="2" s="1"/>
  <c r="M567" i="2"/>
  <c r="N567" i="2" s="1"/>
  <c r="M569" i="2"/>
  <c r="N569" i="2" s="1"/>
  <c r="M571" i="2"/>
  <c r="N571" i="2" s="1"/>
  <c r="M573" i="2"/>
  <c r="N573" i="2" s="1"/>
  <c r="M575" i="2"/>
  <c r="N575" i="2" s="1"/>
  <c r="M577" i="2"/>
  <c r="N577" i="2" s="1"/>
  <c r="M579" i="2"/>
  <c r="N579" i="2" s="1"/>
  <c r="M581" i="2"/>
  <c r="N581" i="2" s="1"/>
  <c r="M585" i="2"/>
  <c r="N585" i="2" s="1"/>
  <c r="M587" i="2"/>
  <c r="N587" i="2" s="1"/>
  <c r="M589" i="2"/>
  <c r="N589" i="2" s="1"/>
  <c r="M591" i="2"/>
  <c r="N591" i="2" s="1"/>
  <c r="M595" i="2"/>
  <c r="N595" i="2" s="1"/>
  <c r="O407" i="2"/>
  <c r="P407" i="2" s="1"/>
  <c r="O410" i="2"/>
  <c r="P410" i="2" s="1"/>
  <c r="O412" i="2"/>
  <c r="P412" i="2" s="1"/>
  <c r="O414" i="2"/>
  <c r="P414" i="2" s="1"/>
  <c r="O416" i="2"/>
  <c r="P416" i="2" s="1"/>
  <c r="O418" i="2"/>
  <c r="P418" i="2" s="1"/>
  <c r="O421" i="2"/>
  <c r="P421" i="2" s="1"/>
  <c r="O425" i="2"/>
  <c r="P425" i="2" s="1"/>
  <c r="O427" i="2"/>
  <c r="P427" i="2" s="1"/>
  <c r="O429" i="2"/>
  <c r="P429" i="2" s="1"/>
  <c r="O432" i="2"/>
  <c r="P432" i="2" s="1"/>
  <c r="O434" i="2"/>
  <c r="P434" i="2" s="1"/>
  <c r="O436" i="2"/>
  <c r="P436" i="2" s="1"/>
  <c r="O438" i="2"/>
  <c r="P438" i="2" s="1"/>
  <c r="O440" i="2"/>
  <c r="P440" i="2" s="1"/>
  <c r="O442" i="2"/>
  <c r="P442" i="2" s="1"/>
  <c r="O444" i="2"/>
  <c r="P444" i="2" s="1"/>
  <c r="O446" i="2"/>
  <c r="P446" i="2" s="1"/>
  <c r="O448" i="2"/>
  <c r="P448" i="2" s="1"/>
  <c r="O450" i="2"/>
  <c r="P450" i="2" s="1"/>
  <c r="O452" i="2"/>
  <c r="P452" i="2" s="1"/>
  <c r="O454" i="2"/>
  <c r="P454" i="2" s="1"/>
  <c r="O456" i="2"/>
  <c r="P456" i="2" s="1"/>
  <c r="O460" i="2"/>
  <c r="P460" i="2" s="1"/>
  <c r="O462" i="2"/>
  <c r="P462" i="2" s="1"/>
  <c r="O464" i="2"/>
  <c r="P464" i="2" s="1"/>
  <c r="O466" i="2"/>
  <c r="P466" i="2" s="1"/>
  <c r="O468" i="2"/>
  <c r="P468" i="2" s="1"/>
  <c r="O470" i="2"/>
  <c r="P470" i="2" s="1"/>
  <c r="O472" i="2"/>
  <c r="P472" i="2" s="1"/>
  <c r="O474" i="2"/>
  <c r="P474" i="2" s="1"/>
  <c r="O476" i="2"/>
  <c r="P476" i="2" s="1"/>
  <c r="O479" i="2"/>
  <c r="P479" i="2" s="1"/>
  <c r="O481" i="2"/>
  <c r="P481" i="2" s="1"/>
  <c r="O483" i="2"/>
  <c r="P483" i="2" s="1"/>
  <c r="O485" i="2"/>
  <c r="P485" i="2" s="1"/>
  <c r="O487" i="2"/>
  <c r="P487" i="2" s="1"/>
  <c r="O489" i="2"/>
  <c r="P489" i="2" s="1"/>
  <c r="O491" i="2"/>
  <c r="P491" i="2" s="1"/>
  <c r="O493" i="2"/>
  <c r="P493" i="2" s="1"/>
  <c r="O495" i="2"/>
  <c r="P495" i="2" s="1"/>
  <c r="O497" i="2"/>
  <c r="P497" i="2" s="1"/>
  <c r="O499" i="2"/>
  <c r="P499" i="2" s="1"/>
  <c r="O501" i="2"/>
  <c r="P501" i="2" s="1"/>
  <c r="O503" i="2"/>
  <c r="P503" i="2" s="1"/>
  <c r="O505" i="2"/>
  <c r="P505" i="2" s="1"/>
  <c r="O508" i="2"/>
  <c r="P508" i="2" s="1"/>
  <c r="O510" i="2"/>
  <c r="P510" i="2" s="1"/>
  <c r="O512" i="2"/>
  <c r="P512" i="2" s="1"/>
  <c r="O514" i="2"/>
  <c r="P514" i="2" s="1"/>
  <c r="O516" i="2"/>
  <c r="P516" i="2" s="1"/>
  <c r="O518" i="2"/>
  <c r="P518" i="2" s="1"/>
  <c r="O520" i="2"/>
  <c r="P520" i="2" s="1"/>
  <c r="O523" i="2"/>
  <c r="P523" i="2" s="1"/>
  <c r="O525" i="2"/>
  <c r="P525" i="2" s="1"/>
  <c r="O527" i="2"/>
  <c r="P527" i="2" s="1"/>
  <c r="O529" i="2"/>
  <c r="P529" i="2" s="1"/>
  <c r="O531" i="2"/>
  <c r="P531" i="2" s="1"/>
  <c r="O533" i="2"/>
  <c r="P533" i="2" s="1"/>
  <c r="O535" i="2"/>
  <c r="P535" i="2" s="1"/>
  <c r="O537" i="2"/>
  <c r="P537" i="2" s="1"/>
  <c r="O539" i="2"/>
  <c r="P539" i="2" s="1"/>
  <c r="O541" i="2"/>
  <c r="P541" i="2" s="1"/>
  <c r="O543" i="2"/>
  <c r="P543" i="2" s="1"/>
  <c r="O545" i="2"/>
  <c r="P545" i="2" s="1"/>
  <c r="O547" i="2"/>
  <c r="P547" i="2" s="1"/>
  <c r="O549" i="2"/>
  <c r="P549" i="2" s="1"/>
  <c r="O563" i="2"/>
  <c r="P563" i="2" s="1"/>
  <c r="O565" i="2"/>
  <c r="P565" i="2" s="1"/>
  <c r="O567" i="2"/>
  <c r="P567" i="2" s="1"/>
  <c r="O569" i="2"/>
  <c r="P569" i="2" s="1"/>
  <c r="O571" i="2"/>
  <c r="P571" i="2" s="1"/>
  <c r="O573" i="2"/>
  <c r="P573" i="2" s="1"/>
  <c r="O575" i="2"/>
  <c r="P575" i="2" s="1"/>
  <c r="O577" i="2"/>
  <c r="P577" i="2" s="1"/>
  <c r="O579" i="2"/>
  <c r="P579" i="2" s="1"/>
  <c r="O581" i="2"/>
  <c r="P581" i="2" s="1"/>
  <c r="O585" i="2"/>
  <c r="P585" i="2" s="1"/>
  <c r="O587" i="2"/>
  <c r="P587" i="2" s="1"/>
  <c r="O589" i="2"/>
  <c r="P589" i="2" s="1"/>
  <c r="O591" i="2"/>
  <c r="P591" i="2" s="1"/>
  <c r="O595" i="2"/>
  <c r="P595" i="2" s="1"/>
  <c r="M409" i="2"/>
  <c r="N409" i="2" s="1"/>
  <c r="M411" i="2"/>
  <c r="N411" i="2" s="1"/>
  <c r="M413" i="2"/>
  <c r="N413" i="2" s="1"/>
  <c r="M415" i="2"/>
  <c r="N415" i="2" s="1"/>
  <c r="M417" i="2"/>
  <c r="N417" i="2" s="1"/>
  <c r="M420" i="2"/>
  <c r="N420" i="2" s="1"/>
  <c r="M422" i="2"/>
  <c r="N422" i="2" s="1"/>
  <c r="M424" i="2"/>
  <c r="N424" i="2" s="1"/>
  <c r="M426" i="2"/>
  <c r="N426" i="2" s="1"/>
  <c r="M428" i="2"/>
  <c r="N428" i="2" s="1"/>
  <c r="M431" i="2"/>
  <c r="N431" i="2" s="1"/>
  <c r="M433" i="2"/>
  <c r="N433" i="2" s="1"/>
  <c r="M435" i="2"/>
  <c r="N435" i="2" s="1"/>
  <c r="M437" i="2"/>
  <c r="N437" i="2" s="1"/>
  <c r="M439" i="2"/>
  <c r="N439" i="2" s="1"/>
  <c r="M441" i="2"/>
  <c r="N441" i="2" s="1"/>
  <c r="M443" i="2"/>
  <c r="N443" i="2" s="1"/>
  <c r="M445" i="2"/>
  <c r="N445" i="2" s="1"/>
  <c r="M447" i="2"/>
  <c r="N447" i="2" s="1"/>
  <c r="M449" i="2"/>
  <c r="N449" i="2" s="1"/>
  <c r="M451" i="2"/>
  <c r="N451" i="2" s="1"/>
  <c r="M453" i="2"/>
  <c r="N453" i="2" s="1"/>
  <c r="M455" i="2"/>
  <c r="N455" i="2" s="1"/>
  <c r="M459" i="2"/>
  <c r="N459" i="2" s="1"/>
  <c r="M461" i="2"/>
  <c r="N461" i="2" s="1"/>
  <c r="M463" i="2"/>
  <c r="N463" i="2" s="1"/>
  <c r="M465" i="2"/>
  <c r="N465" i="2" s="1"/>
  <c r="M467" i="2"/>
  <c r="N467" i="2" s="1"/>
  <c r="M469" i="2"/>
  <c r="N469" i="2" s="1"/>
  <c r="M471" i="2"/>
  <c r="N471" i="2" s="1"/>
  <c r="M473" i="2"/>
  <c r="N473" i="2" s="1"/>
  <c r="M475" i="2"/>
  <c r="N475" i="2" s="1"/>
  <c r="M478" i="2"/>
  <c r="N478" i="2" s="1"/>
  <c r="M480" i="2"/>
  <c r="N480" i="2" s="1"/>
  <c r="M482" i="2"/>
  <c r="N482" i="2" s="1"/>
  <c r="M484" i="2"/>
  <c r="N484" i="2" s="1"/>
  <c r="M486" i="2"/>
  <c r="N486" i="2" s="1"/>
  <c r="M488" i="2"/>
  <c r="N488" i="2" s="1"/>
  <c r="M490" i="2"/>
  <c r="N490" i="2" s="1"/>
  <c r="M492" i="2"/>
  <c r="N492" i="2" s="1"/>
  <c r="M494" i="2"/>
  <c r="N494" i="2" s="1"/>
  <c r="M496" i="2"/>
  <c r="N496" i="2" s="1"/>
  <c r="M498" i="2"/>
  <c r="N498" i="2" s="1"/>
  <c r="M500" i="2"/>
  <c r="N500" i="2" s="1"/>
  <c r="M502" i="2"/>
  <c r="N502" i="2" s="1"/>
  <c r="M504" i="2"/>
  <c r="N504" i="2" s="1"/>
  <c r="M506" i="2"/>
  <c r="N506" i="2" s="1"/>
  <c r="M509" i="2"/>
  <c r="N509" i="2" s="1"/>
  <c r="M511" i="2"/>
  <c r="N511" i="2" s="1"/>
  <c r="M513" i="2"/>
  <c r="N513" i="2" s="1"/>
  <c r="M515" i="2"/>
  <c r="N515" i="2" s="1"/>
  <c r="M517" i="2"/>
  <c r="N517" i="2" s="1"/>
  <c r="M519" i="2"/>
  <c r="N519" i="2" s="1"/>
  <c r="M522" i="2"/>
  <c r="N522" i="2" s="1"/>
  <c r="M524" i="2"/>
  <c r="N524" i="2" s="1"/>
  <c r="M526" i="2"/>
  <c r="N526" i="2" s="1"/>
  <c r="M528" i="2"/>
  <c r="N528" i="2" s="1"/>
  <c r="M530" i="2"/>
  <c r="N530" i="2" s="1"/>
  <c r="M532" i="2"/>
  <c r="N532" i="2" s="1"/>
  <c r="M534" i="2"/>
  <c r="N534" i="2" s="1"/>
  <c r="M536" i="2"/>
  <c r="N536" i="2" s="1"/>
  <c r="M538" i="2"/>
  <c r="N538" i="2" s="1"/>
  <c r="M540" i="2"/>
  <c r="N540" i="2" s="1"/>
  <c r="M542" i="2"/>
  <c r="N542" i="2" s="1"/>
  <c r="M544" i="2"/>
  <c r="N544" i="2" s="1"/>
  <c r="M546" i="2"/>
  <c r="N546" i="2" s="1"/>
  <c r="M548" i="2"/>
  <c r="N548" i="2" s="1"/>
  <c r="M550" i="2"/>
  <c r="N550" i="2" s="1"/>
  <c r="M557" i="2"/>
  <c r="N557" i="2" s="1"/>
  <c r="M562" i="2"/>
  <c r="N562" i="2" s="1"/>
  <c r="M564" i="2"/>
  <c r="N564" i="2" s="1"/>
  <c r="M566" i="2"/>
  <c r="N566" i="2" s="1"/>
  <c r="M568" i="2"/>
  <c r="N568" i="2" s="1"/>
  <c r="M570" i="2"/>
  <c r="N570" i="2" s="1"/>
  <c r="M572" i="2"/>
  <c r="N572" i="2" s="1"/>
  <c r="M574" i="2"/>
  <c r="N574" i="2" s="1"/>
  <c r="M576" i="2"/>
  <c r="N576" i="2" s="1"/>
  <c r="M578" i="2"/>
  <c r="N578" i="2" s="1"/>
  <c r="M580" i="2"/>
  <c r="N580" i="2" s="1"/>
  <c r="M582" i="2"/>
  <c r="N582" i="2" s="1"/>
  <c r="M586" i="2"/>
  <c r="N586" i="2" s="1"/>
  <c r="M588" i="2"/>
  <c r="N588" i="2" s="1"/>
  <c r="M590" i="2"/>
  <c r="N590" i="2" s="1"/>
  <c r="M592" i="2"/>
  <c r="N592" i="2" s="1"/>
  <c r="M596" i="2"/>
  <c r="N596" i="2" s="1"/>
  <c r="M597" i="2"/>
  <c r="N597" i="2" s="1"/>
  <c r="M599" i="2"/>
  <c r="N599" i="2" s="1"/>
  <c r="M601" i="2"/>
  <c r="N601" i="2" s="1"/>
  <c r="M604" i="2"/>
  <c r="N604" i="2" s="1"/>
  <c r="M608" i="2"/>
  <c r="N608" i="2" s="1"/>
  <c r="M610" i="2"/>
  <c r="N610" i="2" s="1"/>
  <c r="M615" i="2"/>
  <c r="N615" i="2" s="1"/>
  <c r="M617" i="2"/>
  <c r="N617" i="2" s="1"/>
  <c r="M621" i="2"/>
  <c r="N621" i="2" s="1"/>
  <c r="M624" i="2"/>
  <c r="N624" i="2" s="1"/>
  <c r="M626" i="2"/>
  <c r="N626" i="2" s="1"/>
  <c r="M628" i="2"/>
  <c r="N628" i="2" s="1"/>
  <c r="M630" i="2"/>
  <c r="N630" i="2" s="1"/>
  <c r="M633" i="2"/>
  <c r="N633" i="2" s="1"/>
  <c r="M635" i="2"/>
  <c r="N635" i="2" s="1"/>
  <c r="M637" i="2"/>
  <c r="N637" i="2" s="1"/>
  <c r="M639" i="2"/>
  <c r="N639" i="2" s="1"/>
  <c r="M641" i="2"/>
  <c r="N641" i="2" s="1"/>
  <c r="M643" i="2"/>
  <c r="N643" i="2" s="1"/>
  <c r="M645" i="2"/>
  <c r="N645" i="2" s="1"/>
  <c r="M648" i="2"/>
  <c r="N648" i="2" s="1"/>
  <c r="M650" i="2"/>
  <c r="N650" i="2" s="1"/>
  <c r="M652" i="2"/>
  <c r="N652" i="2" s="1"/>
  <c r="M655" i="2"/>
  <c r="N655" i="2" s="1"/>
  <c r="M657" i="2"/>
  <c r="N657" i="2" s="1"/>
  <c r="M659" i="2"/>
  <c r="N659" i="2" s="1"/>
  <c r="M661" i="2"/>
  <c r="N661" i="2" s="1"/>
  <c r="M663" i="2"/>
  <c r="N663" i="2" s="1"/>
  <c r="M665" i="2"/>
  <c r="N665" i="2" s="1"/>
  <c r="M667" i="2"/>
  <c r="N667" i="2" s="1"/>
  <c r="M670" i="2"/>
  <c r="N670" i="2" s="1"/>
  <c r="M672" i="2"/>
  <c r="N672" i="2" s="1"/>
  <c r="M674" i="2"/>
  <c r="N674" i="2" s="1"/>
  <c r="M676" i="2"/>
  <c r="N676" i="2" s="1"/>
  <c r="M679" i="2"/>
  <c r="N679" i="2" s="1"/>
  <c r="M682" i="2"/>
  <c r="N682" i="2" s="1"/>
  <c r="M684" i="2"/>
  <c r="N684" i="2" s="1"/>
  <c r="M686" i="2"/>
  <c r="N686" i="2" s="1"/>
  <c r="M688" i="2"/>
  <c r="N688" i="2" s="1"/>
  <c r="M690" i="2"/>
  <c r="N690" i="2" s="1"/>
  <c r="M692" i="2"/>
  <c r="N692" i="2" s="1"/>
  <c r="M698" i="2"/>
  <c r="N698" i="2" s="1"/>
  <c r="M700" i="2"/>
  <c r="N700" i="2" s="1"/>
  <c r="M702" i="2"/>
  <c r="N702" i="2" s="1"/>
  <c r="M704" i="2"/>
  <c r="N704" i="2" s="1"/>
  <c r="O597" i="2"/>
  <c r="P597" i="2" s="1"/>
  <c r="O599" i="2"/>
  <c r="P599" i="2" s="1"/>
  <c r="O601" i="2"/>
  <c r="P601" i="2" s="1"/>
  <c r="O604" i="2"/>
  <c r="P604" i="2" s="1"/>
  <c r="O608" i="2"/>
  <c r="P608" i="2" s="1"/>
  <c r="O610" i="2"/>
  <c r="P610" i="2" s="1"/>
  <c r="O621" i="2"/>
  <c r="P621" i="2" s="1"/>
  <c r="O624" i="2"/>
  <c r="P624" i="2" s="1"/>
  <c r="O626" i="2"/>
  <c r="P626" i="2" s="1"/>
  <c r="O628" i="2"/>
  <c r="P628" i="2" s="1"/>
  <c r="O630" i="2"/>
  <c r="P630" i="2" s="1"/>
  <c r="O633" i="2"/>
  <c r="P633" i="2" s="1"/>
  <c r="O635" i="2"/>
  <c r="P635" i="2" s="1"/>
  <c r="O637" i="2"/>
  <c r="P637" i="2" s="1"/>
  <c r="O639" i="2"/>
  <c r="P639" i="2" s="1"/>
  <c r="O641" i="2"/>
  <c r="P641" i="2" s="1"/>
  <c r="O643" i="2"/>
  <c r="P643" i="2" s="1"/>
  <c r="O645" i="2"/>
  <c r="P645" i="2" s="1"/>
  <c r="O648" i="2"/>
  <c r="P648" i="2" s="1"/>
  <c r="O650" i="2"/>
  <c r="P650" i="2" s="1"/>
  <c r="O652" i="2"/>
  <c r="P652" i="2" s="1"/>
  <c r="O655" i="2"/>
  <c r="P655" i="2" s="1"/>
  <c r="O657" i="2"/>
  <c r="P657" i="2" s="1"/>
  <c r="O659" i="2"/>
  <c r="P659" i="2" s="1"/>
  <c r="O661" i="2"/>
  <c r="P661" i="2" s="1"/>
  <c r="O663" i="2"/>
  <c r="P663" i="2" s="1"/>
  <c r="O665" i="2"/>
  <c r="P665" i="2" s="1"/>
  <c r="O667" i="2"/>
  <c r="P667" i="2" s="1"/>
  <c r="O670" i="2"/>
  <c r="P670" i="2" s="1"/>
  <c r="O672" i="2"/>
  <c r="P672" i="2" s="1"/>
  <c r="O674" i="2"/>
  <c r="P674" i="2" s="1"/>
  <c r="O676" i="2"/>
  <c r="P676" i="2" s="1"/>
  <c r="O679" i="2"/>
  <c r="P679" i="2" s="1"/>
  <c r="O682" i="2"/>
  <c r="P682" i="2" s="1"/>
  <c r="O684" i="2"/>
  <c r="P684" i="2" s="1"/>
  <c r="O686" i="2"/>
  <c r="P686" i="2" s="1"/>
  <c r="O688" i="2"/>
  <c r="P688" i="2" s="1"/>
  <c r="O690" i="2"/>
  <c r="P690" i="2" s="1"/>
  <c r="O692" i="2"/>
  <c r="P692" i="2" s="1"/>
  <c r="O698" i="2"/>
  <c r="P698" i="2" s="1"/>
  <c r="O700" i="2"/>
  <c r="P700" i="2" s="1"/>
  <c r="O702" i="2"/>
  <c r="P702" i="2" s="1"/>
  <c r="O704" i="2"/>
  <c r="P704" i="2" s="1"/>
  <c r="M598" i="2"/>
  <c r="N598" i="2" s="1"/>
  <c r="M600" i="2"/>
  <c r="N600" i="2" s="1"/>
  <c r="M603" i="2"/>
  <c r="N603" i="2" s="1"/>
  <c r="M607" i="2"/>
  <c r="N607" i="2" s="1"/>
  <c r="M609" i="2"/>
  <c r="N609" i="2" s="1"/>
  <c r="M614" i="2"/>
  <c r="N614" i="2" s="1"/>
  <c r="M616" i="2"/>
  <c r="N616" i="2" s="1"/>
  <c r="M620" i="2"/>
  <c r="N620" i="2" s="1"/>
  <c r="M623" i="2"/>
  <c r="N623" i="2" s="1"/>
  <c r="M625" i="2"/>
  <c r="N625" i="2" s="1"/>
  <c r="M627" i="2"/>
  <c r="N627" i="2" s="1"/>
  <c r="M629" i="2"/>
  <c r="N629" i="2" s="1"/>
  <c r="M631" i="2"/>
  <c r="N631" i="2" s="1"/>
  <c r="M634" i="2"/>
  <c r="N634" i="2" s="1"/>
  <c r="M636" i="2"/>
  <c r="N636" i="2" s="1"/>
  <c r="M638" i="2"/>
  <c r="N638" i="2" s="1"/>
  <c r="M640" i="2"/>
  <c r="N640" i="2" s="1"/>
  <c r="M642" i="2"/>
  <c r="N642" i="2" s="1"/>
  <c r="M644" i="2"/>
  <c r="N644" i="2" s="1"/>
  <c r="M646" i="2"/>
  <c r="N646" i="2" s="1"/>
  <c r="M649" i="2"/>
  <c r="N649" i="2" s="1"/>
  <c r="M651" i="2"/>
  <c r="N651" i="2" s="1"/>
  <c r="M653" i="2"/>
  <c r="N653" i="2" s="1"/>
  <c r="M656" i="2"/>
  <c r="N656" i="2" s="1"/>
  <c r="M658" i="2"/>
  <c r="N658" i="2" s="1"/>
  <c r="M660" i="2"/>
  <c r="N660" i="2" s="1"/>
  <c r="M662" i="2"/>
  <c r="N662" i="2" s="1"/>
  <c r="M664" i="2"/>
  <c r="N664" i="2" s="1"/>
  <c r="M666" i="2"/>
  <c r="N666" i="2" s="1"/>
  <c r="M668" i="2"/>
  <c r="N668" i="2" s="1"/>
  <c r="M671" i="2"/>
  <c r="N671" i="2" s="1"/>
  <c r="M673" i="2"/>
  <c r="N673" i="2" s="1"/>
  <c r="M675" i="2"/>
  <c r="N675" i="2" s="1"/>
  <c r="M678" i="2"/>
  <c r="N678" i="2" s="1"/>
  <c r="M681" i="2"/>
  <c r="N681" i="2" s="1"/>
  <c r="M683" i="2"/>
  <c r="N683" i="2" s="1"/>
  <c r="M685" i="2"/>
  <c r="N685" i="2" s="1"/>
  <c r="M687" i="2"/>
  <c r="N687" i="2" s="1"/>
  <c r="M689" i="2"/>
  <c r="N689" i="2" s="1"/>
  <c r="M691" i="2"/>
  <c r="N691" i="2" s="1"/>
  <c r="M693" i="2"/>
  <c r="N693" i="2" s="1"/>
  <c r="M699" i="2"/>
  <c r="N699" i="2" s="1"/>
  <c r="M701" i="2"/>
  <c r="N701" i="2" s="1"/>
  <c r="M703" i="2"/>
  <c r="N703" i="2" s="1"/>
  <c r="M705" i="2"/>
  <c r="N705" i="2" s="1"/>
  <c r="O598" i="2"/>
  <c r="P598" i="2" s="1"/>
  <c r="O600" i="2"/>
  <c r="P600" i="2" s="1"/>
  <c r="O603" i="2"/>
  <c r="P603" i="2" s="1"/>
  <c r="O607" i="2"/>
  <c r="P607" i="2" s="1"/>
  <c r="O609" i="2"/>
  <c r="P609" i="2" s="1"/>
  <c r="O620" i="2"/>
  <c r="P620" i="2" s="1"/>
  <c r="O623" i="2"/>
  <c r="P623" i="2" s="1"/>
  <c r="O625" i="2"/>
  <c r="P625" i="2" s="1"/>
  <c r="O627" i="2"/>
  <c r="P627" i="2" s="1"/>
  <c r="O629" i="2"/>
  <c r="P629" i="2" s="1"/>
  <c r="O631" i="2"/>
  <c r="P631" i="2" s="1"/>
  <c r="O634" i="2"/>
  <c r="P634" i="2" s="1"/>
  <c r="O636" i="2"/>
  <c r="P636" i="2" s="1"/>
  <c r="O638" i="2"/>
  <c r="P638" i="2" s="1"/>
  <c r="O640" i="2"/>
  <c r="P640" i="2" s="1"/>
  <c r="O642" i="2"/>
  <c r="P642" i="2" s="1"/>
  <c r="O644" i="2"/>
  <c r="P644" i="2" s="1"/>
  <c r="O646" i="2"/>
  <c r="P646" i="2" s="1"/>
  <c r="O649" i="2"/>
  <c r="P649" i="2" s="1"/>
  <c r="O651" i="2"/>
  <c r="P651" i="2" s="1"/>
  <c r="O653" i="2"/>
  <c r="P653" i="2" s="1"/>
  <c r="O656" i="2"/>
  <c r="P656" i="2" s="1"/>
  <c r="O658" i="2"/>
  <c r="P658" i="2" s="1"/>
  <c r="O660" i="2"/>
  <c r="P660" i="2" s="1"/>
  <c r="O662" i="2"/>
  <c r="P662" i="2" s="1"/>
  <c r="O664" i="2"/>
  <c r="P664" i="2" s="1"/>
  <c r="O666" i="2"/>
  <c r="P666" i="2" s="1"/>
  <c r="O668" i="2"/>
  <c r="P668" i="2" s="1"/>
  <c r="O671" i="2"/>
  <c r="P671" i="2" s="1"/>
  <c r="O673" i="2"/>
  <c r="P673" i="2" s="1"/>
  <c r="O675" i="2"/>
  <c r="P675" i="2" s="1"/>
  <c r="O678" i="2"/>
  <c r="P678" i="2" s="1"/>
  <c r="O681" i="2"/>
  <c r="P681" i="2" s="1"/>
  <c r="O683" i="2"/>
  <c r="P683" i="2" s="1"/>
  <c r="O685" i="2"/>
  <c r="P685" i="2" s="1"/>
  <c r="O687" i="2"/>
  <c r="P687" i="2" s="1"/>
  <c r="O689" i="2"/>
  <c r="P689" i="2" s="1"/>
  <c r="O691" i="2"/>
  <c r="P691" i="2" s="1"/>
  <c r="O693" i="2"/>
  <c r="P693" i="2" s="1"/>
  <c r="O699" i="2"/>
  <c r="P699" i="2" s="1"/>
  <c r="O701" i="2"/>
  <c r="P701" i="2" s="1"/>
  <c r="O703" i="2"/>
  <c r="P703" i="2" s="1"/>
  <c r="O705" i="2"/>
  <c r="P705" i="2" s="1"/>
  <c r="O12" i="2"/>
  <c r="P12" i="2" s="1"/>
  <c r="M12" i="2"/>
  <c r="Q6" i="2"/>
  <c r="Q84" i="2" l="1"/>
  <c r="Q365" i="2"/>
  <c r="R365" i="2" s="1"/>
  <c r="N365" i="2"/>
  <c r="K560" i="2"/>
  <c r="L560" i="2" s="1"/>
  <c r="N560" i="2"/>
  <c r="Q16" i="2"/>
  <c r="Q50" i="2"/>
  <c r="Q55" i="2"/>
  <c r="Q59" i="2"/>
  <c r="Q64" i="2"/>
  <c r="Q68" i="2"/>
  <c r="Q73" i="2"/>
  <c r="Q77" i="2"/>
  <c r="Q102" i="2"/>
  <c r="Q108" i="2"/>
  <c r="Q112" i="2"/>
  <c r="Q116" i="2"/>
  <c r="Q120" i="2"/>
  <c r="Q124" i="2"/>
  <c r="Q128" i="2"/>
  <c r="Q132" i="2"/>
  <c r="Q136" i="2"/>
  <c r="Q140" i="2"/>
  <c r="Q144" i="2"/>
  <c r="Q388" i="2"/>
  <c r="Q392" i="2"/>
  <c r="Q396" i="2"/>
  <c r="Q402" i="2"/>
  <c r="Q406" i="2"/>
  <c r="Q411" i="2"/>
  <c r="Q415" i="2"/>
  <c r="Q420" i="2"/>
  <c r="Q424" i="2"/>
  <c r="Q428" i="2"/>
  <c r="Q433" i="2"/>
  <c r="Q437" i="2"/>
  <c r="Q441" i="2"/>
  <c r="Q445" i="2"/>
  <c r="Q449" i="2"/>
  <c r="Q453" i="2"/>
  <c r="Q459" i="2"/>
  <c r="Q463" i="2"/>
  <c r="Q467" i="2"/>
  <c r="Q471" i="2"/>
  <c r="Q475" i="2"/>
  <c r="Q537" i="2"/>
  <c r="Q541" i="2"/>
  <c r="Q572" i="2"/>
  <c r="Q576" i="2"/>
  <c r="Q580" i="2"/>
  <c r="Q586" i="2"/>
  <c r="Q590" i="2"/>
  <c r="Q596" i="2"/>
  <c r="Q600" i="2"/>
  <c r="Q607" i="2"/>
  <c r="Q620" i="2"/>
  <c r="Q625" i="2"/>
  <c r="Q629" i="2"/>
  <c r="Q634" i="2"/>
  <c r="Q638" i="2"/>
  <c r="Q642" i="2"/>
  <c r="Q646" i="2"/>
  <c r="Q651" i="2"/>
  <c r="Q656" i="2"/>
  <c r="Q660" i="2"/>
  <c r="Q664" i="2"/>
  <c r="Q668" i="2"/>
  <c r="Q673" i="2"/>
  <c r="Q678" i="2"/>
  <c r="Q683" i="2"/>
  <c r="Q687" i="2"/>
  <c r="Q699" i="2"/>
  <c r="Q432" i="2"/>
  <c r="Q474" i="2"/>
  <c r="Q579" i="2"/>
  <c r="Q624" i="2"/>
  <c r="Q659" i="2"/>
  <c r="Q690" i="2"/>
  <c r="Q301" i="2"/>
  <c r="Q333" i="2"/>
  <c r="Q380" i="2"/>
  <c r="Q529" i="2"/>
  <c r="Q23" i="2"/>
  <c r="Q148" i="2"/>
  <c r="Q152" i="2"/>
  <c r="Q156" i="2"/>
  <c r="Q160" i="2"/>
  <c r="Q165" i="2"/>
  <c r="Q169" i="2"/>
  <c r="Q173" i="2"/>
  <c r="Q177" i="2"/>
  <c r="Q182" i="2"/>
  <c r="Q186" i="2"/>
  <c r="Q190" i="2"/>
  <c r="Q194" i="2"/>
  <c r="Q198" i="2"/>
  <c r="Q203" i="2"/>
  <c r="Q207" i="2"/>
  <c r="Q211" i="2"/>
  <c r="Q215" i="2"/>
  <c r="Q219" i="2"/>
  <c r="Q224" i="2"/>
  <c r="Q228" i="2"/>
  <c r="Q232" i="2"/>
  <c r="Q236" i="2"/>
  <c r="Q240" i="2"/>
  <c r="Q245" i="2"/>
  <c r="Q249" i="2"/>
  <c r="Q253" i="2"/>
  <c r="Q258" i="2"/>
  <c r="Q263" i="2"/>
  <c r="Q268" i="2"/>
  <c r="Q273" i="2"/>
  <c r="Q280" i="2"/>
  <c r="Q284" i="2"/>
  <c r="Q290" i="2"/>
  <c r="Q295" i="2"/>
  <c r="Q298" i="2"/>
  <c r="Q480" i="2"/>
  <c r="Q484" i="2"/>
  <c r="Q488" i="2"/>
  <c r="Q492" i="2"/>
  <c r="Q545" i="2"/>
  <c r="Q691" i="2"/>
  <c r="Q703" i="2"/>
  <c r="Q692" i="2"/>
  <c r="Q704" i="2"/>
  <c r="Q405" i="2"/>
  <c r="Q462" i="2"/>
  <c r="Q589" i="2"/>
  <c r="Q655" i="2"/>
  <c r="Q376" i="2"/>
  <c r="Q29" i="2"/>
  <c r="Q37" i="2"/>
  <c r="Q42" i="2"/>
  <c r="Q47" i="2"/>
  <c r="Q302" i="2"/>
  <c r="Q305" i="2"/>
  <c r="Q309" i="2"/>
  <c r="Q313" i="2"/>
  <c r="Q318" i="2"/>
  <c r="Q322" i="2"/>
  <c r="Q326" i="2"/>
  <c r="Q330" i="2"/>
  <c r="Q334" i="2"/>
  <c r="Q338" i="2"/>
  <c r="Q343" i="2"/>
  <c r="Q347" i="2"/>
  <c r="Q354" i="2"/>
  <c r="Q358" i="2"/>
  <c r="Q363" i="2"/>
  <c r="Q369" i="2"/>
  <c r="Q373" i="2"/>
  <c r="Q377" i="2"/>
  <c r="Q381" i="2"/>
  <c r="Q385" i="2"/>
  <c r="Q496" i="2"/>
  <c r="Q500" i="2"/>
  <c r="Q504" i="2"/>
  <c r="Q509" i="2"/>
  <c r="Q513" i="2"/>
  <c r="Q517" i="2"/>
  <c r="Q522" i="2"/>
  <c r="Q526" i="2"/>
  <c r="Q530" i="2"/>
  <c r="Q534" i="2"/>
  <c r="Q549" i="2"/>
  <c r="Q565" i="2"/>
  <c r="Q569" i="2"/>
  <c r="Q700" i="2"/>
  <c r="Q410" i="2"/>
  <c r="Q470" i="2"/>
  <c r="Q628" i="2"/>
  <c r="Q682" i="2"/>
  <c r="Q325" i="2"/>
  <c r="Q495" i="2"/>
  <c r="Q548" i="2"/>
  <c r="Q13" i="2"/>
  <c r="Q51" i="2"/>
  <c r="Q56" i="2"/>
  <c r="Q60" i="2"/>
  <c r="Q65" i="2"/>
  <c r="Q69" i="2"/>
  <c r="Q74" i="2"/>
  <c r="Q78" i="2"/>
  <c r="Q109" i="2"/>
  <c r="Q113" i="2"/>
  <c r="Q117" i="2"/>
  <c r="Q121" i="2"/>
  <c r="Q125" i="2"/>
  <c r="Q129" i="2"/>
  <c r="Q133" i="2"/>
  <c r="Q137" i="2"/>
  <c r="Q141" i="2"/>
  <c r="Q145" i="2"/>
  <c r="Q389" i="2"/>
  <c r="Q393" i="2"/>
  <c r="Q397" i="2"/>
  <c r="Q403" i="2"/>
  <c r="Q407" i="2"/>
  <c r="Q412" i="2"/>
  <c r="Q416" i="2"/>
  <c r="Q421" i="2"/>
  <c r="Q425" i="2"/>
  <c r="Q429" i="2"/>
  <c r="Q434" i="2"/>
  <c r="Q438" i="2"/>
  <c r="Q442" i="2"/>
  <c r="Q446" i="2"/>
  <c r="Q450" i="2"/>
  <c r="Q454" i="2"/>
  <c r="Q460" i="2"/>
  <c r="Q464" i="2"/>
  <c r="Q468" i="2"/>
  <c r="Q472" i="2"/>
  <c r="Q476" i="2"/>
  <c r="Q538" i="2"/>
  <c r="Q542" i="2"/>
  <c r="Q573" i="2"/>
  <c r="Q577" i="2"/>
  <c r="Q581" i="2"/>
  <c r="Q587" i="2"/>
  <c r="Q591" i="2"/>
  <c r="Q597" i="2"/>
  <c r="Q601" i="2"/>
  <c r="Q608" i="2"/>
  <c r="Q621" i="2"/>
  <c r="Q626" i="2"/>
  <c r="Q630" i="2"/>
  <c r="Q635" i="2"/>
  <c r="Q639" i="2"/>
  <c r="Q643" i="2"/>
  <c r="Q648" i="2"/>
  <c r="Q652" i="2"/>
  <c r="Q657" i="2"/>
  <c r="Q661" i="2"/>
  <c r="Q665" i="2"/>
  <c r="Q670" i="2"/>
  <c r="Q674" i="2"/>
  <c r="Q679" i="2"/>
  <c r="Q684" i="2"/>
  <c r="Q688" i="2"/>
  <c r="Q546" i="2"/>
  <c r="Q54" i="2"/>
  <c r="Q440" i="2"/>
  <c r="Q604" i="2"/>
  <c r="Q645" i="2"/>
  <c r="Q676" i="2"/>
  <c r="Q368" i="2"/>
  <c r="Q568" i="2"/>
  <c r="Q17" i="2"/>
  <c r="Q26" i="2"/>
  <c r="Q149" i="2"/>
  <c r="Q153" i="2"/>
  <c r="Q157" i="2"/>
  <c r="Q161" i="2"/>
  <c r="Q166" i="2"/>
  <c r="Q170" i="2"/>
  <c r="Q174" i="2"/>
  <c r="Q179" i="2"/>
  <c r="Q183" i="2"/>
  <c r="Q187" i="2"/>
  <c r="Q191" i="2"/>
  <c r="Q195" i="2"/>
  <c r="Q199" i="2"/>
  <c r="Q204" i="2"/>
  <c r="Q208" i="2"/>
  <c r="Q212" i="2"/>
  <c r="Q216" i="2"/>
  <c r="Q220" i="2"/>
  <c r="Q225" i="2"/>
  <c r="Q229" i="2"/>
  <c r="Q233" i="2"/>
  <c r="Q237" i="2"/>
  <c r="Q241" i="2"/>
  <c r="Q246" i="2"/>
  <c r="Q250" i="2"/>
  <c r="Q254" i="2"/>
  <c r="Q259" i="2"/>
  <c r="Q264" i="2"/>
  <c r="Q270" i="2"/>
  <c r="Q274" i="2"/>
  <c r="Q281" i="2"/>
  <c r="Q286" i="2"/>
  <c r="Q292" i="2"/>
  <c r="Q299" i="2"/>
  <c r="Q481" i="2"/>
  <c r="Q485" i="2"/>
  <c r="Q489" i="2"/>
  <c r="Q58" i="2"/>
  <c r="Q391" i="2"/>
  <c r="Q414" i="2"/>
  <c r="Q436" i="2"/>
  <c r="Q456" i="2"/>
  <c r="Q599" i="2"/>
  <c r="Q633" i="2"/>
  <c r="Q663" i="2"/>
  <c r="Q321" i="2"/>
  <c r="Q346" i="2"/>
  <c r="Q508" i="2"/>
  <c r="Q34" i="2"/>
  <c r="Q38" i="2"/>
  <c r="Q43" i="2"/>
  <c r="Q48" i="2"/>
  <c r="Q303" i="2"/>
  <c r="Q306" i="2"/>
  <c r="Q310" i="2"/>
  <c r="Q315" i="2"/>
  <c r="Q319" i="2"/>
  <c r="Q323" i="2"/>
  <c r="Q327" i="2"/>
  <c r="Q331" i="2"/>
  <c r="Q335" i="2"/>
  <c r="Q340" i="2"/>
  <c r="Q344" i="2"/>
  <c r="Q348" i="2"/>
  <c r="Q355" i="2"/>
  <c r="Q360" i="2"/>
  <c r="Q364" i="2"/>
  <c r="Q370" i="2"/>
  <c r="Q374" i="2"/>
  <c r="Q378" i="2"/>
  <c r="Q382" i="2"/>
  <c r="Q386" i="2"/>
  <c r="Q493" i="2"/>
  <c r="Q497" i="2"/>
  <c r="Q501" i="2"/>
  <c r="Q505" i="2"/>
  <c r="Q510" i="2"/>
  <c r="Q514" i="2"/>
  <c r="Q518" i="2"/>
  <c r="Q523" i="2"/>
  <c r="Q527" i="2"/>
  <c r="Q531" i="2"/>
  <c r="Q535" i="2"/>
  <c r="Q550" i="2"/>
  <c r="Q562" i="2"/>
  <c r="Q566" i="2"/>
  <c r="Q570" i="2"/>
  <c r="Q693" i="2"/>
  <c r="Q701" i="2"/>
  <c r="Q63" i="2"/>
  <c r="Q67" i="2"/>
  <c r="Q72" i="2"/>
  <c r="Q76" i="2"/>
  <c r="Q83" i="2"/>
  <c r="Q107" i="2"/>
  <c r="Q111" i="2"/>
  <c r="Q115" i="2"/>
  <c r="Q119" i="2"/>
  <c r="Q123" i="2"/>
  <c r="Q127" i="2"/>
  <c r="Q131" i="2"/>
  <c r="Q135" i="2"/>
  <c r="Q143" i="2"/>
  <c r="Q395" i="2"/>
  <c r="Q418" i="2"/>
  <c r="Q444" i="2"/>
  <c r="Q466" i="2"/>
  <c r="Q575" i="2"/>
  <c r="Q595" i="2"/>
  <c r="Q610" i="2"/>
  <c r="Q637" i="2"/>
  <c r="Q667" i="2"/>
  <c r="Q312" i="2"/>
  <c r="Q337" i="2"/>
  <c r="Q384" i="2"/>
  <c r="Q503" i="2"/>
  <c r="Q520" i="2"/>
  <c r="Q14" i="2"/>
  <c r="Q53" i="2"/>
  <c r="Q57" i="2"/>
  <c r="Q62" i="2"/>
  <c r="Q66" i="2"/>
  <c r="Q71" i="2"/>
  <c r="Q75" i="2"/>
  <c r="Q79" i="2"/>
  <c r="Q110" i="2"/>
  <c r="Q114" i="2"/>
  <c r="Q122" i="2"/>
  <c r="Q126" i="2"/>
  <c r="Q134" i="2"/>
  <c r="Q138" i="2"/>
  <c r="Q142" i="2"/>
  <c r="Q146" i="2"/>
  <c r="Q296" i="2"/>
  <c r="Q390" i="2"/>
  <c r="Q394" i="2"/>
  <c r="Q398" i="2"/>
  <c r="Q404" i="2"/>
  <c r="Q409" i="2"/>
  <c r="Q413" i="2"/>
  <c r="Q417" i="2"/>
  <c r="Q422" i="2"/>
  <c r="Q426" i="2"/>
  <c r="Q431" i="2"/>
  <c r="Q435" i="2"/>
  <c r="Q439" i="2"/>
  <c r="Q443" i="2"/>
  <c r="Q447" i="2"/>
  <c r="Q451" i="2"/>
  <c r="Q455" i="2"/>
  <c r="Q461" i="2"/>
  <c r="Q465" i="2"/>
  <c r="Q469" i="2"/>
  <c r="Q473" i="2"/>
  <c r="Q539" i="2"/>
  <c r="Q543" i="2"/>
  <c r="Q574" i="2"/>
  <c r="Q578" i="2"/>
  <c r="Q582" i="2"/>
  <c r="Q588" i="2"/>
  <c r="Q592" i="2"/>
  <c r="Q598" i="2"/>
  <c r="Q603" i="2"/>
  <c r="Q609" i="2"/>
  <c r="Q623" i="2"/>
  <c r="Q627" i="2"/>
  <c r="Q631" i="2"/>
  <c r="Q636" i="2"/>
  <c r="Q640" i="2"/>
  <c r="Q644" i="2"/>
  <c r="Q649" i="2"/>
  <c r="Q653" i="2"/>
  <c r="Q658" i="2"/>
  <c r="Q662" i="2"/>
  <c r="Q666" i="2"/>
  <c r="Q671" i="2"/>
  <c r="Q675" i="2"/>
  <c r="Q681" i="2"/>
  <c r="Q685" i="2"/>
  <c r="Q689" i="2"/>
  <c r="Q15" i="2"/>
  <c r="Q401" i="2"/>
  <c r="Q427" i="2"/>
  <c r="Q452" i="2"/>
  <c r="Q672" i="2"/>
  <c r="Q308" i="2"/>
  <c r="Q353" i="2"/>
  <c r="Q516" i="2"/>
  <c r="Q19" i="2"/>
  <c r="Q27" i="2"/>
  <c r="Q150" i="2"/>
  <c r="Q158" i="2"/>
  <c r="Q163" i="2"/>
  <c r="Q167" i="2"/>
  <c r="Q171" i="2"/>
  <c r="Q175" i="2"/>
  <c r="Q180" i="2"/>
  <c r="Q184" i="2"/>
  <c r="Q188" i="2"/>
  <c r="Q192" i="2"/>
  <c r="Q196" i="2"/>
  <c r="Q201" i="2"/>
  <c r="Q205" i="2"/>
  <c r="Q209" i="2"/>
  <c r="Q213" i="2"/>
  <c r="Q217" i="2"/>
  <c r="Q221" i="2"/>
  <c r="Q226" i="2"/>
  <c r="Q230" i="2"/>
  <c r="Q234" i="2"/>
  <c r="Q238" i="2"/>
  <c r="Q242" i="2"/>
  <c r="Q247" i="2"/>
  <c r="Q251" i="2"/>
  <c r="Q255" i="2"/>
  <c r="Q260" i="2"/>
  <c r="Q266" i="2"/>
  <c r="Q271" i="2"/>
  <c r="Q278" i="2"/>
  <c r="Q282" i="2"/>
  <c r="Q287" i="2"/>
  <c r="Q293" i="2"/>
  <c r="Q478" i="2"/>
  <c r="Q482" i="2"/>
  <c r="Q486" i="2"/>
  <c r="Q490" i="2"/>
  <c r="Q547" i="2"/>
  <c r="Q705" i="2"/>
  <c r="Q423" i="2"/>
  <c r="Q540" i="2"/>
  <c r="Q585" i="2"/>
  <c r="Q641" i="2"/>
  <c r="Q686" i="2"/>
  <c r="Q357" i="2"/>
  <c r="Q512" i="2"/>
  <c r="Q35" i="2"/>
  <c r="Q40" i="2"/>
  <c r="Q44" i="2"/>
  <c r="Q49" i="2"/>
  <c r="Q300" i="2"/>
  <c r="Q304" i="2"/>
  <c r="Q307" i="2"/>
  <c r="Q311" i="2"/>
  <c r="Q316" i="2"/>
  <c r="Q320" i="2"/>
  <c r="Q324" i="2"/>
  <c r="Q328" i="2"/>
  <c r="Q332" i="2"/>
  <c r="Q336" i="2"/>
  <c r="Q341" i="2"/>
  <c r="Q345" i="2"/>
  <c r="Q352" i="2"/>
  <c r="Q356" i="2"/>
  <c r="Q361" i="2"/>
  <c r="Q367" i="2"/>
  <c r="Q371" i="2"/>
  <c r="Q375" i="2"/>
  <c r="Q379" i="2"/>
  <c r="Q383" i="2"/>
  <c r="Q387" i="2"/>
  <c r="Q494" i="2"/>
  <c r="Q498" i="2"/>
  <c r="Q502" i="2"/>
  <c r="Q506" i="2"/>
  <c r="Q511" i="2"/>
  <c r="Q515" i="2"/>
  <c r="Q519" i="2"/>
  <c r="Q524" i="2"/>
  <c r="Q528" i="2"/>
  <c r="Q532" i="2"/>
  <c r="Q536" i="2"/>
  <c r="Q563" i="2"/>
  <c r="Q567" i="2"/>
  <c r="Q571" i="2"/>
  <c r="Q448" i="2"/>
  <c r="Q650" i="2"/>
  <c r="Q362" i="2"/>
  <c r="Q533" i="2"/>
  <c r="Q22" i="2"/>
  <c r="Q147" i="2"/>
  <c r="Q151" i="2"/>
  <c r="Q155" i="2"/>
  <c r="Q159" i="2"/>
  <c r="Q164" i="2"/>
  <c r="Q168" i="2"/>
  <c r="Q172" i="2"/>
  <c r="Q176" i="2"/>
  <c r="Q181" i="2"/>
  <c r="Q185" i="2"/>
  <c r="Q189" i="2"/>
  <c r="Q193" i="2"/>
  <c r="Q197" i="2"/>
  <c r="Q202" i="2"/>
  <c r="Q206" i="2"/>
  <c r="Q210" i="2"/>
  <c r="Q214" i="2"/>
  <c r="Q218" i="2"/>
  <c r="Q223" i="2"/>
  <c r="Q227" i="2"/>
  <c r="Q231" i="2"/>
  <c r="Q235" i="2"/>
  <c r="Q239" i="2"/>
  <c r="Q243" i="2"/>
  <c r="Q248" i="2"/>
  <c r="Q252" i="2"/>
  <c r="Q256" i="2"/>
  <c r="Q262" i="2"/>
  <c r="Q267" i="2"/>
  <c r="Q272" i="2"/>
  <c r="Q279" i="2"/>
  <c r="Q283" i="2"/>
  <c r="Q289" i="2"/>
  <c r="Q294" i="2"/>
  <c r="Q297" i="2"/>
  <c r="Q479" i="2"/>
  <c r="Q483" i="2"/>
  <c r="Q487" i="2"/>
  <c r="Q491" i="2"/>
  <c r="Q544" i="2"/>
  <c r="Q698" i="2"/>
  <c r="Q702" i="2"/>
  <c r="Q28" i="2"/>
  <c r="Q36" i="2"/>
  <c r="Q41" i="2"/>
  <c r="Q46" i="2"/>
  <c r="Q317" i="2"/>
  <c r="Q329" i="2"/>
  <c r="Q342" i="2"/>
  <c r="Q372" i="2"/>
  <c r="Q499" i="2"/>
  <c r="Q525" i="2"/>
  <c r="Q564" i="2"/>
  <c r="Q12" i="2"/>
  <c r="R12" i="2" s="1"/>
  <c r="N12" i="2"/>
  <c r="K365" i="2" l="1"/>
  <c r="L365" i="2" s="1"/>
  <c r="K84" i="2"/>
  <c r="L84" i="2" s="1"/>
  <c r="R84" i="2"/>
  <c r="R563" i="2"/>
  <c r="K563" i="2"/>
  <c r="L563" i="2" s="1"/>
  <c r="K93" i="2"/>
  <c r="L93" i="2" s="1"/>
  <c r="R468" i="2"/>
  <c r="K468" i="2"/>
  <c r="L468" i="2" s="1"/>
  <c r="R646" i="2"/>
  <c r="K646" i="2"/>
  <c r="L646" i="2" s="1"/>
  <c r="R159" i="2"/>
  <c r="K159" i="2"/>
  <c r="L159" i="2" s="1"/>
  <c r="R543" i="2"/>
  <c r="K543" i="2"/>
  <c r="L543" i="2" s="1"/>
  <c r="R315" i="2"/>
  <c r="K315" i="2"/>
  <c r="L315" i="2" s="1"/>
  <c r="R412" i="2"/>
  <c r="K412" i="2"/>
  <c r="L412" i="2" s="1"/>
  <c r="R565" i="2"/>
  <c r="K565" i="2"/>
  <c r="L565" i="2" s="1"/>
  <c r="R334" i="2"/>
  <c r="K334" i="2"/>
  <c r="L334" i="2" s="1"/>
  <c r="R253" i="2"/>
  <c r="K253" i="2"/>
  <c r="L253" i="2" s="1"/>
  <c r="R491" i="2"/>
  <c r="K491" i="2"/>
  <c r="L491" i="2" s="1"/>
  <c r="R155" i="2"/>
  <c r="K155" i="2"/>
  <c r="L155" i="2" s="1"/>
  <c r="R536" i="2"/>
  <c r="K536" i="2"/>
  <c r="L536" i="2" s="1"/>
  <c r="R383" i="2"/>
  <c r="K383" i="2"/>
  <c r="L383" i="2" s="1"/>
  <c r="R328" i="2"/>
  <c r="K328" i="2"/>
  <c r="L328" i="2" s="1"/>
  <c r="R512" i="2"/>
  <c r="K512" i="2"/>
  <c r="L512" i="2" s="1"/>
  <c r="R478" i="2"/>
  <c r="K478" i="2"/>
  <c r="L478" i="2" s="1"/>
  <c r="R238" i="2"/>
  <c r="K238" i="2"/>
  <c r="L238" i="2" s="1"/>
  <c r="R188" i="2"/>
  <c r="K188" i="2"/>
  <c r="L188" i="2" s="1"/>
  <c r="K557" i="2"/>
  <c r="L557" i="2" s="1"/>
  <c r="R681" i="2"/>
  <c r="K681" i="2"/>
  <c r="L681" i="2" s="1"/>
  <c r="R627" i="2"/>
  <c r="K627" i="2"/>
  <c r="L627" i="2" s="1"/>
  <c r="R539" i="2"/>
  <c r="K539" i="2"/>
  <c r="L539" i="2" s="1"/>
  <c r="R426" i="2"/>
  <c r="K426" i="2"/>
  <c r="L426" i="2" s="1"/>
  <c r="R138" i="2"/>
  <c r="K138" i="2"/>
  <c r="L138" i="2" s="1"/>
  <c r="R75" i="2"/>
  <c r="K75" i="2"/>
  <c r="L75" i="2" s="1"/>
  <c r="R667" i="2"/>
  <c r="K667" i="2"/>
  <c r="L667" i="2" s="1"/>
  <c r="R131" i="2"/>
  <c r="K131" i="2"/>
  <c r="L131" i="2" s="1"/>
  <c r="R67" i="2"/>
  <c r="K67" i="2"/>
  <c r="L67" i="2" s="1"/>
  <c r="R518" i="2"/>
  <c r="K518" i="2"/>
  <c r="L518" i="2" s="1"/>
  <c r="R364" i="2"/>
  <c r="K364" i="2"/>
  <c r="L364" i="2" s="1"/>
  <c r="R310" i="2"/>
  <c r="K310" i="2"/>
  <c r="L310" i="2" s="1"/>
  <c r="R599" i="2"/>
  <c r="K599" i="2"/>
  <c r="L599" i="2" s="1"/>
  <c r="R281" i="2"/>
  <c r="K281" i="2"/>
  <c r="L281" i="2" s="1"/>
  <c r="R225" i="2"/>
  <c r="K225" i="2"/>
  <c r="L225" i="2" s="1"/>
  <c r="K174" i="2"/>
  <c r="L174" i="2" s="1"/>
  <c r="R174" i="2"/>
  <c r="R645" i="2"/>
  <c r="K645" i="2"/>
  <c r="L645" i="2" s="1"/>
  <c r="R657" i="2"/>
  <c r="K657" i="2"/>
  <c r="L657" i="2" s="1"/>
  <c r="R597" i="2"/>
  <c r="K597" i="2"/>
  <c r="L597" i="2" s="1"/>
  <c r="R460" i="2"/>
  <c r="K460" i="2"/>
  <c r="L460" i="2" s="1"/>
  <c r="R407" i="2"/>
  <c r="K407" i="2"/>
  <c r="L407" i="2" s="1"/>
  <c r="R117" i="2"/>
  <c r="K117" i="2"/>
  <c r="L117" i="2" s="1"/>
  <c r="R51" i="2"/>
  <c r="K51" i="2"/>
  <c r="L51" i="2" s="1"/>
  <c r="K559" i="2"/>
  <c r="L559" i="2" s="1"/>
  <c r="R385" i="2"/>
  <c r="K385" i="2"/>
  <c r="L385" i="2" s="1"/>
  <c r="R330" i="2"/>
  <c r="K330" i="2"/>
  <c r="L330" i="2" s="1"/>
  <c r="R376" i="2"/>
  <c r="K376" i="2"/>
  <c r="L376" i="2" s="1"/>
  <c r="R484" i="2"/>
  <c r="K484" i="2"/>
  <c r="L484" i="2" s="1"/>
  <c r="R249" i="2"/>
  <c r="K249" i="2"/>
  <c r="L249" i="2" s="1"/>
  <c r="R198" i="2"/>
  <c r="K198" i="2"/>
  <c r="L198" i="2" s="1"/>
  <c r="R148" i="2"/>
  <c r="K148" i="2"/>
  <c r="L148" i="2" s="1"/>
  <c r="R699" i="2"/>
  <c r="K699" i="2"/>
  <c r="L699" i="2" s="1"/>
  <c r="R638" i="2"/>
  <c r="K638" i="2"/>
  <c r="L638" i="2" s="1"/>
  <c r="R576" i="2"/>
  <c r="K576" i="2"/>
  <c r="L576" i="2" s="1"/>
  <c r="R441" i="2"/>
  <c r="K441" i="2"/>
  <c r="L441" i="2" s="1"/>
  <c r="R388" i="2"/>
  <c r="K388" i="2"/>
  <c r="L388" i="2" s="1"/>
  <c r="K95" i="2"/>
  <c r="L95" i="2" s="1"/>
  <c r="R40" i="2"/>
  <c r="K40" i="2"/>
  <c r="L40" i="2" s="1"/>
  <c r="R374" i="2"/>
  <c r="K374" i="2"/>
  <c r="L374" i="2" s="1"/>
  <c r="R569" i="2"/>
  <c r="K569" i="2"/>
  <c r="L569" i="2" s="1"/>
  <c r="R396" i="2"/>
  <c r="K396" i="2"/>
  <c r="L396" i="2" s="1"/>
  <c r="R482" i="2"/>
  <c r="K482" i="2"/>
  <c r="L482" i="2" s="1"/>
  <c r="R135" i="2"/>
  <c r="K135" i="2"/>
  <c r="L135" i="2" s="1"/>
  <c r="R464" i="2"/>
  <c r="K464" i="2"/>
  <c r="L464" i="2" s="1"/>
  <c r="R203" i="2"/>
  <c r="K203" i="2"/>
  <c r="L203" i="2" s="1"/>
  <c r="R342" i="2"/>
  <c r="K342" i="2"/>
  <c r="L342" i="2" s="1"/>
  <c r="R202" i="2"/>
  <c r="K202" i="2"/>
  <c r="L202" i="2" s="1"/>
  <c r="R151" i="2"/>
  <c r="K151" i="2"/>
  <c r="L151" i="2" s="1"/>
  <c r="R532" i="2"/>
  <c r="K532" i="2"/>
  <c r="L532" i="2" s="1"/>
  <c r="R379" i="2"/>
  <c r="K379" i="2"/>
  <c r="L379" i="2" s="1"/>
  <c r="R324" i="2"/>
  <c r="K324" i="2"/>
  <c r="L324" i="2" s="1"/>
  <c r="R357" i="2"/>
  <c r="K357" i="2"/>
  <c r="L357" i="2" s="1"/>
  <c r="R293" i="2"/>
  <c r="K293" i="2"/>
  <c r="L293" i="2" s="1"/>
  <c r="R234" i="2"/>
  <c r="K234" i="2"/>
  <c r="L234" i="2" s="1"/>
  <c r="R184" i="2"/>
  <c r="K184" i="2"/>
  <c r="L184" i="2" s="1"/>
  <c r="R516" i="2"/>
  <c r="K516" i="2"/>
  <c r="L516" i="2" s="1"/>
  <c r="R675" i="2"/>
  <c r="K675" i="2"/>
  <c r="L675" i="2" s="1"/>
  <c r="R623" i="2"/>
  <c r="K623" i="2"/>
  <c r="L623" i="2" s="1"/>
  <c r="R473" i="2"/>
  <c r="K473" i="2"/>
  <c r="L473" i="2" s="1"/>
  <c r="R422" i="2"/>
  <c r="K422" i="2"/>
  <c r="L422" i="2" s="1"/>
  <c r="R134" i="2"/>
  <c r="K134" i="2"/>
  <c r="L134" i="2" s="1"/>
  <c r="R71" i="2"/>
  <c r="K71" i="2"/>
  <c r="L71" i="2" s="1"/>
  <c r="R637" i="2"/>
  <c r="K637" i="2"/>
  <c r="L637" i="2" s="1"/>
  <c r="R127" i="2"/>
  <c r="K127" i="2"/>
  <c r="L127" i="2" s="1"/>
  <c r="R63" i="2"/>
  <c r="K63" i="2"/>
  <c r="L63" i="2" s="1"/>
  <c r="K514" i="2"/>
  <c r="L514" i="2" s="1"/>
  <c r="R514" i="2"/>
  <c r="R360" i="2"/>
  <c r="K360" i="2"/>
  <c r="L360" i="2" s="1"/>
  <c r="R306" i="2"/>
  <c r="K306" i="2"/>
  <c r="L306" i="2" s="1"/>
  <c r="R456" i="2"/>
  <c r="K456" i="2"/>
  <c r="L456" i="2" s="1"/>
  <c r="R274" i="2"/>
  <c r="K274" i="2"/>
  <c r="L274" i="2" s="1"/>
  <c r="R220" i="2"/>
  <c r="K220" i="2"/>
  <c r="L220" i="2" s="1"/>
  <c r="R170" i="2"/>
  <c r="K170" i="2"/>
  <c r="L170" i="2" s="1"/>
  <c r="R604" i="2"/>
  <c r="K604" i="2"/>
  <c r="L604" i="2" s="1"/>
  <c r="R652" i="2"/>
  <c r="K652" i="2"/>
  <c r="L652" i="2" s="1"/>
  <c r="R591" i="2"/>
  <c r="K591" i="2"/>
  <c r="L591" i="2" s="1"/>
  <c r="R454" i="2"/>
  <c r="K454" i="2"/>
  <c r="L454" i="2" s="1"/>
  <c r="R403" i="2"/>
  <c r="K403" i="2"/>
  <c r="L403" i="2" s="1"/>
  <c r="R113" i="2"/>
  <c r="K113" i="2"/>
  <c r="L113" i="2" s="1"/>
  <c r="R13" i="2"/>
  <c r="K13" i="2"/>
  <c r="L13" i="2" s="1"/>
  <c r="R549" i="2"/>
  <c r="K549" i="2"/>
  <c r="L549" i="2" s="1"/>
  <c r="R381" i="2"/>
  <c r="K381" i="2"/>
  <c r="L381" i="2" s="1"/>
  <c r="R326" i="2"/>
  <c r="K326" i="2"/>
  <c r="L326" i="2" s="1"/>
  <c r="R655" i="2"/>
  <c r="K655" i="2"/>
  <c r="L655" i="2" s="1"/>
  <c r="R480" i="2"/>
  <c r="K480" i="2"/>
  <c r="L480" i="2" s="1"/>
  <c r="R245" i="2"/>
  <c r="K245" i="2"/>
  <c r="L245" i="2" s="1"/>
  <c r="R194" i="2"/>
  <c r="K194" i="2"/>
  <c r="L194" i="2" s="1"/>
  <c r="R23" i="2"/>
  <c r="K23" i="2"/>
  <c r="L23" i="2" s="1"/>
  <c r="R687" i="2"/>
  <c r="K687" i="2"/>
  <c r="L687" i="2" s="1"/>
  <c r="R634" i="2"/>
  <c r="K634" i="2"/>
  <c r="L634" i="2" s="1"/>
  <c r="R572" i="2"/>
  <c r="K572" i="2"/>
  <c r="L572" i="2" s="1"/>
  <c r="R437" i="2"/>
  <c r="K437" i="2"/>
  <c r="L437" i="2" s="1"/>
  <c r="R144" i="2"/>
  <c r="K144" i="2"/>
  <c r="L144" i="2" s="1"/>
  <c r="K91" i="2"/>
  <c r="L91" i="2" s="1"/>
  <c r="R196" i="2"/>
  <c r="K196" i="2"/>
  <c r="L196" i="2" s="1"/>
  <c r="R527" i="2"/>
  <c r="K527" i="2"/>
  <c r="L527" i="2" s="1"/>
  <c r="K416" i="2"/>
  <c r="L416" i="2" s="1"/>
  <c r="R416" i="2"/>
  <c r="R258" i="2"/>
  <c r="K258" i="2"/>
  <c r="L258" i="2" s="1"/>
  <c r="R192" i="2"/>
  <c r="K192" i="2"/>
  <c r="L192" i="2" s="1"/>
  <c r="R179" i="2"/>
  <c r="K179" i="2"/>
  <c r="L179" i="2" s="1"/>
  <c r="R102" i="2"/>
  <c r="K102" i="2"/>
  <c r="L102" i="2" s="1"/>
  <c r="R329" i="2"/>
  <c r="K329" i="2"/>
  <c r="L329" i="2" s="1"/>
  <c r="R197" i="2"/>
  <c r="K197" i="2"/>
  <c r="L197" i="2" s="1"/>
  <c r="R147" i="2"/>
  <c r="K147" i="2"/>
  <c r="L147" i="2" s="1"/>
  <c r="R528" i="2"/>
  <c r="K528" i="2"/>
  <c r="L528" i="2" s="1"/>
  <c r="R375" i="2"/>
  <c r="K375" i="2"/>
  <c r="L375" i="2" s="1"/>
  <c r="R320" i="2"/>
  <c r="K320" i="2"/>
  <c r="L320" i="2" s="1"/>
  <c r="R686" i="2"/>
  <c r="K686" i="2"/>
  <c r="L686" i="2" s="1"/>
  <c r="R287" i="2"/>
  <c r="K287" i="2"/>
  <c r="L287" i="2" s="1"/>
  <c r="R230" i="2"/>
  <c r="K230" i="2"/>
  <c r="L230" i="2" s="1"/>
  <c r="R180" i="2"/>
  <c r="K180" i="2"/>
  <c r="L180" i="2" s="1"/>
  <c r="R353" i="2"/>
  <c r="K353" i="2"/>
  <c r="L353" i="2" s="1"/>
  <c r="R671" i="2"/>
  <c r="K671" i="2"/>
  <c r="L671" i="2" s="1"/>
  <c r="K616" i="2"/>
  <c r="L616" i="2" s="1"/>
  <c r="R469" i="2"/>
  <c r="K469" i="2"/>
  <c r="L469" i="2" s="1"/>
  <c r="R417" i="2"/>
  <c r="K417" i="2"/>
  <c r="L417" i="2" s="1"/>
  <c r="R66" i="2"/>
  <c r="K66" i="2"/>
  <c r="L66" i="2" s="1"/>
  <c r="R610" i="2"/>
  <c r="K610" i="2"/>
  <c r="L610" i="2" s="1"/>
  <c r="R123" i="2"/>
  <c r="K123" i="2"/>
  <c r="L123" i="2" s="1"/>
  <c r="R701" i="2"/>
  <c r="K701" i="2"/>
  <c r="L701" i="2" s="1"/>
  <c r="R510" i="2"/>
  <c r="K510" i="2"/>
  <c r="L510" i="2" s="1"/>
  <c r="R355" i="2"/>
  <c r="K355" i="2"/>
  <c r="L355" i="2" s="1"/>
  <c r="R303" i="2"/>
  <c r="K303" i="2"/>
  <c r="L303" i="2" s="1"/>
  <c r="R436" i="2"/>
  <c r="K436" i="2"/>
  <c r="L436" i="2" s="1"/>
  <c r="R270" i="2"/>
  <c r="K270" i="2"/>
  <c r="L270" i="2" s="1"/>
  <c r="R216" i="2"/>
  <c r="K216" i="2"/>
  <c r="L216" i="2" s="1"/>
  <c r="R166" i="2"/>
  <c r="K166" i="2"/>
  <c r="L166" i="2" s="1"/>
  <c r="R440" i="2"/>
  <c r="K440" i="2"/>
  <c r="L440" i="2" s="1"/>
  <c r="R648" i="2"/>
  <c r="K648" i="2"/>
  <c r="L648" i="2" s="1"/>
  <c r="R587" i="2"/>
  <c r="K587" i="2"/>
  <c r="L587" i="2" s="1"/>
  <c r="R450" i="2"/>
  <c r="K450" i="2"/>
  <c r="L450" i="2" s="1"/>
  <c r="R397" i="2"/>
  <c r="K397" i="2"/>
  <c r="L397" i="2" s="1"/>
  <c r="R109" i="2"/>
  <c r="K109" i="2"/>
  <c r="L109" i="2" s="1"/>
  <c r="R548" i="2"/>
  <c r="K548" i="2"/>
  <c r="L548" i="2" s="1"/>
  <c r="R534" i="2"/>
  <c r="K534" i="2"/>
  <c r="L534" i="2" s="1"/>
  <c r="R377" i="2"/>
  <c r="K377" i="2"/>
  <c r="L377" i="2" s="1"/>
  <c r="R322" i="2"/>
  <c r="K322" i="2"/>
  <c r="L322" i="2" s="1"/>
  <c r="R589" i="2"/>
  <c r="K589" i="2"/>
  <c r="L589" i="2" s="1"/>
  <c r="R298" i="2"/>
  <c r="K298" i="2"/>
  <c r="L298" i="2" s="1"/>
  <c r="R240" i="2"/>
  <c r="K240" i="2"/>
  <c r="L240" i="2" s="1"/>
  <c r="R190" i="2"/>
  <c r="K190" i="2"/>
  <c r="L190" i="2" s="1"/>
  <c r="R529" i="2"/>
  <c r="K529" i="2"/>
  <c r="L529" i="2" s="1"/>
  <c r="R683" i="2"/>
  <c r="K683" i="2"/>
  <c r="L683" i="2" s="1"/>
  <c r="R629" i="2"/>
  <c r="K629" i="2"/>
  <c r="L629" i="2" s="1"/>
  <c r="R541" i="2"/>
  <c r="K541" i="2"/>
  <c r="L541" i="2" s="1"/>
  <c r="R433" i="2"/>
  <c r="K433" i="2"/>
  <c r="L433" i="2" s="1"/>
  <c r="R140" i="2"/>
  <c r="K140" i="2"/>
  <c r="L140" i="2" s="1"/>
  <c r="R77" i="2"/>
  <c r="K77" i="2"/>
  <c r="L77" i="2" s="1"/>
  <c r="R525" i="2"/>
  <c r="K525" i="2"/>
  <c r="L525" i="2" s="1"/>
  <c r="R27" i="2"/>
  <c r="K27" i="2"/>
  <c r="L27" i="2" s="1"/>
  <c r="R76" i="2"/>
  <c r="K76" i="2"/>
  <c r="L76" i="2" s="1"/>
  <c r="R608" i="2"/>
  <c r="K608" i="2"/>
  <c r="L608" i="2" s="1"/>
  <c r="R492" i="2"/>
  <c r="K492" i="2"/>
  <c r="L492" i="2" s="1"/>
  <c r="R262" i="2"/>
  <c r="K262" i="2"/>
  <c r="L262" i="2" s="1"/>
  <c r="R685" i="2"/>
  <c r="K685" i="2"/>
  <c r="L685" i="2" s="1"/>
  <c r="R523" i="2"/>
  <c r="K523" i="2"/>
  <c r="L523" i="2" s="1"/>
  <c r="R601" i="2"/>
  <c r="K601" i="2"/>
  <c r="L601" i="2" s="1"/>
  <c r="R56" i="2"/>
  <c r="K56" i="2"/>
  <c r="L56" i="2" s="1"/>
  <c r="R496" i="2"/>
  <c r="K496" i="2"/>
  <c r="L496" i="2" s="1"/>
  <c r="R29" i="2"/>
  <c r="K29" i="2"/>
  <c r="L29" i="2" s="1"/>
  <c r="R445" i="2"/>
  <c r="K445" i="2"/>
  <c r="L445" i="2" s="1"/>
  <c r="R243" i="2"/>
  <c r="K243" i="2"/>
  <c r="L243" i="2" s="1"/>
  <c r="R316" i="2"/>
  <c r="K316" i="2"/>
  <c r="L316" i="2" s="1"/>
  <c r="R282" i="2"/>
  <c r="K282" i="2"/>
  <c r="L282" i="2" s="1"/>
  <c r="R175" i="2"/>
  <c r="K175" i="2"/>
  <c r="L175" i="2" s="1"/>
  <c r="R308" i="2"/>
  <c r="K308" i="2"/>
  <c r="L308" i="2" s="1"/>
  <c r="R609" i="2"/>
  <c r="K609" i="2"/>
  <c r="L609" i="2" s="1"/>
  <c r="R465" i="2"/>
  <c r="K465" i="2"/>
  <c r="L465" i="2" s="1"/>
  <c r="R413" i="2"/>
  <c r="K413" i="2"/>
  <c r="L413" i="2" s="1"/>
  <c r="R126" i="2"/>
  <c r="K126" i="2"/>
  <c r="L126" i="2" s="1"/>
  <c r="R62" i="2"/>
  <c r="K62" i="2"/>
  <c r="L62" i="2" s="1"/>
  <c r="R595" i="2"/>
  <c r="K595" i="2"/>
  <c r="L595" i="2" s="1"/>
  <c r="R119" i="2"/>
  <c r="K119" i="2"/>
  <c r="L119" i="2" s="1"/>
  <c r="R693" i="2"/>
  <c r="K693" i="2"/>
  <c r="L693" i="2" s="1"/>
  <c r="R505" i="2"/>
  <c r="K505" i="2"/>
  <c r="L505" i="2" s="1"/>
  <c r="R348" i="2"/>
  <c r="K348" i="2"/>
  <c r="L348" i="2" s="1"/>
  <c r="R48" i="2"/>
  <c r="K48" i="2"/>
  <c r="L48" i="2" s="1"/>
  <c r="R414" i="2"/>
  <c r="K414" i="2"/>
  <c r="L414" i="2" s="1"/>
  <c r="R264" i="2"/>
  <c r="K264" i="2"/>
  <c r="L264" i="2" s="1"/>
  <c r="R212" i="2"/>
  <c r="K212" i="2"/>
  <c r="L212" i="2" s="1"/>
  <c r="R161" i="2"/>
  <c r="K161" i="2"/>
  <c r="L161" i="2" s="1"/>
  <c r="R54" i="2"/>
  <c r="K54" i="2"/>
  <c r="L54" i="2" s="1"/>
  <c r="R643" i="2"/>
  <c r="K643" i="2"/>
  <c r="L643" i="2" s="1"/>
  <c r="R581" i="2"/>
  <c r="K581" i="2"/>
  <c r="L581" i="2" s="1"/>
  <c r="R446" i="2"/>
  <c r="K446" i="2"/>
  <c r="L446" i="2" s="1"/>
  <c r="R393" i="2"/>
  <c r="K393" i="2"/>
  <c r="L393" i="2" s="1"/>
  <c r="K105" i="2"/>
  <c r="L105" i="2" s="1"/>
  <c r="R495" i="2"/>
  <c r="K495" i="2"/>
  <c r="L495" i="2" s="1"/>
  <c r="R530" i="2"/>
  <c r="K530" i="2"/>
  <c r="L530" i="2" s="1"/>
  <c r="R373" i="2"/>
  <c r="K373" i="2"/>
  <c r="L373" i="2" s="1"/>
  <c r="R318" i="2"/>
  <c r="K318" i="2"/>
  <c r="L318" i="2" s="1"/>
  <c r="R462" i="2"/>
  <c r="K462" i="2"/>
  <c r="L462" i="2" s="1"/>
  <c r="R295" i="2"/>
  <c r="K295" i="2"/>
  <c r="L295" i="2" s="1"/>
  <c r="R236" i="2"/>
  <c r="K236" i="2"/>
  <c r="L236" i="2" s="1"/>
  <c r="R186" i="2"/>
  <c r="K186" i="2"/>
  <c r="L186" i="2" s="1"/>
  <c r="R380" i="2"/>
  <c r="K380" i="2"/>
  <c r="L380" i="2" s="1"/>
  <c r="R678" i="2"/>
  <c r="K678" i="2"/>
  <c r="L678" i="2" s="1"/>
  <c r="R625" i="2"/>
  <c r="K625" i="2"/>
  <c r="L625" i="2" s="1"/>
  <c r="R537" i="2"/>
  <c r="K537" i="2"/>
  <c r="L537" i="2" s="1"/>
  <c r="R428" i="2"/>
  <c r="K428" i="2"/>
  <c r="L428" i="2" s="1"/>
  <c r="R136" i="2"/>
  <c r="K136" i="2"/>
  <c r="L136" i="2" s="1"/>
  <c r="R73" i="2"/>
  <c r="K73" i="2"/>
  <c r="L73" i="2" s="1"/>
  <c r="R164" i="2"/>
  <c r="K164" i="2"/>
  <c r="L164" i="2" s="1"/>
  <c r="R247" i="2"/>
  <c r="K247" i="2"/>
  <c r="L247" i="2" s="1"/>
  <c r="R146" i="2"/>
  <c r="K146" i="2"/>
  <c r="L146" i="2" s="1"/>
  <c r="R319" i="2"/>
  <c r="K319" i="2"/>
  <c r="L319" i="2" s="1"/>
  <c r="R665" i="2"/>
  <c r="K665" i="2"/>
  <c r="L665" i="2" s="1"/>
  <c r="R37" i="2"/>
  <c r="K37" i="2"/>
  <c r="L37" i="2" s="1"/>
  <c r="R156" i="2"/>
  <c r="K156" i="2"/>
  <c r="L156" i="2" s="1"/>
  <c r="R499" i="2"/>
  <c r="K499" i="2"/>
  <c r="L499" i="2" s="1"/>
  <c r="R35" i="2"/>
  <c r="K35" i="2"/>
  <c r="L35" i="2" s="1"/>
  <c r="R312" i="2"/>
  <c r="K312" i="2"/>
  <c r="L312" i="2" s="1"/>
  <c r="R661" i="2"/>
  <c r="K661" i="2"/>
  <c r="L661" i="2" s="1"/>
  <c r="R642" i="2"/>
  <c r="K642" i="2"/>
  <c r="L642" i="2" s="1"/>
  <c r="R252" i="2"/>
  <c r="K252" i="2"/>
  <c r="L252" i="2" s="1"/>
  <c r="R317" i="2"/>
  <c r="K317" i="2"/>
  <c r="L317" i="2" s="1"/>
  <c r="R22" i="2"/>
  <c r="K22" i="2"/>
  <c r="L22" i="2" s="1"/>
  <c r="R371" i="2"/>
  <c r="K371" i="2"/>
  <c r="L371" i="2" s="1"/>
  <c r="R641" i="2"/>
  <c r="K641" i="2"/>
  <c r="L641" i="2" s="1"/>
  <c r="R226" i="2"/>
  <c r="K226" i="2"/>
  <c r="L226" i="2" s="1"/>
  <c r="R666" i="2"/>
  <c r="K666" i="2"/>
  <c r="L666" i="2" s="1"/>
  <c r="R297" i="2"/>
  <c r="K297" i="2"/>
  <c r="L297" i="2" s="1"/>
  <c r="R239" i="2"/>
  <c r="K239" i="2"/>
  <c r="L239" i="2" s="1"/>
  <c r="R189" i="2"/>
  <c r="K189" i="2"/>
  <c r="L189" i="2" s="1"/>
  <c r="R533" i="2"/>
  <c r="K533" i="2"/>
  <c r="L533" i="2" s="1"/>
  <c r="R519" i="2"/>
  <c r="K519" i="2"/>
  <c r="L519" i="2" s="1"/>
  <c r="R367" i="2"/>
  <c r="K367" i="2"/>
  <c r="L367" i="2" s="1"/>
  <c r="R311" i="2"/>
  <c r="K311" i="2"/>
  <c r="L311" i="2" s="1"/>
  <c r="R585" i="2"/>
  <c r="K585" i="2"/>
  <c r="L585" i="2" s="1"/>
  <c r="R278" i="2"/>
  <c r="K278" i="2"/>
  <c r="L278" i="2" s="1"/>
  <c r="R221" i="2"/>
  <c r="K221" i="2"/>
  <c r="L221" i="2" s="1"/>
  <c r="R171" i="2"/>
  <c r="K171" i="2"/>
  <c r="L171" i="2" s="1"/>
  <c r="R672" i="2"/>
  <c r="K672" i="2"/>
  <c r="L672" i="2" s="1"/>
  <c r="R662" i="2"/>
  <c r="K662" i="2"/>
  <c r="L662" i="2" s="1"/>
  <c r="R603" i="2"/>
  <c r="K603" i="2"/>
  <c r="L603" i="2" s="1"/>
  <c r="R461" i="2"/>
  <c r="K461" i="2"/>
  <c r="L461" i="2" s="1"/>
  <c r="R409" i="2"/>
  <c r="K409" i="2"/>
  <c r="L409" i="2" s="1"/>
  <c r="R122" i="2"/>
  <c r="K122" i="2"/>
  <c r="L122" i="2" s="1"/>
  <c r="R57" i="2"/>
  <c r="K57" i="2"/>
  <c r="L57" i="2" s="1"/>
  <c r="R575" i="2"/>
  <c r="K575" i="2"/>
  <c r="L575" i="2" s="1"/>
  <c r="R115" i="2"/>
  <c r="K115" i="2"/>
  <c r="L115" i="2" s="1"/>
  <c r="R570" i="2"/>
  <c r="K570" i="2"/>
  <c r="L570" i="2" s="1"/>
  <c r="R501" i="2"/>
  <c r="K501" i="2"/>
  <c r="L501" i="2" s="1"/>
  <c r="R344" i="2"/>
  <c r="K344" i="2"/>
  <c r="L344" i="2" s="1"/>
  <c r="R43" i="2"/>
  <c r="K43" i="2"/>
  <c r="L43" i="2" s="1"/>
  <c r="R391" i="2"/>
  <c r="K391" i="2"/>
  <c r="L391" i="2" s="1"/>
  <c r="R259" i="2"/>
  <c r="K259" i="2"/>
  <c r="L259" i="2" s="1"/>
  <c r="R208" i="2"/>
  <c r="K208" i="2"/>
  <c r="L208" i="2" s="1"/>
  <c r="R157" i="2"/>
  <c r="K157" i="2"/>
  <c r="L157" i="2" s="1"/>
  <c r="R546" i="2"/>
  <c r="K546" i="2"/>
  <c r="L546" i="2" s="1"/>
  <c r="R639" i="2"/>
  <c r="K639" i="2"/>
  <c r="L639" i="2" s="1"/>
  <c r="R577" i="2"/>
  <c r="K577" i="2"/>
  <c r="L577" i="2" s="1"/>
  <c r="R442" i="2"/>
  <c r="K442" i="2"/>
  <c r="L442" i="2" s="1"/>
  <c r="R389" i="2"/>
  <c r="K389" i="2"/>
  <c r="L389" i="2" s="1"/>
  <c r="K96" i="2"/>
  <c r="L96" i="2" s="1"/>
  <c r="R325" i="2"/>
  <c r="K325" i="2"/>
  <c r="L325" i="2" s="1"/>
  <c r="R526" i="2"/>
  <c r="K526" i="2"/>
  <c r="L526" i="2" s="1"/>
  <c r="R369" i="2"/>
  <c r="K369" i="2"/>
  <c r="L369" i="2" s="1"/>
  <c r="R313" i="2"/>
  <c r="K313" i="2"/>
  <c r="L313" i="2" s="1"/>
  <c r="R405" i="2"/>
  <c r="K405" i="2"/>
  <c r="L405" i="2" s="1"/>
  <c r="R290" i="2"/>
  <c r="K290" i="2"/>
  <c r="L290" i="2" s="1"/>
  <c r="R232" i="2"/>
  <c r="K232" i="2"/>
  <c r="L232" i="2" s="1"/>
  <c r="R182" i="2"/>
  <c r="K182" i="2"/>
  <c r="L182" i="2" s="1"/>
  <c r="R333" i="2"/>
  <c r="K333" i="2"/>
  <c r="L333" i="2" s="1"/>
  <c r="R673" i="2"/>
  <c r="K673" i="2"/>
  <c r="L673" i="2" s="1"/>
  <c r="R620" i="2"/>
  <c r="K620" i="2"/>
  <c r="L620" i="2" s="1"/>
  <c r="R475" i="2"/>
  <c r="K475" i="2"/>
  <c r="L475" i="2" s="1"/>
  <c r="R424" i="2"/>
  <c r="K424" i="2"/>
  <c r="L424" i="2" s="1"/>
  <c r="R132" i="2"/>
  <c r="K132" i="2"/>
  <c r="L132" i="2" s="1"/>
  <c r="R68" i="2"/>
  <c r="K68" i="2"/>
  <c r="L68" i="2" s="1"/>
  <c r="R689" i="2"/>
  <c r="K689" i="2"/>
  <c r="L689" i="2" s="1"/>
  <c r="R183" i="2"/>
  <c r="K183" i="2"/>
  <c r="L183" i="2" s="1"/>
  <c r="R108" i="2"/>
  <c r="K108" i="2"/>
  <c r="L108" i="2" s="1"/>
  <c r="R544" i="2"/>
  <c r="K544" i="2"/>
  <c r="L544" i="2" s="1"/>
  <c r="R332" i="2"/>
  <c r="K332" i="2"/>
  <c r="L332" i="2" s="1"/>
  <c r="R142" i="2"/>
  <c r="K142" i="2"/>
  <c r="L142" i="2" s="1"/>
  <c r="R72" i="2"/>
  <c r="K72" i="2"/>
  <c r="L72" i="2" s="1"/>
  <c r="R676" i="2"/>
  <c r="K676" i="2"/>
  <c r="L676" i="2" s="1"/>
  <c r="R488" i="2"/>
  <c r="K488" i="2"/>
  <c r="L488" i="2" s="1"/>
  <c r="R206" i="2"/>
  <c r="K206" i="2"/>
  <c r="L206" i="2" s="1"/>
  <c r="R248" i="2"/>
  <c r="K248" i="2"/>
  <c r="L248" i="2" s="1"/>
  <c r="R193" i="2"/>
  <c r="K193" i="2"/>
  <c r="L193" i="2" s="1"/>
  <c r="R294" i="2"/>
  <c r="K294" i="2"/>
  <c r="L294" i="2" s="1"/>
  <c r="R185" i="2"/>
  <c r="K185" i="2"/>
  <c r="L185" i="2" s="1"/>
  <c r="R515" i="2"/>
  <c r="K515" i="2"/>
  <c r="L515" i="2" s="1"/>
  <c r="R361" i="2"/>
  <c r="K361" i="2"/>
  <c r="L361" i="2" s="1"/>
  <c r="R307" i="2"/>
  <c r="K307" i="2"/>
  <c r="L307" i="2" s="1"/>
  <c r="R540" i="2"/>
  <c r="K540" i="2"/>
  <c r="L540" i="2" s="1"/>
  <c r="R271" i="2"/>
  <c r="K271" i="2"/>
  <c r="L271" i="2" s="1"/>
  <c r="R217" i="2"/>
  <c r="K217" i="2"/>
  <c r="L217" i="2" s="1"/>
  <c r="K167" i="2"/>
  <c r="L167" i="2" s="1"/>
  <c r="R167" i="2"/>
  <c r="K617" i="2"/>
  <c r="L617" i="2" s="1"/>
  <c r="R658" i="2"/>
  <c r="K658" i="2"/>
  <c r="L658" i="2" s="1"/>
  <c r="R598" i="2"/>
  <c r="K598" i="2"/>
  <c r="L598" i="2" s="1"/>
  <c r="R455" i="2"/>
  <c r="K455" i="2"/>
  <c r="L455" i="2" s="1"/>
  <c r="R404" i="2"/>
  <c r="K404" i="2"/>
  <c r="L404" i="2" s="1"/>
  <c r="R53" i="2"/>
  <c r="K53" i="2"/>
  <c r="L53" i="2" s="1"/>
  <c r="R466" i="2"/>
  <c r="K466" i="2"/>
  <c r="L466" i="2" s="1"/>
  <c r="R111" i="2"/>
  <c r="K111" i="2"/>
  <c r="L111" i="2" s="1"/>
  <c r="R566" i="2"/>
  <c r="K566" i="2"/>
  <c r="L566" i="2" s="1"/>
  <c r="R497" i="2"/>
  <c r="K497" i="2"/>
  <c r="L497" i="2" s="1"/>
  <c r="R340" i="2"/>
  <c r="K340" i="2"/>
  <c r="L340" i="2" s="1"/>
  <c r="R38" i="2"/>
  <c r="K38" i="2"/>
  <c r="L38" i="2" s="1"/>
  <c r="R58" i="2"/>
  <c r="K58" i="2"/>
  <c r="L58" i="2" s="1"/>
  <c r="R254" i="2"/>
  <c r="K254" i="2"/>
  <c r="L254" i="2" s="1"/>
  <c r="R204" i="2"/>
  <c r="K204" i="2"/>
  <c r="L204" i="2" s="1"/>
  <c r="R153" i="2"/>
  <c r="K153" i="2"/>
  <c r="L153" i="2" s="1"/>
  <c r="R688" i="2"/>
  <c r="K688" i="2"/>
  <c r="L688" i="2" s="1"/>
  <c r="R635" i="2"/>
  <c r="K635" i="2"/>
  <c r="L635" i="2" s="1"/>
  <c r="R573" i="2"/>
  <c r="K573" i="2"/>
  <c r="L573" i="2" s="1"/>
  <c r="R438" i="2"/>
  <c r="K438" i="2"/>
  <c r="L438" i="2" s="1"/>
  <c r="R145" i="2"/>
  <c r="K145" i="2"/>
  <c r="L145" i="2" s="1"/>
  <c r="K92" i="2"/>
  <c r="L92" i="2" s="1"/>
  <c r="R682" i="2"/>
  <c r="K682" i="2"/>
  <c r="L682" i="2" s="1"/>
  <c r="R522" i="2"/>
  <c r="K522" i="2"/>
  <c r="L522" i="2" s="1"/>
  <c r="R363" i="2"/>
  <c r="K363" i="2"/>
  <c r="L363" i="2" s="1"/>
  <c r="R309" i="2"/>
  <c r="K309" i="2"/>
  <c r="L309" i="2" s="1"/>
  <c r="R704" i="2"/>
  <c r="K704" i="2"/>
  <c r="L704" i="2" s="1"/>
  <c r="R284" i="2"/>
  <c r="K284" i="2"/>
  <c r="L284" i="2" s="1"/>
  <c r="R228" i="2"/>
  <c r="K228" i="2"/>
  <c r="L228" i="2" s="1"/>
  <c r="R177" i="2"/>
  <c r="K177" i="2"/>
  <c r="L177" i="2" s="1"/>
  <c r="R301" i="2"/>
  <c r="K301" i="2"/>
  <c r="L301" i="2" s="1"/>
  <c r="R668" i="2"/>
  <c r="K668" i="2"/>
  <c r="L668" i="2" s="1"/>
  <c r="K614" i="2"/>
  <c r="L614" i="2" s="1"/>
  <c r="R471" i="2"/>
  <c r="K471" i="2"/>
  <c r="L471" i="2" s="1"/>
  <c r="R420" i="2"/>
  <c r="K420" i="2"/>
  <c r="L420" i="2" s="1"/>
  <c r="R128" i="2"/>
  <c r="K128" i="2"/>
  <c r="L128" i="2" s="1"/>
  <c r="R64" i="2"/>
  <c r="K64" i="2"/>
  <c r="L64" i="2" s="1"/>
  <c r="R698" i="2"/>
  <c r="K698" i="2"/>
  <c r="L698" i="2" s="1"/>
  <c r="R336" i="2"/>
  <c r="K336" i="2"/>
  <c r="L336" i="2" s="1"/>
  <c r="R636" i="2"/>
  <c r="K636" i="2"/>
  <c r="L636" i="2" s="1"/>
  <c r="R233" i="2"/>
  <c r="K233" i="2"/>
  <c r="L233" i="2" s="1"/>
  <c r="R500" i="2"/>
  <c r="K500" i="2"/>
  <c r="L500" i="2" s="1"/>
  <c r="R449" i="2"/>
  <c r="K449" i="2"/>
  <c r="L449" i="2" s="1"/>
  <c r="R387" i="2"/>
  <c r="K387" i="2"/>
  <c r="L387" i="2" s="1"/>
  <c r="R431" i="2"/>
  <c r="K431" i="2"/>
  <c r="L431" i="2" s="1"/>
  <c r="R370" i="2"/>
  <c r="K370" i="2"/>
  <c r="L370" i="2" s="1"/>
  <c r="R432" i="2"/>
  <c r="K432" i="2"/>
  <c r="L432" i="2" s="1"/>
  <c r="R256" i="2"/>
  <c r="K256" i="2"/>
  <c r="L256" i="2" s="1"/>
  <c r="R483" i="2"/>
  <c r="K483" i="2"/>
  <c r="L483" i="2" s="1"/>
  <c r="R479" i="2"/>
  <c r="K479" i="2"/>
  <c r="L479" i="2" s="1"/>
  <c r="R524" i="2"/>
  <c r="K524" i="2"/>
  <c r="L524" i="2" s="1"/>
  <c r="R46" i="2"/>
  <c r="K46" i="2"/>
  <c r="L46" i="2" s="1"/>
  <c r="R235" i="2"/>
  <c r="K235" i="2"/>
  <c r="L235" i="2" s="1"/>
  <c r="R362" i="2"/>
  <c r="K362" i="2"/>
  <c r="L362" i="2" s="1"/>
  <c r="R41" i="2"/>
  <c r="K41" i="2"/>
  <c r="L41" i="2" s="1"/>
  <c r="R289" i="2"/>
  <c r="K289" i="2"/>
  <c r="L289" i="2" s="1"/>
  <c r="R231" i="2"/>
  <c r="K231" i="2"/>
  <c r="L231" i="2" s="1"/>
  <c r="R181" i="2"/>
  <c r="K181" i="2"/>
  <c r="L181" i="2" s="1"/>
  <c r="R650" i="2"/>
  <c r="K650" i="2"/>
  <c r="L650" i="2" s="1"/>
  <c r="R511" i="2"/>
  <c r="K511" i="2"/>
  <c r="L511" i="2" s="1"/>
  <c r="R356" i="2"/>
  <c r="K356" i="2"/>
  <c r="L356" i="2" s="1"/>
  <c r="R304" i="2"/>
  <c r="K304" i="2"/>
  <c r="L304" i="2" s="1"/>
  <c r="R423" i="2"/>
  <c r="K423" i="2"/>
  <c r="L423" i="2" s="1"/>
  <c r="R266" i="2"/>
  <c r="K266" i="2"/>
  <c r="L266" i="2" s="1"/>
  <c r="R213" i="2"/>
  <c r="K213" i="2"/>
  <c r="L213" i="2" s="1"/>
  <c r="R163" i="2"/>
  <c r="K163" i="2"/>
  <c r="L163" i="2" s="1"/>
  <c r="R452" i="2"/>
  <c r="K452" i="2"/>
  <c r="L452" i="2" s="1"/>
  <c r="R653" i="2"/>
  <c r="K653" i="2"/>
  <c r="L653" i="2" s="1"/>
  <c r="R592" i="2"/>
  <c r="K592" i="2"/>
  <c r="L592" i="2" s="1"/>
  <c r="R451" i="2"/>
  <c r="K451" i="2"/>
  <c r="L451" i="2" s="1"/>
  <c r="R398" i="2"/>
  <c r="K398" i="2"/>
  <c r="L398" i="2" s="1"/>
  <c r="R114" i="2"/>
  <c r="K114" i="2"/>
  <c r="L114" i="2" s="1"/>
  <c r="R14" i="2"/>
  <c r="K14" i="2"/>
  <c r="L14" i="2" s="1"/>
  <c r="R444" i="2"/>
  <c r="K444" i="2"/>
  <c r="L444" i="2" s="1"/>
  <c r="R107" i="2"/>
  <c r="K107" i="2"/>
  <c r="L107" i="2" s="1"/>
  <c r="R562" i="2"/>
  <c r="K562" i="2"/>
  <c r="L562" i="2" s="1"/>
  <c r="R493" i="2"/>
  <c r="K493" i="2"/>
  <c r="L493" i="2" s="1"/>
  <c r="R335" i="2"/>
  <c r="K335" i="2"/>
  <c r="L335" i="2" s="1"/>
  <c r="R34" i="2"/>
  <c r="K34" i="2"/>
  <c r="L34" i="2" s="1"/>
  <c r="R489" i="2"/>
  <c r="K489" i="2"/>
  <c r="L489" i="2" s="1"/>
  <c r="R250" i="2"/>
  <c r="K250" i="2"/>
  <c r="L250" i="2" s="1"/>
  <c r="R199" i="2"/>
  <c r="K199" i="2"/>
  <c r="L199" i="2" s="1"/>
  <c r="R149" i="2"/>
  <c r="K149" i="2"/>
  <c r="L149" i="2" s="1"/>
  <c r="R684" i="2"/>
  <c r="K684" i="2"/>
  <c r="L684" i="2" s="1"/>
  <c r="R630" i="2"/>
  <c r="K630" i="2"/>
  <c r="L630" i="2" s="1"/>
  <c r="R542" i="2"/>
  <c r="K542" i="2"/>
  <c r="L542" i="2" s="1"/>
  <c r="R434" i="2"/>
  <c r="K434" i="2"/>
  <c r="L434" i="2" s="1"/>
  <c r="R141" i="2"/>
  <c r="K141" i="2"/>
  <c r="L141" i="2" s="1"/>
  <c r="R78" i="2"/>
  <c r="K78" i="2"/>
  <c r="L78" i="2" s="1"/>
  <c r="R628" i="2"/>
  <c r="K628" i="2"/>
  <c r="L628" i="2" s="1"/>
  <c r="R517" i="2"/>
  <c r="K517" i="2"/>
  <c r="L517" i="2" s="1"/>
  <c r="R358" i="2"/>
  <c r="K358" i="2"/>
  <c r="L358" i="2" s="1"/>
  <c r="R305" i="2"/>
  <c r="K305" i="2"/>
  <c r="L305" i="2" s="1"/>
  <c r="R692" i="2"/>
  <c r="K692" i="2"/>
  <c r="L692" i="2" s="1"/>
  <c r="R280" i="2"/>
  <c r="K280" i="2"/>
  <c r="L280" i="2" s="1"/>
  <c r="R224" i="2"/>
  <c r="K224" i="2"/>
  <c r="L224" i="2" s="1"/>
  <c r="R173" i="2"/>
  <c r="K173" i="2"/>
  <c r="L173" i="2" s="1"/>
  <c r="R690" i="2"/>
  <c r="K690" i="2"/>
  <c r="L690" i="2" s="1"/>
  <c r="R664" i="2"/>
  <c r="K664" i="2"/>
  <c r="L664" i="2" s="1"/>
  <c r="R607" i="2"/>
  <c r="K607" i="2"/>
  <c r="L607" i="2" s="1"/>
  <c r="R467" i="2"/>
  <c r="K467" i="2"/>
  <c r="L467" i="2" s="1"/>
  <c r="R415" i="2"/>
  <c r="K415" i="2"/>
  <c r="L415" i="2" s="1"/>
  <c r="R124" i="2"/>
  <c r="K124" i="2"/>
  <c r="L124" i="2" s="1"/>
  <c r="K59" i="2"/>
  <c r="L59" i="2" s="1"/>
  <c r="R59" i="2"/>
  <c r="R494" i="2"/>
  <c r="K494" i="2"/>
  <c r="L494" i="2" s="1"/>
  <c r="R435" i="2"/>
  <c r="K435" i="2"/>
  <c r="L435" i="2" s="1"/>
  <c r="R292" i="2"/>
  <c r="K292" i="2"/>
  <c r="L292" i="2" s="1"/>
  <c r="R125" i="2"/>
  <c r="K125" i="2"/>
  <c r="L125" i="2" s="1"/>
  <c r="R207" i="2"/>
  <c r="K207" i="2"/>
  <c r="L207" i="2" s="1"/>
  <c r="R19" i="2"/>
  <c r="K19" i="2"/>
  <c r="L19" i="2" s="1"/>
  <c r="R229" i="2"/>
  <c r="K229" i="2"/>
  <c r="L229" i="2" s="1"/>
  <c r="R580" i="2"/>
  <c r="K580" i="2"/>
  <c r="L580" i="2" s="1"/>
  <c r="R176" i="2"/>
  <c r="K176" i="2"/>
  <c r="L176" i="2" s="1"/>
  <c r="R506" i="2"/>
  <c r="K506" i="2"/>
  <c r="L506" i="2" s="1"/>
  <c r="R352" i="2"/>
  <c r="K352" i="2"/>
  <c r="L352" i="2" s="1"/>
  <c r="R300" i="2"/>
  <c r="K300" i="2"/>
  <c r="L300" i="2" s="1"/>
  <c r="R705" i="2"/>
  <c r="K705" i="2"/>
  <c r="L705" i="2" s="1"/>
  <c r="R260" i="2"/>
  <c r="K260" i="2"/>
  <c r="L260" i="2" s="1"/>
  <c r="R209" i="2"/>
  <c r="K209" i="2"/>
  <c r="L209" i="2" s="1"/>
  <c r="R158" i="2"/>
  <c r="K158" i="2"/>
  <c r="L158" i="2" s="1"/>
  <c r="R427" i="2"/>
  <c r="K427" i="2"/>
  <c r="L427" i="2" s="1"/>
  <c r="R649" i="2"/>
  <c r="K649" i="2"/>
  <c r="L649" i="2" s="1"/>
  <c r="R588" i="2"/>
  <c r="K588" i="2"/>
  <c r="L588" i="2" s="1"/>
  <c r="R447" i="2"/>
  <c r="K447" i="2"/>
  <c r="L447" i="2" s="1"/>
  <c r="R394" i="2"/>
  <c r="K394" i="2"/>
  <c r="L394" i="2" s="1"/>
  <c r="R110" i="2"/>
  <c r="K110" i="2"/>
  <c r="L110" i="2" s="1"/>
  <c r="R520" i="2"/>
  <c r="K520" i="2"/>
  <c r="L520" i="2" s="1"/>
  <c r="R418" i="2"/>
  <c r="K418" i="2"/>
  <c r="L418" i="2" s="1"/>
  <c r="K98" i="2"/>
  <c r="L98" i="2" s="1"/>
  <c r="K550" i="2"/>
  <c r="L550" i="2" s="1"/>
  <c r="R550" i="2"/>
  <c r="R386" i="2"/>
  <c r="K386" i="2"/>
  <c r="L386" i="2" s="1"/>
  <c r="R331" i="2"/>
  <c r="K331" i="2"/>
  <c r="L331" i="2" s="1"/>
  <c r="R508" i="2"/>
  <c r="K508" i="2"/>
  <c r="L508" i="2" s="1"/>
  <c r="R485" i="2"/>
  <c r="K485" i="2"/>
  <c r="L485" i="2" s="1"/>
  <c r="R246" i="2"/>
  <c r="K246" i="2"/>
  <c r="L246" i="2" s="1"/>
  <c r="R195" i="2"/>
  <c r="K195" i="2"/>
  <c r="L195" i="2" s="1"/>
  <c r="R26" i="2"/>
  <c r="K26" i="2"/>
  <c r="L26" i="2" s="1"/>
  <c r="R679" i="2"/>
  <c r="K679" i="2"/>
  <c r="L679" i="2" s="1"/>
  <c r="R626" i="2"/>
  <c r="K626" i="2"/>
  <c r="L626" i="2" s="1"/>
  <c r="R538" i="2"/>
  <c r="K538" i="2"/>
  <c r="L538" i="2" s="1"/>
  <c r="R429" i="2"/>
  <c r="K429" i="2"/>
  <c r="L429" i="2" s="1"/>
  <c r="R137" i="2"/>
  <c r="K137" i="2"/>
  <c r="L137" i="2" s="1"/>
  <c r="R74" i="2"/>
  <c r="K74" i="2"/>
  <c r="L74" i="2" s="1"/>
  <c r="R470" i="2"/>
  <c r="K470" i="2"/>
  <c r="L470" i="2" s="1"/>
  <c r="R513" i="2"/>
  <c r="K513" i="2"/>
  <c r="L513" i="2" s="1"/>
  <c r="R354" i="2"/>
  <c r="K354" i="2"/>
  <c r="L354" i="2" s="1"/>
  <c r="R302" i="2"/>
  <c r="K302" i="2"/>
  <c r="L302" i="2" s="1"/>
  <c r="R703" i="2"/>
  <c r="K703" i="2"/>
  <c r="L703" i="2" s="1"/>
  <c r="R273" i="2"/>
  <c r="K273" i="2"/>
  <c r="L273" i="2" s="1"/>
  <c r="R219" i="2"/>
  <c r="K219" i="2"/>
  <c r="L219" i="2" s="1"/>
  <c r="R169" i="2"/>
  <c r="K169" i="2"/>
  <c r="L169" i="2" s="1"/>
  <c r="R659" i="2"/>
  <c r="K659" i="2"/>
  <c r="L659" i="2" s="1"/>
  <c r="R660" i="2"/>
  <c r="K660" i="2"/>
  <c r="L660" i="2" s="1"/>
  <c r="R600" i="2"/>
  <c r="K600" i="2"/>
  <c r="L600" i="2" s="1"/>
  <c r="R463" i="2"/>
  <c r="K463" i="2"/>
  <c r="L463" i="2" s="1"/>
  <c r="R411" i="2"/>
  <c r="K411" i="2"/>
  <c r="L411" i="2" s="1"/>
  <c r="R120" i="2"/>
  <c r="K120" i="2"/>
  <c r="L120" i="2" s="1"/>
  <c r="R55" i="2"/>
  <c r="K55" i="2"/>
  <c r="L55" i="2" s="1"/>
  <c r="R267" i="2"/>
  <c r="K267" i="2"/>
  <c r="L267" i="2" s="1"/>
  <c r="R574" i="2"/>
  <c r="K574" i="2"/>
  <c r="L574" i="2" s="1"/>
  <c r="R663" i="2"/>
  <c r="K663" i="2"/>
  <c r="L663" i="2" s="1"/>
  <c r="R60" i="2"/>
  <c r="K60" i="2"/>
  <c r="L60" i="2" s="1"/>
  <c r="R474" i="2"/>
  <c r="K474" i="2"/>
  <c r="L474" i="2" s="1"/>
  <c r="R210" i="2"/>
  <c r="K210" i="2"/>
  <c r="L210" i="2" s="1"/>
  <c r="R242" i="2"/>
  <c r="K242" i="2"/>
  <c r="L242" i="2" s="1"/>
  <c r="R79" i="2"/>
  <c r="K79" i="2"/>
  <c r="L79" i="2" s="1"/>
  <c r="R633" i="2"/>
  <c r="K633" i="2"/>
  <c r="L633" i="2" s="1"/>
  <c r="R121" i="2"/>
  <c r="K121" i="2"/>
  <c r="L121" i="2" s="1"/>
  <c r="R152" i="2"/>
  <c r="K152" i="2"/>
  <c r="L152" i="2" s="1"/>
  <c r="R372" i="2"/>
  <c r="K372" i="2"/>
  <c r="L372" i="2" s="1"/>
  <c r="R36" i="2"/>
  <c r="K36" i="2"/>
  <c r="L36" i="2" s="1"/>
  <c r="R448" i="2"/>
  <c r="K448" i="2"/>
  <c r="L448" i="2" s="1"/>
  <c r="R28" i="2"/>
  <c r="K28" i="2"/>
  <c r="L28" i="2" s="1"/>
  <c r="R172" i="2"/>
  <c r="K172" i="2"/>
  <c r="L172" i="2" s="1"/>
  <c r="R502" i="2"/>
  <c r="K502" i="2"/>
  <c r="L502" i="2" s="1"/>
  <c r="R49" i="2"/>
  <c r="K49" i="2"/>
  <c r="L49" i="2" s="1"/>
  <c r="R547" i="2"/>
  <c r="K547" i="2"/>
  <c r="L547" i="2" s="1"/>
  <c r="R255" i="2"/>
  <c r="K255" i="2"/>
  <c r="L255" i="2" s="1"/>
  <c r="R205" i="2"/>
  <c r="K205" i="2"/>
  <c r="L205" i="2" s="1"/>
  <c r="R401" i="2"/>
  <c r="K401" i="2"/>
  <c r="L401" i="2" s="1"/>
  <c r="R644" i="2"/>
  <c r="K644" i="2"/>
  <c r="L644" i="2" s="1"/>
  <c r="R582" i="2"/>
  <c r="K582" i="2"/>
  <c r="L582" i="2" s="1"/>
  <c r="R443" i="2"/>
  <c r="K443" i="2"/>
  <c r="L443" i="2" s="1"/>
  <c r="R390" i="2"/>
  <c r="K390" i="2"/>
  <c r="L390" i="2" s="1"/>
  <c r="R503" i="2"/>
  <c r="K503" i="2"/>
  <c r="L503" i="2" s="1"/>
  <c r="R395" i="2"/>
  <c r="K395" i="2"/>
  <c r="L395" i="2" s="1"/>
  <c r="K94" i="2"/>
  <c r="L94" i="2" s="1"/>
  <c r="R535" i="2"/>
  <c r="K535" i="2"/>
  <c r="L535" i="2" s="1"/>
  <c r="R382" i="2"/>
  <c r="K382" i="2"/>
  <c r="L382" i="2" s="1"/>
  <c r="R327" i="2"/>
  <c r="K327" i="2"/>
  <c r="L327" i="2" s="1"/>
  <c r="R346" i="2"/>
  <c r="K346" i="2"/>
  <c r="L346" i="2" s="1"/>
  <c r="R481" i="2"/>
  <c r="K481" i="2"/>
  <c r="L481" i="2" s="1"/>
  <c r="R241" i="2"/>
  <c r="K241" i="2"/>
  <c r="L241" i="2" s="1"/>
  <c r="R191" i="2"/>
  <c r="K191" i="2"/>
  <c r="L191" i="2" s="1"/>
  <c r="R17" i="2"/>
  <c r="K17" i="2"/>
  <c r="L17" i="2" s="1"/>
  <c r="R674" i="2"/>
  <c r="K674" i="2"/>
  <c r="L674" i="2" s="1"/>
  <c r="R621" i="2"/>
  <c r="K621" i="2"/>
  <c r="L621" i="2" s="1"/>
  <c r="R476" i="2"/>
  <c r="K476" i="2"/>
  <c r="L476" i="2" s="1"/>
  <c r="R425" i="2"/>
  <c r="K425" i="2"/>
  <c r="L425" i="2" s="1"/>
  <c r="R133" i="2"/>
  <c r="K133" i="2"/>
  <c r="L133" i="2" s="1"/>
  <c r="R69" i="2"/>
  <c r="K69" i="2"/>
  <c r="L69" i="2" s="1"/>
  <c r="R410" i="2"/>
  <c r="K410" i="2"/>
  <c r="L410" i="2" s="1"/>
  <c r="R509" i="2"/>
  <c r="K509" i="2"/>
  <c r="L509" i="2" s="1"/>
  <c r="R347" i="2"/>
  <c r="K347" i="2"/>
  <c r="L347" i="2" s="1"/>
  <c r="R47" i="2"/>
  <c r="K47" i="2"/>
  <c r="L47" i="2" s="1"/>
  <c r="R691" i="2"/>
  <c r="K691" i="2"/>
  <c r="L691" i="2" s="1"/>
  <c r="R268" i="2"/>
  <c r="K268" i="2"/>
  <c r="L268" i="2" s="1"/>
  <c r="R215" i="2"/>
  <c r="K215" i="2"/>
  <c r="L215" i="2" s="1"/>
  <c r="R165" i="2"/>
  <c r="K165" i="2"/>
  <c r="L165" i="2" s="1"/>
  <c r="R624" i="2"/>
  <c r="K624" i="2"/>
  <c r="L624" i="2" s="1"/>
  <c r="R656" i="2"/>
  <c r="K656" i="2"/>
  <c r="L656" i="2" s="1"/>
  <c r="K596" i="2"/>
  <c r="L596" i="2" s="1"/>
  <c r="R596" i="2"/>
  <c r="R459" i="2"/>
  <c r="K459" i="2"/>
  <c r="L459" i="2" s="1"/>
  <c r="R406" i="2"/>
  <c r="K406" i="2"/>
  <c r="L406" i="2" s="1"/>
  <c r="R116" i="2"/>
  <c r="K116" i="2"/>
  <c r="L116" i="2" s="1"/>
  <c r="R50" i="2"/>
  <c r="K50" i="2"/>
  <c r="L50" i="2" s="1"/>
  <c r="R214" i="2"/>
  <c r="K214" i="2"/>
  <c r="L214" i="2" s="1"/>
  <c r="R486" i="2"/>
  <c r="K486" i="2"/>
  <c r="L486" i="2" s="1"/>
  <c r="R337" i="2"/>
  <c r="K337" i="2"/>
  <c r="L337" i="2" s="1"/>
  <c r="R368" i="2"/>
  <c r="K368" i="2"/>
  <c r="L368" i="2" s="1"/>
  <c r="R338" i="2"/>
  <c r="K338" i="2"/>
  <c r="L338" i="2" s="1"/>
  <c r="R586" i="2"/>
  <c r="K586" i="2"/>
  <c r="L586" i="2" s="1"/>
  <c r="K556" i="2"/>
  <c r="L556" i="2" s="1"/>
  <c r="R631" i="2"/>
  <c r="K631" i="2"/>
  <c r="L631" i="2" s="1"/>
  <c r="R286" i="2"/>
  <c r="K286" i="2"/>
  <c r="L286" i="2" s="1"/>
  <c r="R392" i="2"/>
  <c r="K392" i="2"/>
  <c r="L392" i="2" s="1"/>
  <c r="R487" i="2"/>
  <c r="K487" i="2"/>
  <c r="L487" i="2" s="1"/>
  <c r="R283" i="2"/>
  <c r="K283" i="2"/>
  <c r="L283" i="2" s="1"/>
  <c r="R227" i="2"/>
  <c r="K227" i="2"/>
  <c r="L227" i="2" s="1"/>
  <c r="R279" i="2"/>
  <c r="K279" i="2"/>
  <c r="L279" i="2" s="1"/>
  <c r="R223" i="2"/>
  <c r="K223" i="2"/>
  <c r="L223" i="2" s="1"/>
  <c r="R571" i="2"/>
  <c r="K571" i="2"/>
  <c r="L571" i="2" s="1"/>
  <c r="R345" i="2"/>
  <c r="K345" i="2"/>
  <c r="L345" i="2" s="1"/>
  <c r="R564" i="2"/>
  <c r="K564" i="2"/>
  <c r="L564" i="2" s="1"/>
  <c r="R702" i="2"/>
  <c r="K702" i="2"/>
  <c r="L702" i="2" s="1"/>
  <c r="R272" i="2"/>
  <c r="K272" i="2"/>
  <c r="L272" i="2" s="1"/>
  <c r="R218" i="2"/>
  <c r="K218" i="2"/>
  <c r="L218" i="2" s="1"/>
  <c r="R168" i="2"/>
  <c r="K168" i="2"/>
  <c r="L168" i="2" s="1"/>
  <c r="R567" i="2"/>
  <c r="K567" i="2"/>
  <c r="L567" i="2" s="1"/>
  <c r="R498" i="2"/>
  <c r="K498" i="2"/>
  <c r="L498" i="2" s="1"/>
  <c r="R341" i="2"/>
  <c r="K341" i="2"/>
  <c r="L341" i="2" s="1"/>
  <c r="R44" i="2"/>
  <c r="K44" i="2"/>
  <c r="L44" i="2" s="1"/>
  <c r="R490" i="2"/>
  <c r="K490" i="2"/>
  <c r="L490" i="2" s="1"/>
  <c r="R251" i="2"/>
  <c r="K251" i="2"/>
  <c r="L251" i="2" s="1"/>
  <c r="R201" i="2"/>
  <c r="K201" i="2"/>
  <c r="L201" i="2" s="1"/>
  <c r="R150" i="2"/>
  <c r="K150" i="2"/>
  <c r="L150" i="2" s="1"/>
  <c r="R15" i="2"/>
  <c r="K15" i="2"/>
  <c r="L15" i="2" s="1"/>
  <c r="R640" i="2"/>
  <c r="K640" i="2"/>
  <c r="L640" i="2" s="1"/>
  <c r="R578" i="2"/>
  <c r="K578" i="2"/>
  <c r="L578" i="2" s="1"/>
  <c r="R439" i="2"/>
  <c r="K439" i="2"/>
  <c r="L439" i="2" s="1"/>
  <c r="R296" i="2"/>
  <c r="K296" i="2"/>
  <c r="L296" i="2" s="1"/>
  <c r="K97" i="2"/>
  <c r="L97" i="2" s="1"/>
  <c r="R384" i="2"/>
  <c r="K384" i="2"/>
  <c r="L384" i="2" s="1"/>
  <c r="R143" i="2"/>
  <c r="K143" i="2"/>
  <c r="L143" i="2" s="1"/>
  <c r="R83" i="2"/>
  <c r="K83" i="2"/>
  <c r="L83" i="2" s="1"/>
  <c r="R531" i="2"/>
  <c r="K531" i="2"/>
  <c r="L531" i="2" s="1"/>
  <c r="R378" i="2"/>
  <c r="K378" i="2"/>
  <c r="L378" i="2" s="1"/>
  <c r="R323" i="2"/>
  <c r="K323" i="2"/>
  <c r="L323" i="2" s="1"/>
  <c r="R321" i="2"/>
  <c r="K321" i="2"/>
  <c r="L321" i="2" s="1"/>
  <c r="R299" i="2"/>
  <c r="K299" i="2"/>
  <c r="L299" i="2" s="1"/>
  <c r="R237" i="2"/>
  <c r="K237" i="2"/>
  <c r="L237" i="2" s="1"/>
  <c r="R187" i="2"/>
  <c r="K187" i="2"/>
  <c r="L187" i="2" s="1"/>
  <c r="R568" i="2"/>
  <c r="K568" i="2"/>
  <c r="L568" i="2" s="1"/>
  <c r="R670" i="2"/>
  <c r="K670" i="2"/>
  <c r="L670" i="2" s="1"/>
  <c r="K615" i="2"/>
  <c r="L615" i="2" s="1"/>
  <c r="R472" i="2"/>
  <c r="K472" i="2"/>
  <c r="L472" i="2" s="1"/>
  <c r="R421" i="2"/>
  <c r="K421" i="2"/>
  <c r="L421" i="2" s="1"/>
  <c r="R129" i="2"/>
  <c r="K129" i="2"/>
  <c r="L129" i="2" s="1"/>
  <c r="R65" i="2"/>
  <c r="K65" i="2"/>
  <c r="L65" i="2" s="1"/>
  <c r="R700" i="2"/>
  <c r="K700" i="2"/>
  <c r="L700" i="2" s="1"/>
  <c r="R504" i="2"/>
  <c r="K504" i="2"/>
  <c r="L504" i="2" s="1"/>
  <c r="R343" i="2"/>
  <c r="K343" i="2"/>
  <c r="L343" i="2" s="1"/>
  <c r="R42" i="2"/>
  <c r="K42" i="2"/>
  <c r="L42" i="2" s="1"/>
  <c r="R545" i="2"/>
  <c r="K545" i="2"/>
  <c r="L545" i="2" s="1"/>
  <c r="R263" i="2"/>
  <c r="K263" i="2"/>
  <c r="L263" i="2" s="1"/>
  <c r="R211" i="2"/>
  <c r="K211" i="2"/>
  <c r="L211" i="2" s="1"/>
  <c r="R160" i="2"/>
  <c r="K160" i="2"/>
  <c r="L160" i="2" s="1"/>
  <c r="R579" i="2"/>
  <c r="K579" i="2"/>
  <c r="L579" i="2" s="1"/>
  <c r="R651" i="2"/>
  <c r="K651" i="2"/>
  <c r="L651" i="2" s="1"/>
  <c r="R590" i="2"/>
  <c r="K590" i="2"/>
  <c r="L590" i="2" s="1"/>
  <c r="R453" i="2"/>
  <c r="K453" i="2"/>
  <c r="L453" i="2" s="1"/>
  <c r="R402" i="2"/>
  <c r="K402" i="2"/>
  <c r="L402" i="2" s="1"/>
  <c r="R112" i="2"/>
  <c r="K112" i="2"/>
  <c r="L112" i="2" s="1"/>
  <c r="R16" i="2"/>
  <c r="K16" i="2"/>
  <c r="L16" i="2" s="1"/>
  <c r="K12" i="2"/>
  <c r="L12" i="2" s="1"/>
</calcChain>
</file>

<file path=xl/sharedStrings.xml><?xml version="1.0" encoding="utf-8"?>
<sst xmlns="http://schemas.openxmlformats.org/spreadsheetml/2006/main" count="2729" uniqueCount="1865">
  <si>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</si>
  <si>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</si>
  <si>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</si>
  <si>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</si>
  <si>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</si>
  <si>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</si>
  <si>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</si>
  <si>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</si>
  <si>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</si>
  <si>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</si>
  <si>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</si>
  <si>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</si>
  <si>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</si>
  <si>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</si>
  <si>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</si>
  <si>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</si>
  <si>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</si>
  <si>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</si>
  <si>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</si>
  <si>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</si>
  <si>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</si>
  <si>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</si>
  <si>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</si>
  <si>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</si>
  <si>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</si>
  <si>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</si>
  <si>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</si>
  <si>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</si>
  <si>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</si>
  <si>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</si>
  <si>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</si>
  <si>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</si>
  <si>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</si>
  <si>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</si>
  <si>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</si>
  <si>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</si>
  <si>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3.1.1</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</si>
  <si>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</si>
  <si>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</si>
  <si>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</si>
  <si>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</si>
  <si>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</si>
  <si>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</si>
  <si>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</si>
  <si>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</si>
  <si>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</si>
  <si>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</si>
  <si>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</si>
  <si>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</si>
  <si>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</si>
  <si>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</si>
  <si>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</si>
  <si>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</si>
  <si>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</si>
  <si>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</si>
  <si>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</si>
  <si>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</si>
  <si>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</si>
  <si>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</si>
  <si>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</si>
  <si>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</si>
  <si>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</si>
  <si>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</si>
  <si>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</si>
  <si>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</si>
  <si>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</si>
  <si>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</si>
  <si>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</si>
  <si>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</si>
  <si>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</si>
  <si>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</si>
  <si>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</si>
  <si>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</si>
  <si>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</si>
  <si>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</si>
  <si>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</si>
  <si>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</si>
  <si>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</si>
  <si>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</si>
  <si>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</si>
  <si>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</si>
  <si>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</si>
  <si>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</si>
  <si>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</si>
  <si>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</si>
  <si>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</si>
  <si>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</si>
  <si>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</si>
  <si>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</si>
  <si>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</si>
  <si>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</si>
  <si>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</si>
  <si>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</si>
  <si>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</si>
  <si>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</si>
  <si>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</si>
  <si>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</si>
  <si>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</si>
  <si>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</si>
  <si>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</si>
  <si>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</si>
  <si>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</si>
  <si>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</si>
  <si>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</si>
  <si>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</si>
  <si>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</si>
  <si>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</si>
  <si>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</si>
  <si>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</si>
  <si>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</si>
  <si>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</si>
  <si>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</si>
  <si>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</si>
  <si>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</si>
  <si>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</si>
  <si>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</si>
  <si>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</si>
  <si>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</si>
  <si>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</si>
  <si>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</si>
  <si>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</si>
  <si>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</si>
  <si>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</si>
  <si>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</si>
  <si>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</si>
  <si>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</si>
  <si>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</si>
  <si>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</si>
  <si>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</si>
  <si>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</si>
  <si>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</si>
  <si>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</si>
  <si>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</si>
  <si>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</si>
  <si>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</si>
  <si>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</si>
  <si>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</si>
  <si>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</si>
  <si>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</si>
  <si>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</si>
  <si>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</si>
  <si>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</si>
  <si>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</si>
  <si>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</si>
  <si>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</si>
  <si>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</si>
  <si>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</si>
  <si>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</si>
  <si>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</si>
  <si>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</si>
  <si>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</si>
  <si>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</si>
  <si>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</si>
  <si>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</si>
  <si>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</si>
  <si>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</si>
  <si>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</si>
  <si>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</si>
  <si>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</si>
  <si>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</si>
  <si>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</si>
  <si>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</si>
  <si>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</si>
  <si>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</si>
  <si>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</si>
  <si>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</si>
  <si>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</si>
  <si>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</si>
  <si>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</si>
  <si>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</si>
  <si>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</si>
  <si>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</si>
  <si>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</si>
  <si>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</si>
  <si>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</si>
  <si>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</si>
  <si>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</si>
  <si>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</si>
  <si>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</si>
  <si>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</si>
  <si>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</si>
  <si>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</si>
  <si>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</si>
  <si>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</si>
  <si>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</si>
  <si>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</si>
  <si>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</si>
  <si>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</si>
  <si>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</si>
  <si>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</si>
  <si>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</si>
  <si>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</si>
  <si>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</si>
  <si>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</si>
  <si>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</si>
  <si>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</si>
  <si>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</si>
  <si>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</si>
  <si>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</si>
  <si>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</si>
  <si>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</si>
  <si>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</si>
  <si>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</si>
  <si>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</si>
  <si>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</si>
  <si>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</si>
  <si>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</si>
  <si>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</si>
  <si>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</si>
  <si>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</si>
  <si>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</si>
  <si>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</si>
  <si>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</si>
  <si>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</si>
  <si>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</si>
  <si>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</si>
  <si>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</si>
  <si>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</si>
  <si>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</si>
  <si>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</si>
  <si>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</si>
  <si>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</si>
  <si>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</si>
  <si>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</si>
  <si>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</si>
  <si>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</si>
  <si>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</si>
  <si>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</si>
  <si>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</si>
  <si>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</si>
  <si>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</si>
  <si>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</si>
  <si>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</si>
  <si>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</si>
  <si>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</si>
  <si>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</si>
  <si>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</si>
  <si>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</si>
  <si>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</si>
  <si>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</si>
  <si>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</si>
  <si>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</si>
  <si>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</si>
  <si>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</si>
  <si>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</si>
  <si>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</si>
  <si>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</si>
  <si>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</si>
  <si>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</si>
  <si>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</si>
  <si>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</si>
  <si>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</si>
  <si>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</si>
  <si>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</si>
  <si>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</si>
  <si>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</si>
  <si>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</si>
  <si>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</si>
  <si>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</si>
  <si>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</si>
  <si>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</si>
  <si>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</si>
  <si>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</si>
  <si>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</si>
  <si>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</si>
  <si>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</si>
  <si>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</si>
  <si>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</si>
  <si>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</si>
  <si>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</si>
  <si>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</si>
  <si>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</si>
  <si>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</si>
  <si>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</si>
  <si>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</si>
  <si>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</si>
  <si>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</si>
  <si>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</si>
  <si>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</si>
  <si>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</si>
  <si>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</si>
  <si>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</si>
  <si>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</si>
  <si>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</si>
  <si>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</si>
  <si>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</si>
  <si>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</si>
  <si>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</si>
  <si>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</si>
  <si>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</si>
  <si>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</si>
  <si>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</si>
  <si>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</si>
  <si>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</si>
  <si>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</si>
  <si>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</si>
  <si>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</si>
  <si>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</si>
  <si>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</si>
  <si>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</si>
  <si>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</si>
  <si>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</si>
  <si>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</si>
  <si>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</si>
  <si>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</si>
  <si>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</si>
  <si>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</si>
  <si>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</si>
  <si>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</si>
  <si>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</si>
  <si>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</si>
  <si>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</si>
  <si>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</si>
  <si>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</si>
  <si>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</si>
  <si>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</si>
  <si>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4.14.1</t>
  </si>
  <si>
    <t>1 км кабеля</t>
  </si>
  <si>
    <t>4.14.2</t>
  </si>
  <si>
    <t>4.14.3</t>
  </si>
  <si>
    <t>4.14.3.1</t>
  </si>
  <si>
    <t>ёмкостью 10 - 100 пар</t>
  </si>
  <si>
    <t>4.14.3.2</t>
  </si>
  <si>
    <t>ёмкостью 200 - 300 пар</t>
  </si>
  <si>
    <t>4.14.3.3</t>
  </si>
  <si>
    <t>ёмкостью 400 - 600 пар</t>
  </si>
  <si>
    <t>4.14.4</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</si>
  <si>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</si>
  <si>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</si>
  <si>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</si>
  <si>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</si>
  <si>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</si>
  <si>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</si>
  <si>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</si>
  <si>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</si>
  <si>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</si>
  <si>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</si>
  <si>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</si>
  <si>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</si>
  <si>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</si>
  <si>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</si>
  <si>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</si>
  <si>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</si>
  <si>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</si>
  <si>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5.5</t>
  </si>
  <si>
    <t>п.м. перехода</t>
  </si>
  <si>
    <t>5.5.1</t>
  </si>
  <si>
    <t>5.5.2</t>
  </si>
  <si>
    <t>5.6</t>
  </si>
  <si>
    <t>5.6.1</t>
  </si>
  <si>
    <t>5.6.2</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</si>
  <si>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</si>
  <si>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</si>
  <si>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</si>
  <si>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</si>
  <si>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</si>
  <si>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</si>
  <si>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</si>
  <si>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</si>
  <si>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</si>
  <si>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</si>
  <si>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</si>
  <si>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</si>
  <si>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</si>
  <si>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</si>
  <si>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</si>
  <si>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</si>
  <si>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</si>
  <si>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</si>
  <si>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</si>
  <si>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</si>
  <si>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</si>
  <si>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</si>
  <si>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</si>
  <si>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</si>
  <si>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</si>
  <si>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</si>
  <si>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</si>
  <si>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</si>
  <si>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</si>
  <si>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</si>
  <si>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</si>
  <si>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</si>
  <si>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</si>
  <si>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</si>
  <si>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</si>
  <si>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</si>
  <si>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</si>
  <si>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</si>
  <si>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</si>
  <si>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</si>
  <si>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</si>
  <si>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</si>
  <si>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</si>
  <si>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</si>
  <si>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</si>
  <si>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</si>
  <si>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</si>
  <si>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</si>
  <si>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</si>
  <si>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</si>
  <si>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</si>
  <si>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</si>
  <si>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</si>
  <si>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5.33</t>
  </si>
  <si>
    <t>5.34</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</si>
  <si>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</si>
  <si>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</si>
  <si>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</si>
  <si>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</si>
  <si>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</si>
  <si>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</si>
  <si>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</si>
  <si>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</si>
  <si>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</si>
  <si>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</si>
  <si>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</si>
  <si>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</si>
  <si>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</si>
  <si>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</si>
  <si>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</si>
  <si>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</si>
  <si>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</si>
  <si>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</si>
  <si>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</si>
  <si>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</si>
  <si>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</si>
  <si>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</si>
  <si>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</si>
  <si>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</si>
  <si>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</si>
  <si>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</si>
  <si>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</si>
  <si>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</si>
  <si>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</si>
  <si>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</si>
  <si>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</si>
  <si>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</si>
  <si>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</si>
  <si>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</si>
  <si>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</si>
  <si>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</si>
  <si>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</si>
  <si>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</si>
  <si>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</si>
  <si>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</si>
  <si>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</si>
  <si>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</si>
  <si>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</si>
  <si>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</si>
  <si>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</si>
  <si>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</si>
  <si>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</si>
  <si>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</si>
  <si>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</si>
  <si>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</si>
  <si>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</si>
  <si>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</si>
  <si>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</si>
  <si>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</si>
  <si>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6.15</t>
  </si>
  <si>
    <t>6.15.1</t>
  </si>
  <si>
    <t>6.16</t>
  </si>
  <si>
    <t>6.17</t>
  </si>
  <si>
    <t>6.18</t>
  </si>
  <si>
    <t>6.19</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</si>
  <si>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</si>
  <si>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</si>
  <si>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</si>
  <si>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</si>
  <si>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</si>
  <si>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</si>
  <si>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</si>
  <si>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</si>
  <si>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</si>
  <si>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</si>
  <si>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</si>
  <si>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</si>
  <si>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</si>
  <si>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</si>
  <si>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</si>
  <si>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</si>
  <si>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</si>
  <si>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</si>
  <si>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</si>
  <si>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</si>
  <si>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</si>
  <si>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</si>
  <si>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</si>
  <si>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</si>
  <si>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</si>
  <si>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</si>
  <si>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</si>
  <si>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</si>
  <si>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</si>
  <si>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</si>
  <si>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6.27.2.2</t>
  </si>
  <si>
    <t>6.27.2.3</t>
  </si>
  <si>
    <t>6.27.2.4</t>
  </si>
  <si>
    <t>6.27.2.5</t>
  </si>
  <si>
    <t>6.27.2.6</t>
  </si>
  <si>
    <t>6.28</t>
  </si>
  <si>
    <t>1 комплект</t>
  </si>
  <si>
    <t>6.29</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</si>
  <si>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</si>
  <si>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</si>
  <si>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</si>
  <si>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</si>
  <si>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</si>
  <si>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</si>
  <si>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</si>
  <si>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</si>
  <si>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</si>
  <si>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</si>
  <si>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</si>
  <si>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</si>
  <si>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</si>
  <si>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</si>
  <si>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</si>
  <si>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</si>
  <si>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</si>
  <si>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</si>
  <si>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</si>
  <si>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</si>
  <si>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</si>
  <si>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</si>
  <si>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</si>
  <si>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</si>
  <si>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</si>
  <si>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</si>
  <si>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</si>
  <si>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</si>
  <si>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</si>
  <si>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</si>
  <si>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</si>
  <si>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</si>
  <si>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</si>
  <si>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</si>
  <si>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</si>
  <si>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</si>
  <si>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</si>
  <si>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</si>
  <si>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</si>
  <si>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</si>
  <si>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</si>
  <si>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6.48</t>
  </si>
  <si>
    <t>6.49</t>
  </si>
  <si>
    <t>6.50</t>
  </si>
  <si>
    <t>6.51</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</si>
  <si>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</si>
  <si>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</si>
  <si>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</si>
  <si>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</si>
  <si>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</si>
  <si>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</si>
  <si>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</si>
  <si>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</si>
  <si>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</si>
  <si>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</si>
  <si>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</si>
  <si>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</si>
  <si>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</si>
  <si>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</si>
  <si>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</si>
  <si>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</si>
  <si>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</si>
  <si>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</si>
  <si>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</si>
  <si>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</si>
  <si>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</si>
  <si>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</si>
  <si>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</si>
  <si>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</si>
  <si>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</si>
  <si>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</si>
  <si>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</si>
  <si>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</si>
  <si>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</si>
  <si>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</si>
  <si>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</si>
  <si>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</si>
  <si>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</si>
  <si>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</si>
  <si>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</si>
  <si>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</si>
  <si>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</si>
  <si>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</si>
  <si>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</si>
  <si>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</si>
  <si>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</si>
  <si>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</si>
  <si>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</si>
  <si>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</si>
  <si>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</si>
  <si>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</si>
  <si>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</si>
  <si>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</si>
  <si>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</si>
  <si>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</si>
  <si>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</si>
  <si>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</si>
  <si>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</si>
  <si>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</si>
  <si>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</si>
  <si>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</si>
  <si>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</si>
  <si>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</si>
  <si>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</si>
  <si>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</si>
  <si>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</si>
  <si>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</si>
  <si>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</si>
  <si>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</si>
  <si>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</si>
  <si>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</si>
  <si>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</si>
  <si>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</si>
  <si>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</si>
  <si>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</si>
  <si>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</si>
  <si>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</si>
  <si>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</si>
  <si>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</si>
  <si>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</si>
  <si>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</si>
  <si>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</si>
  <si>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</si>
  <si>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</si>
  <si>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</si>
  <si>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</si>
  <si>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</si>
  <si>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</si>
  <si>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</si>
  <si>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</si>
  <si>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</si>
  <si>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</si>
  <si>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</si>
  <si>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</si>
  <si>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</si>
  <si>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</si>
  <si>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</si>
  <si>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</si>
  <si>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</si>
  <si>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</si>
  <si>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</si>
  <si>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</si>
  <si>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</si>
  <si>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</si>
  <si>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</si>
  <si>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</si>
  <si>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</si>
  <si>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</si>
  <si>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</si>
  <si>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</si>
  <si>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</si>
  <si>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</si>
  <si>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</si>
  <si>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</si>
  <si>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</si>
  <si>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</si>
  <si>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</si>
  <si>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Монтаж  дополнительного столбика под фотоэлемент</t>
  </si>
  <si>
    <t>6.78</t>
  </si>
  <si>
    <t>6.79</t>
  </si>
  <si>
    <t>6.80</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</si>
  <si>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</si>
  <si>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</si>
  <si>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</si>
  <si>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</si>
  <si>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</si>
  <si>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</si>
  <si>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</si>
  <si>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</si>
  <si>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</si>
  <si>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</si>
  <si>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</si>
  <si>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</si>
  <si>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</si>
  <si>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</si>
  <si>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</si>
  <si>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</si>
  <si>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</si>
  <si>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</si>
  <si>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</si>
  <si>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</si>
  <si>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</si>
  <si>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</si>
  <si>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</si>
  <si>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</si>
  <si>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</si>
  <si>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</si>
  <si>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</si>
  <si>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</si>
  <si>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</si>
  <si>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</si>
  <si>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</si>
  <si>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</si>
  <si>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</si>
  <si>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</si>
  <si>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</si>
  <si>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</si>
  <si>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</si>
  <si>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</si>
  <si>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</si>
  <si>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</si>
  <si>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</si>
  <si>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</si>
  <si>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</si>
  <si>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</si>
  <si>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</si>
  <si>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</si>
  <si>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</si>
  <si>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</si>
  <si>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</si>
  <si>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</si>
  <si>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</si>
  <si>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</si>
  <si>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</si>
  <si>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</si>
  <si>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</si>
  <si>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</si>
  <si>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</si>
  <si>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</si>
  <si>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</si>
  <si>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</si>
  <si>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</si>
  <si>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</si>
  <si>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</si>
  <si>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</si>
  <si>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</si>
  <si>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</si>
  <si>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</si>
  <si>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</si>
  <si>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</si>
  <si>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</si>
  <si>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</si>
  <si>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</si>
  <si>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</si>
  <si>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</si>
  <si>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</si>
  <si>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</si>
  <si>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</si>
  <si>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</si>
  <si>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</si>
  <si>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</si>
  <si>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</si>
  <si>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</si>
  <si>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</si>
  <si>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</si>
  <si>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</si>
  <si>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</si>
  <si>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</si>
  <si>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</si>
  <si>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</si>
  <si>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</si>
  <si>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</si>
  <si>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</si>
  <si>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</si>
  <si>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</si>
  <si>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</si>
  <si>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</si>
  <si>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</si>
  <si>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</si>
  <si>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</si>
  <si>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</si>
  <si>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</si>
  <si>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</si>
  <si>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</si>
  <si>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</si>
  <si>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</si>
  <si>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</si>
  <si>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</si>
  <si>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</si>
  <si>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7.2</t>
  </si>
  <si>
    <t>Проведение предпроектных изысканий</t>
  </si>
  <si>
    <t>за один комплект</t>
  </si>
  <si>
    <t>7.3</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</si>
  <si>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</si>
  <si>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</si>
  <si>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</si>
  <si>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</si>
  <si>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</si>
  <si>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</si>
  <si>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7.8</t>
  </si>
  <si>
    <t>Строительно-монтажные и пуско-наладочные работы</t>
  </si>
  <si>
    <t>для объектов РРС (в том числе e-band)</t>
  </si>
  <si>
    <t>7.9</t>
  </si>
  <si>
    <t>7.10</t>
  </si>
  <si>
    <t>7.11</t>
  </si>
  <si>
    <t>7.12</t>
  </si>
  <si>
    <t>7.13</t>
  </si>
  <si>
    <t>за пролет</t>
  </si>
  <si>
    <t>7.14</t>
  </si>
  <si>
    <t>Монтаж и ПНР станционной части радиооборудования БС БШПД</t>
  </si>
  <si>
    <t>7.15</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</si>
  <si>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</si>
  <si>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</si>
  <si>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</si>
  <si>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</si>
  <si>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</si>
  <si>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</si>
  <si>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</si>
  <si>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</si>
  <si>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</si>
  <si>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</si>
  <si>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</si>
  <si>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</si>
  <si>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</si>
  <si>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</si>
  <si>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</si>
  <si>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</si>
  <si>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</si>
  <si>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</si>
  <si>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</si>
  <si>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</si>
  <si>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</si>
  <si>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</si>
  <si>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</si>
  <si>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</si>
  <si>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</si>
  <si>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</si>
  <si>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</si>
  <si>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</si>
  <si>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</si>
  <si>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</si>
  <si>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</si>
  <si>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</si>
  <si>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</si>
  <si>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</si>
  <si>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</si>
  <si>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</si>
  <si>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</si>
  <si>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</si>
  <si>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8.1.6</t>
  </si>
  <si>
    <t>Прокладка и монтаж трубы (жесткая оцинкованная) по конструкциям Д до 50 мм</t>
  </si>
  <si>
    <t>8.1.7</t>
  </si>
  <si>
    <t>8.1.8</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</si>
  <si>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</si>
  <si>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</si>
  <si>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</si>
  <si>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</si>
  <si>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</si>
  <si>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</si>
  <si>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</si>
  <si>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</si>
  <si>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</si>
  <si>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</si>
  <si>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</si>
  <si>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</si>
  <si>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</si>
  <si>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</si>
  <si>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</si>
  <si>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</si>
  <si>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</si>
  <si>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</si>
  <si>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</si>
  <si>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</si>
  <si>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</si>
  <si>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</si>
  <si>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</si>
  <si>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</si>
  <si>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</si>
  <si>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</si>
  <si>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</si>
  <si>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</si>
  <si>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</si>
  <si>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</si>
  <si>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</si>
  <si>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</si>
  <si>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</si>
  <si>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</si>
  <si>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</si>
  <si>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</si>
  <si>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</si>
  <si>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</si>
  <si>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</si>
  <si>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</si>
  <si>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</si>
  <si>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</si>
  <si>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</si>
  <si>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</si>
  <si>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</si>
  <si>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</si>
  <si>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</si>
  <si>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</si>
  <si>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</si>
  <si>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</si>
  <si>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</si>
  <si>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</si>
  <si>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</si>
  <si>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</si>
  <si>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</si>
  <si>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</si>
  <si>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</si>
  <si>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</si>
  <si>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</si>
  <si>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</si>
  <si>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</si>
  <si>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</si>
  <si>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</si>
  <si>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</si>
  <si>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</si>
  <si>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</si>
  <si>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</si>
  <si>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</si>
  <si>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</si>
  <si>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</si>
  <si>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</si>
  <si>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</si>
  <si>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</si>
  <si>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</si>
  <si>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</si>
  <si>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</si>
  <si>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</si>
  <si>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</si>
  <si>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</si>
  <si>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</si>
  <si>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</si>
  <si>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</si>
  <si>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</si>
  <si>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</si>
  <si>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</si>
  <si>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</si>
  <si>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</si>
  <si>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</si>
  <si>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</si>
  <si>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</si>
  <si>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</si>
  <si>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</si>
  <si>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</si>
  <si>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</si>
  <si>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</si>
  <si>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</si>
  <si>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</si>
  <si>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</si>
  <si>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</si>
  <si>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</si>
  <si>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</si>
  <si>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</si>
  <si>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</si>
  <si>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</si>
  <si>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</si>
  <si>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</si>
  <si>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</si>
  <si>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</si>
  <si>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</si>
  <si>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</si>
  <si>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8.7.8</t>
  </si>
  <si>
    <t>Только плитки</t>
  </si>
  <si>
    <t>8.7.9</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</si>
  <si>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</si>
  <si>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</si>
  <si>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</si>
  <si>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</si>
  <si>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</si>
  <si>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</si>
  <si>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</si>
  <si>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</si>
  <si>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8.7.10</t>
  </si>
  <si>
    <t>Коэффициент при проведении работ на высоте свыше 4 метров (при выполнении внутренних работ)</t>
  </si>
  <si>
    <t>8.7.11</t>
  </si>
  <si>
    <t>8.8.1</t>
  </si>
  <si>
    <t>Монтаж/установка автоматизированного рабочего места (АРМ) (без учета настройки и тестирования)</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</si>
  <si>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</si>
  <si>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</si>
  <si>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</si>
  <si>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</si>
  <si>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</si>
  <si>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</si>
  <si>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</si>
  <si>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8.8.4</t>
  </si>
  <si>
    <t>8.8.5</t>
  </si>
  <si>
    <t>8.8.6</t>
  </si>
  <si>
    <t>Монтаж/установка телевизионной панели до 55 дюймов</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</si>
  <si>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</si>
  <si>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</si>
  <si>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</si>
  <si>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</si>
  <si>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</si>
  <si>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</si>
  <si>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</si>
  <si>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</si>
  <si>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</si>
  <si>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</si>
  <si>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</si>
  <si>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</si>
  <si>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</si>
  <si>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</si>
  <si>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</si>
  <si>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</si>
  <si>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</si>
  <si>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</si>
  <si>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Допускается применение расценки для объектов Новостройки, с потребностью от Коммерческого блока в  ДРС FTTb GE-4 пары на 1 ДХ под 100% проникновение</t>
  </si>
  <si>
    <t>Расценка используется только в период строительства.</t>
  </si>
  <si>
    <t>Применяется в проектах по высвобождению Зданий/помещений</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</si>
  <si>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</si>
  <si>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</si>
  <si>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</si>
  <si>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</si>
  <si>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</si>
  <si>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</si>
  <si>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к разделу 2.</t>
  </si>
  <si>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</si>
  <si>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</si>
  <si>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</si>
  <si>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</si>
  <si>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</si>
  <si>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</si>
  <si>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</si>
  <si>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</si>
  <si>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</si>
  <si>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Не применяется совместно с Работами  п.п 6.60.5</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</si>
  <si>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</si>
  <si>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</si>
  <si>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</si>
  <si>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</si>
  <si>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</si>
  <si>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</si>
  <si>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</si>
  <si>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</si>
  <si>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</si>
  <si>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</si>
  <si>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</si>
  <si>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</si>
  <si>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</si>
  <si>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</si>
  <si>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</si>
  <si>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</si>
  <si>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</si>
  <si>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</si>
  <si>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</si>
  <si>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</si>
  <si>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</si>
  <si>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</si>
  <si>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</si>
  <si>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</si>
  <si>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</si>
  <si>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</si>
  <si>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</si>
  <si>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</si>
  <si>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</si>
  <si>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</si>
  <si>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</si>
  <si>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</si>
  <si>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</si>
  <si>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</si>
  <si>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</si>
  <si>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</si>
  <si>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</si>
  <si>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</si>
  <si>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</si>
  <si>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</si>
  <si>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</si>
  <si>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</si>
  <si>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</si>
  <si>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</si>
  <si>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</si>
  <si>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</si>
  <si>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</si>
  <si>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</si>
  <si>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</si>
  <si>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</si>
  <si>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</si>
  <si>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</si>
  <si>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</si>
  <si>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</si>
  <si>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</si>
  <si>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</si>
  <si>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</si>
  <si>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</si>
  <si>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</si>
  <si>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</si>
  <si>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</si>
  <si>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</si>
  <si>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</si>
  <si>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</si>
  <si>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</si>
  <si>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Топографо-геодезические работы</t>
  </si>
  <si>
    <t>4.15</t>
  </si>
  <si>
    <t>1 дерево</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</si>
  <si>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</si>
  <si>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</si>
  <si>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</si>
  <si>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</si>
  <si>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</si>
  <si>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</si>
  <si>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</si>
  <si>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</si>
  <si>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</si>
  <si>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</si>
  <si>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</si>
  <si>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</si>
  <si>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</si>
  <si>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</si>
  <si>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</si>
  <si>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</si>
  <si>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</si>
  <si>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</si>
  <si>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</si>
  <si>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</si>
  <si>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</si>
  <si>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</si>
  <si>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</si>
  <si>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</si>
  <si>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</si>
  <si>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</si>
  <si>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</si>
  <si>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</si>
  <si>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</si>
  <si>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</si>
  <si>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</si>
  <si>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</si>
  <si>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</si>
  <si>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</si>
  <si>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</si>
  <si>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</si>
  <si>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</si>
  <si>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Монтаж АМС , в т.ч. металлоконструкция  (включая лестницу, заспинное ограждение, молниезащиту, светоограждение)</t>
  </si>
  <si>
    <t>Отбивка старой штукатурки. Подготовка поверхностей насечкой вручную. Оштукатуривание отдельных мест.</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</si>
  <si>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</si>
  <si>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</si>
  <si>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</si>
  <si>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</si>
  <si>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</si>
  <si>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</si>
  <si>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</si>
  <si>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</si>
  <si>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</si>
  <si>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</si>
  <si>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</si>
  <si>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трасса</t>
  </si>
  <si>
    <t>4.1.7.01</t>
  </si>
  <si>
    <t>4.1.10.0.</t>
  </si>
  <si>
    <t>4.1.14</t>
  </si>
  <si>
    <t>Метр</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</si>
  <si>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</si>
  <si>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</si>
  <si>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</si>
  <si>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</si>
  <si>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</si>
  <si>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</si>
  <si>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</si>
  <si>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</si>
  <si>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</si>
  <si>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</si>
  <si>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</si>
  <si>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</si>
  <si>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</si>
  <si>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</si>
  <si>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</si>
  <si>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</si>
  <si>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</si>
  <si>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</si>
  <si>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</si>
  <si>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</si>
  <si>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</si>
  <si>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</si>
  <si>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</si>
  <si>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</si>
  <si>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</si>
  <si>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</si>
  <si>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</si>
  <si>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</si>
  <si>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</si>
  <si>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</si>
  <si>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</si>
  <si>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4.6.15</t>
  </si>
  <si>
    <t>Монтаж шкафа для размещения муфт и запасов оптического кабеля,  настенного для  оптического кросса ( ШРМ /аналог)</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</si>
  <si>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</si>
  <si>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</si>
  <si>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</si>
  <si>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</si>
  <si>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</si>
  <si>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</si>
  <si>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</si>
  <si>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</si>
  <si>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</si>
  <si>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</si>
  <si>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</si>
  <si>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</si>
  <si>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</si>
  <si>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</si>
  <si>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</si>
  <si>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</si>
  <si>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</si>
  <si>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Подъём горловин колодцев 1 кольцо ( кирпичная кладка)</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</si>
  <si>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</si>
  <si>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</si>
  <si>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</si>
  <si>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</si>
  <si>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</si>
  <si>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</si>
  <si>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</si>
  <si>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</si>
  <si>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</si>
  <si>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</si>
  <si>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</si>
  <si>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</si>
  <si>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</si>
  <si>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</si>
  <si>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</si>
  <si>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</si>
  <si>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</si>
  <si>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</si>
  <si>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</si>
  <si>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</si>
  <si>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</si>
  <si>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</si>
  <si>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</si>
  <si>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</si>
  <si>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</si>
  <si>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</si>
  <si>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</si>
  <si>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</si>
  <si>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</si>
  <si>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</si>
  <si>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</si>
  <si>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</si>
  <si>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</si>
  <si>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</si>
  <si>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</si>
  <si>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</si>
  <si>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6.9.4</t>
  </si>
  <si>
    <t>Установка/замена ОРК на существующей ДРС  с учетом стоимости  ОРК Тип 1.3</t>
  </si>
  <si>
    <t>6.60.1.1</t>
  </si>
  <si>
    <t>Установка и монтаж вызывной панели домофона на нестандартной поверхности конструкций.</t>
  </si>
  <si>
    <t>1  шт.</t>
  </si>
  <si>
    <t>6.60.10</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</si>
  <si>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</si>
  <si>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</si>
  <si>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</si>
  <si>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</si>
  <si>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</si>
  <si>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</si>
  <si>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</si>
  <si>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6.72.1</t>
  </si>
  <si>
    <t>Установка разветвителя интерфейсов ,ответвление от магистрали</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</si>
  <si>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</si>
  <si>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</si>
  <si>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</si>
  <si>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</si>
  <si>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</si>
  <si>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6.110.1</t>
  </si>
  <si>
    <t>6.121</t>
  </si>
  <si>
    <t>6.122</t>
  </si>
  <si>
    <t>7.12.1</t>
  </si>
  <si>
    <t>7.12.2</t>
  </si>
  <si>
    <t xml:space="preserve">одинарная  деревянная  опора, пропитанная антисептиком                                           </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</si>
  <si>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</si>
  <si>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</si>
  <si>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</si>
  <si>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</si>
  <si>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</si>
  <si>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</si>
  <si>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</si>
  <si>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Строительство сетей абонентского доступа по технологии GPON в сегменте Стандартной застройки и Новостройках (дома выше 3-х этажей)  при  охвате ДРС  50%-70%  ДХ</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</si>
  <si>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кабельростов),поиск колодцев, очистку от снега/земли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Организация и проведение оформления   разрешительных документов, согласований,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</si>
  <si>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</si>
  <si>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</si>
  <si>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</si>
  <si>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</si>
  <si>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</si>
  <si>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</si>
  <si>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</si>
  <si>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</si>
  <si>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</si>
  <si>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</si>
  <si>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</si>
  <si>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</si>
  <si>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</si>
  <si>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</si>
  <si>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</si>
  <si>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</si>
  <si>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</si>
  <si>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</si>
  <si>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</si>
  <si>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</si>
  <si>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</si>
  <si>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</si>
  <si>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</si>
  <si>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</si>
  <si>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</si>
  <si>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</si>
  <si>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</si>
  <si>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</si>
  <si>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</si>
  <si>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</si>
  <si>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</si>
  <si>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</si>
  <si>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</si>
  <si>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</si>
  <si>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</si>
  <si>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</si>
  <si>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</si>
  <si>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</si>
  <si>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</si>
  <si>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</si>
  <si>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</si>
  <si>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</si>
  <si>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</si>
  <si>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</si>
  <si>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</si>
  <si>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</si>
  <si>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</si>
  <si>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</si>
  <si>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</si>
  <si>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</si>
  <si>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</si>
  <si>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</si>
  <si>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</si>
  <si>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</si>
  <si>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</si>
  <si>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</si>
  <si>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</si>
  <si>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</si>
  <si>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</si>
  <si>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</si>
  <si>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</si>
  <si>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</si>
  <si>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</si>
  <si>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</si>
  <si>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</si>
  <si>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</si>
  <si>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</si>
  <si>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</si>
  <si>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</si>
  <si>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</si>
  <si>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</si>
  <si>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</si>
  <si>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</si>
  <si>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</si>
  <si>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</si>
  <si>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</si>
  <si>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(без учёта стоимости ОРК).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</si>
  <si>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1.2  и защитного  кожуха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</si>
  <si>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1.3 и  защитного кожуха ).  Организация и проведение оформления разрешительных документов, согласований , исполнительной документации.</t>
  </si>
  <si>
    <t>ПИР, СМР, без учёта стоимости сплиттера 2-го каскада (УСМ).  Организация и проведение оформления разрешительных документов, согласований , исполнительной документации.</t>
  </si>
  <si>
    <t>ПИР, СМР, с  учётом  стоимости сплиттера 1х2. Организация и проведение оформления разрешительных документов, согласований , исполнительной документации.</t>
  </si>
  <si>
    <t>ПИР, СМР, с  учётом  стоимости сплиттера  1х4.  Организация и проведение оформления разрешительных документов, согласований , исполнительной документации.</t>
  </si>
  <si>
    <t>ПИР, СМР, с  учётом  стоимости сплиттера 1х8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</si>
  <si>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</si>
  <si>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</si>
  <si>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</si>
  <si>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</si>
  <si>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</si>
  <si>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</si>
  <si>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</si>
  <si>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</si>
  <si>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</si>
  <si>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</si>
  <si>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</si>
  <si>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</si>
  <si>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</si>
  <si>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</si>
  <si>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</si>
  <si>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</si>
  <si>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</si>
  <si>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</si>
  <si>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</si>
  <si>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</si>
  <si>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</si>
  <si>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</si>
  <si>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</si>
  <si>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</si>
  <si>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</si>
  <si>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</si>
  <si>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t>
  </si>
  <si>
    <t>Установка доводчика/ электромеханического замка (двери входной группы)</t>
  </si>
  <si>
    <t>СМР, ПИР, прочие, не  ограничиваясь перечисленным (включая стоимость крепежных материалов): Установка и монтаж доводчика.  Организация и проведение оформления разрешительных документов, согласований , исполнительной документации.</t>
  </si>
  <si>
    <t>Установка доводчика / электромеханического замка для  калиток/ ворот</t>
  </si>
  <si>
    <t>Монтаж уличной стойки для считывателя, установка кнопки выхода/считывателя (домофон)/СКУД/для вызывной панели</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</si>
  <si>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</si>
  <si>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ПНР на систему домофонии /сетевой контроллер</t>
  </si>
  <si>
    <t xml:space="preserve">Включая и не ограничиваясь, ПНР на вызывную панель/сетевой  контроллер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</si>
  <si>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</si>
  <si>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</si>
  <si>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</si>
  <si>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</si>
  <si>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</si>
  <si>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</si>
  <si>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</si>
  <si>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</si>
  <si>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</si>
  <si>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</si>
  <si>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</si>
  <si>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</si>
  <si>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Разработка проектной документации по установке шлагбаума/откатных приводов ворот/цепных барьеров. Организация и проведение оформления разрешительных документов, согласований ,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</si>
  <si>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 Организация и проведение оформления разрешительных документов, согласований , исполнительной документации.</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</si>
  <si>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</si>
  <si>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</si>
  <si>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</si>
  <si>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</si>
  <si>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</si>
  <si>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</si>
  <si>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</si>
  <si>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</si>
  <si>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</si>
  <si>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</si>
  <si>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</si>
  <si>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Монтаж источника питания/блока питания приборов учёта; Poe удлинителя/сплиттера беспроводных/проводных устройств/ Грозозащита.</t>
  </si>
  <si>
    <t>СМР, ПИР,  не ограничиваясь перечисленным; установка и монтаж источника питания/блока питания приборов учёта; Poe удлинителя/сплиттера/  Грозозащита (включая крепежные материалы и изделия), включение электропитания. Оформление разрешительных документов, исполнительной документации. Без учета стоимости оборудования, организации линий электропитания.</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</si>
  <si>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</si>
  <si>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</si>
  <si>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</si>
  <si>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</si>
  <si>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</si>
  <si>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</si>
  <si>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</si>
  <si>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</si>
  <si>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</si>
  <si>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</si>
  <si>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</si>
  <si>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</si>
  <si>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</si>
  <si>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</si>
  <si>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</si>
  <si>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</si>
  <si>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</si>
  <si>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</si>
  <si>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</si>
  <si>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</si>
  <si>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</si>
  <si>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</si>
  <si>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</si>
  <si>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</si>
  <si>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</si>
  <si>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</si>
  <si>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</si>
  <si>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</si>
  <si>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</si>
  <si>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</si>
  <si>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</si>
  <si>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</si>
  <si>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</si>
  <si>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</si>
  <si>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</si>
  <si>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</si>
  <si>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</si>
  <si>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</si>
  <si>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</si>
  <si>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</si>
  <si>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</si>
  <si>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</si>
  <si>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</si>
  <si>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</si>
  <si>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</si>
  <si>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Протяженность по работам, указанным в пп.5.5-5.7 учитывается  по профилю ГНБ/ГНП перехода;</t>
  </si>
  <si>
    <t>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</si>
  <si>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</si>
  <si>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</si>
  <si>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</si>
  <si>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</si>
  <si>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</si>
  <si>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 Организация и проведение оформления   разрешительных документов, согласований, в том числе согласование с УК и ТСЖ, исполнительной документации (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оптического кросса, с учетом нормативных технологических запасов.   </t>
  </si>
  <si>
    <t>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 канала.</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</si>
  <si>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</si>
  <si>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Не применяется совместно с Работами пунктов 6.3; 6.5÷ 6.7; 6.21÷6.24</t>
  </si>
  <si>
    <t>Не применяется совместно с Работами пунктов с  6.5÷6.7; 6.9÷6.15; 6.21÷ 6.24</t>
  </si>
  <si>
    <t>Не применяется совместно с Работами пунктов с  6.5÷ 6.15; 6.21÷ 6.24</t>
  </si>
  <si>
    <t>Прокладка и монтаж ВОК в грунте, включая землеустроительное дело, топографо-геодезические работы, согласования</t>
  </si>
  <si>
    <t>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</si>
  <si>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Прокладка и монтаж оптоволоконным Дроп кабелем (ВОК) по существующим опорам (трубостойкам, между зданиями)</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</si>
  <si>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</si>
  <si>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</si>
  <si>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</si>
  <si>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</si>
  <si>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</si>
  <si>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</si>
  <si>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Не применяется совместно с п. 5.1; 5.8-5.14</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</si>
  <si>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</si>
  <si>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</si>
  <si>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</si>
  <si>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</si>
  <si>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</si>
  <si>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Монтаж климатического шкафа (Indoor) размером от (750х350х1500)</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</si>
  <si>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</si>
  <si>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</si>
  <si>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</si>
  <si>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t>Монтаж АТС, MSAN (без учета стоимости оборудования)</t>
  </si>
  <si>
    <t>По требованию Заказчика работ. Не применяется к наклейкам</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</si>
  <si>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</si>
  <si>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</si>
  <si>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</si>
  <si>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</si>
  <si>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</si>
  <si>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</si>
  <si>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</si>
  <si>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</si>
  <si>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</si>
  <si>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</si>
  <si>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</si>
  <si>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</si>
  <si>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</si>
  <si>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t>Не применяется к разделу 1.  Применяется с 6.33, 6.34</t>
  </si>
  <si>
    <t xml:space="preserve"> высотой  до 22  м  (типа СК,СЦП)</t>
  </si>
  <si>
    <t>Строительство в Стандартной застройке и Новостройках (ДРС FTTb FE -2 пары на 1 ДХ от % проникновения, ДРС FTTb GE-4 пары на 1 ДХ под 100% проникновения ).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</si>
  <si>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схема</t>
  </si>
  <si>
    <t>Данная форма приводится в обязательном порядке Участниками в формате "Excel" при подаче заявки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 торгов. К работам применяется 100% скидки, к материалам 10%.</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</si>
  <si>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</si>
  <si>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</si>
  <si>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</si>
  <si>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4.1.2.1</t>
  </si>
  <si>
    <t>Оформление Технического плана объекта для регистрации в Ростреестре</t>
  </si>
  <si>
    <t>4.1.2.2</t>
  </si>
  <si>
    <t>Оформление охранной зоны объекта для регистрации объекта в Росреестре</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</si>
  <si>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</si>
  <si>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</si>
  <si>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</si>
  <si>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</si>
  <si>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</si>
  <si>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6.8.1.6</t>
  </si>
  <si>
    <t>Прокладка внутриобъектового ВОК, дроп кабель (2 ОВ)</t>
  </si>
  <si>
    <t>ПИР, СМР,  с учетом  стоимости кабеля и материалов, кабель каналов/трубы/гофры; прокладки по стене; устройство отверстий в стенах, защиту кабеля в опасных местах, внутриобъектовые работ; монтажа кабель каналов/трубы/гофры, оконечивание кабеля, установка оконечных ОРК и сплиттеров (с учетом стоимости материалов),  проведение  всех измерений ВОК, включая входной контроль кабеля. Организация и проведение оформления разрешительных документов, согласований, исполнительной документации.</t>
  </si>
  <si>
    <t>Применимо совместно с 4.2 - 4.4.1.1. Установка оконечных устройств и разварка кабеля оценивается по отдельным расценкам.</t>
  </si>
  <si>
    <t>В случае бурения отверстий алмазной установкой применять совместно расценку 6.6</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</si>
  <si>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</si>
  <si>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t>Обновление программного обеспечения коммутатора/голосового шлюза и прочего оборудования, выполнение ПНР.</t>
  </si>
  <si>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</si>
  <si>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6.103.1</t>
  </si>
  <si>
    <t>6.103.2</t>
  </si>
  <si>
    <t>Преведение измерений цепи "фаза-нуль"</t>
  </si>
  <si>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</si>
  <si>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</si>
  <si>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</si>
  <si>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</si>
  <si>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</si>
  <si>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</si>
  <si>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ПИР, СМР: с учетом стоимости материалов и счетчика.</t>
  </si>
  <si>
    <t>Проведение измерений сопротивления изоляции электрических кабелей и сопротивление переходных контактов связей с заземлителями</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</si>
  <si>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</si>
  <si>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</si>
  <si>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8.7.12</t>
  </si>
  <si>
    <t>Подготовка исполнительной документации</t>
  </si>
  <si>
    <t>руб.</t>
  </si>
  <si>
    <t>Стоимость определяется на основании удельной составляющей ПИР набора выполненных и сдаваемых работ</t>
  </si>
  <si>
    <t>.</t>
  </si>
  <si>
    <t>ПИР, СМР, Прочие затраты в составе: очистка, разборка  покрытий,  разработка/засыпка  траншеи, утилизация мусора,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на ширину траншеи, проведение  всех измерений ВОК, включая входной контроль кабеля, монтаж сплиттеров, ОРК, ОРШ (включая стоимость сплиттеров, дроп муфт, ОРК, ОРШ и пр.), оформление разрешительных документов, согласований , исполнительной документации, в том числе согласование с УК и ТСЖ.  Организация и проведение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 услуги 7,8,9,10,11  производится по расценкам п.п.4.1.2-4.1.6.  Протяженность трассы  - длина прокладываемого кабеля до оптического кросса, с учетом нормативных технологических запасов.</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</si>
  <si>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коммуникаций).Компенсация  позиций  применяется по их оплате на основании подтверждающих документов (счетов, платежных поручений, договоров)</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</si>
  <si>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</si>
  <si>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</si>
  <si>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t>Применение расценки возможно совместно с Работами пунктов с   3.1÷ 3.3; 4.2÷4.4.1;  4.7÷ 4.9; 5.0.1÷ 5.3, 5.5-5.16; 5.24; 5.25, 5.27-5.28; 5.32; 5.33; 5.34 5.36, 5.37, 6.116, 6.95, 8.7.12   по согласованию с Заказчиком работ на основании подтверждающих документов</t>
  </si>
  <si>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  По согласованию Заказчиком работ /либо в одном заказе с учетом  пула выданных работ.</t>
  </si>
  <si>
    <t>ВОК ёмкостью более  от 8 до 16 волокон включительно</t>
  </si>
  <si>
    <t>ВОК ёмкостью более  64 волокон до 96 включительно</t>
  </si>
  <si>
    <t>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</si>
  <si>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</si>
  <si>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t>Прокладка и монтаж медного кабеля  всех типов по опорам,  включая внутриобъектовые работы</t>
  </si>
  <si>
    <t>ПИР, СМР, с учётом стоимости кабеля (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кросса, с учетом нормативных технологических запасов.</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</si>
  <si>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</si>
  <si>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</si>
  <si>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Кронирование, спил (в т.ч . санитарная обрезка)  деревьев</t>
  </si>
  <si>
    <t>Работы  по установке  автовышки, обрезка кроны дерева (спил ветвей), сбор срезанных ветвей(стволов), выкорчевывание, утилизация. С учетом стоимости работы автовышки.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</si>
  <si>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</si>
  <si>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</si>
  <si>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</si>
  <si>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</si>
  <si>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</si>
  <si>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 Оформление разрешительных документов и исполнительной документации.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</si>
  <si>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</si>
  <si>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</si>
  <si>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 xml:space="preserve"> Установка  опор разных видов.</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</si>
  <si>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</si>
  <si>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</si>
  <si>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</si>
  <si>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Установка и монтаж сплиттера, расключение, включая стоимость сплиттера 1*8</t>
  </si>
  <si>
    <t>ПИР, СМР сплиттера (1 или 2 каскада) с учетом  стоимости монтажа, расключения, вспомогательных и основных материалов  (включая стоимость сплиттера).  Организация и проведение оформления разрешительных документов, согласований , исполнительной документации.</t>
  </si>
  <si>
    <t>Установка и монтаж сплиттера, расключение, включая стоимость сплиттера 1*32</t>
  </si>
  <si>
    <t>Установка трубы /гофры ПВХ  по конструкциям  диаметром  до 25 мм</t>
  </si>
  <si>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</si>
  <si>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</si>
  <si>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</si>
  <si>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 каналов, коробов ПВХ по конструкциям размером до 25х30 мм</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</si>
  <si>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 исполнительной документации.</t>
  </si>
  <si>
    <t>Установка  кабель каналов, коробов ПВХ по конструкциям размером до 60х 60 мм</t>
  </si>
  <si>
    <t>Установка кабель каналов, коробов ПВХ по конструкциям размером более 60 х60 мм</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</si>
  <si>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</si>
  <si>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</si>
  <si>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</si>
  <si>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 исполнительной документации. Прокладка кабелей свыше 20 м определяется по расценкам  п. 6.6.108-6.118, 6.122.</t>
  </si>
  <si>
    <t>Монтаж телекоммуникационного  шкафа 19", телекоммуникационной стойки 19" любой ёмкости</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</si>
  <si>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 исполнительной документации.   Прокладка кабеля свыше 20 м определяется по расценкам  п. 6.6.108-6.118, 6.122.</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</si>
  <si>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 исполнительной документации.   </t>
  </si>
  <si>
    <t xml:space="preserve"> 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 исполнительной документации.   </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</si>
  <si>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</si>
  <si>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монтаж конструкций (трубы/короба/кабель-канала ) по всей длине, прокладка и монтаж кабеля от установленного ШАН/КРТ (стоимость патч-панели и ШАН не входит)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</si>
  <si>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от установленного ШАН/КРТ (стоимость патч-панели и ШАН не входит)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</si>
  <si>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</si>
  <si>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</si>
  <si>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</si>
  <si>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</si>
  <si>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</si>
  <si>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</si>
  <si>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</si>
  <si>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</si>
  <si>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</si>
  <si>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</si>
  <si>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</si>
  <si>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</si>
  <si>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</si>
  <si>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</si>
  <si>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</si>
  <si>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</si>
  <si>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Прокладка и монтаж кабеля  типа  UTP/КПЛК(аналог),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</si>
  <si>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</si>
  <si>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</si>
  <si>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t>
  </si>
  <si>
    <t>Проведение измерений сопротивления изоляции электрических кабелей и сопротивление переходных контактов связей с заземлителями с оформлением протоколов. ( Применение по требованию Заказчика)</t>
  </si>
  <si>
    <t>Применяется на высотных сооружениях при наличии обоснования для использования</t>
  </si>
  <si>
    <t>Монтаж электрического счетчика, включая стоимость основных и  крепежных материалов, включая стоимость счетчика.</t>
  </si>
  <si>
    <t>Пусконаладочные работы  по электромонтажным работам  (для АРМ)</t>
  </si>
  <si>
    <t>Применяется  только на внутриобъектовые работы, которые выполнены в соответствующих условиях.</t>
  </si>
  <si>
    <t xml:space="preserve"> Расценка применяется при выполнении комплекса работ по СКС на одном объекте. Может применятся с внутриобъектовыми работами других разделов, при наличии обоснования для использования.</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</si>
  <si>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</si>
  <si>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 К=1,2.</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</si>
  <si>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</si>
  <si>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 xml:space="preserve">Не применяется совместно с Работами пунктов с 6.1÷6.3; 6.5÷ 6.8; 6.21÷6.24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</si>
  <si>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</si>
  <si>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</si>
  <si>
    <t xml:space="preserve">Раздел 2. Новое строительство сетей ШПД  по технологии GPON </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</si>
  <si>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</si>
  <si>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ПИР, СМР, Прочие затраты, включая: Проектирование и согласование проведения работ с собственниками жилья; прокладка распределительных ВОК, заземления;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</si>
  <si>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</si>
  <si>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</si>
  <si>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</si>
  <si>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</si>
  <si>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</si>
  <si>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 xml:space="preserve">ВОК   ёмкостью до 8 ОВ включительно </t>
  </si>
  <si>
    <t xml:space="preserve">ВОК   ёмкостью более 4  до 8 ОВ включительно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</si>
  <si>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</si>
  <si>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</si>
  <si>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 xml:space="preserve">Только для объектов О2О </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</si>
  <si>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</si>
  <si>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3.1÷ 3.3; 4.2÷4.4.1;  4.7÷ 4.9; 5.0.1÷ 5.3, 5.5-5.16; 5.24; 5.25, 5.27-5.28; 5.32; 5.33; 5.34, 5.36, 5.37, 6.116, 6.95, 8.7.12 </t>
  </si>
  <si>
    <t xml:space="preserve">Землеустроительное дело  общего пользования/лесной фонд/ </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</si>
  <si>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</si>
  <si>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совместно с Работами пунктов  3.2÷ 3.3; 4.3÷4.4.1;  4.8÷ 4.9; 5.0.1÷ 5.3, 5.5-5.16; 5.24; 5.25; 5.27-5.28; 5.32; 5.33; 5.36, 5.37, 6.116, 6.95, 8.7.12
при этом за ед.изм.  Комплект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</si>
  <si>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</si>
  <si>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</si>
  <si>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</si>
  <si>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</si>
  <si>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</si>
  <si>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</si>
  <si>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4.1.10.1 </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</si>
  <si>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</si>
  <si>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 xml:space="preserve">км </t>
  </si>
  <si>
    <t xml:space="preserve">4.1.10.2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</si>
  <si>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</si>
  <si>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 xml:space="preserve">4.1.10.3 </t>
  </si>
  <si>
    <t xml:space="preserve">Компенсация затрат  на проживание  рабочих  при строительстве объекта </t>
  </si>
  <si>
    <t xml:space="preserve">4.1.10.4 </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</si>
  <si>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</si>
  <si>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Подготовка каналов кабельной канализации для прокладки кабеля
(Примечание не более 50м на 1 км трассы)</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</si>
  <si>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</si>
  <si>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 xml:space="preserve"> Прокладка и монтаж ВОК в кабельной канализации, включая внутриобъектовые работы </t>
  </si>
  <si>
    <t>Для заказов  В2С - в случае, если протяженность трассы кабельной линии менее 150 м, стоимость приравнивается к удельной стоимости = 150 м независимо от фактической длины.
Для заказов  B2B/B2G/B2O/О2О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t>
  </si>
  <si>
    <t xml:space="preserve">1 км трассы кабеля </t>
  </si>
  <si>
    <t xml:space="preserve">Прокладка и монтаж ВОК в грунте, включая внутриобъектовые работы </t>
  </si>
  <si>
    <t>Для заказов  В2С - в случае, если протяженность трассы кабельной линии менее 150 м, стоимость приравнивается к удельной стоимости = 150 м независимо от фактической длины.
Для заказов  B2B/B2G/B2O/О2О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Восстановление асфальтового покрытия и брусчатки производится отдельно п 5.18-5.20</t>
  </si>
  <si>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</si>
  <si>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t xml:space="preserve">Монтаж оптического кросса  (ШКОН, ШКОС) </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</si>
  <si>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</si>
  <si>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Не применяется с 4.2 – 4.4 
Применимо совместно с 6.8.2 </t>
  </si>
  <si>
    <t xml:space="preserve">Монтаж муфты на волоконно-оптическом кабеле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</si>
  <si>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</si>
  <si>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НЕ ПРИМЕНЯТЬ с разделом №3</t>
  </si>
  <si>
    <t xml:space="preserve">Применимо на существующих линиях. </t>
  </si>
  <si>
    <t xml:space="preserve">
 По согласованию  Заказчика.                     
На основании  проектной документации и ТЗ Заказчика. Применимо на существующих линиях. </t>
  </si>
  <si>
    <t xml:space="preserve">Покрытие огнезащитной пастой ВОК </t>
  </si>
  <si>
    <t xml:space="preserve">Для операторов связи . 
 По согласованию  Заказчика.                    
На основании  проектной документации и ТЗ Заказчика. </t>
  </si>
  <si>
    <t xml:space="preserve">Для операторов связи . 
 По согласованию  Заказчика.                     
На основании  проектной документации и ТЗ Заказчика.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</si>
  <si>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</si>
  <si>
    <t xml:space="preserve">Прокладка и монтаж медного кабеля всех типов в грунт, включая внутриобъектовые работы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</si>
  <si>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</si>
  <si>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t>
  </si>
  <si>
    <t xml:space="preserve">Монтаж муфты прямой/разветвительной  на  медном кабеле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</si>
  <si>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</si>
  <si>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 xml:space="preserve">Демонтаж  кабеля </t>
  </si>
  <si>
    <t xml:space="preserve">4.14.3 </t>
  </si>
  <si>
    <t xml:space="preserve">Демонтаж медного кабеля всех типов из грунта, включая демонтаж внутри объекта (до кросса включительно), емкость кабеля (включительно):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</si>
  <si>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</si>
  <si>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</si>
  <si>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</si>
  <si>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</si>
  <si>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</si>
  <si>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</si>
  <si>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Расценка применяется, при необходимости, дополнительно к расценке 5.1.
Не применяется совместно с 5.0.1</t>
  </si>
  <si>
    <t xml:space="preserve">Восстановление поврежденного канала кабельной канализации </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</si>
  <si>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 исполнительной документации. </t>
  </si>
  <si>
    <t xml:space="preserve">в грунтах групп 1-3,  труб диаметром не менее 63 мм </t>
  </si>
  <si>
    <t xml:space="preserve">в грунтах групп 1-3, диаметр   не менее 63 мм </t>
  </si>
  <si>
    <t xml:space="preserve">в грунтах групп 4-6 диаметр   не менее 63 мм </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</si>
  <si>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</si>
  <si>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</si>
  <si>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</si>
  <si>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</si>
  <si>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</si>
  <si>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</si>
  <si>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</si>
  <si>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</si>
  <si>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</si>
  <si>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Может применяться дополнительно к расценкам 5.0.1-5.2; 5.3-5.4.; 4.3, 4.8, 5.27, 5.28
По требованию Заказчика фактический объем работ  подтверждаться Актом.</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</si>
  <si>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</si>
  <si>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</si>
  <si>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Восстановление газонного покрытия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</si>
  <si>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</si>
  <si>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</si>
  <si>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</si>
  <si>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</si>
  <si>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</si>
  <si>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</si>
  <si>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</si>
  <si>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</si>
  <si>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Позиция применяется с использованием шагового коэффициента 0,1 от 30 м (min участок 3 м).
Не применяется совместно с расценкой 5.28; 5.29.
Для  восстановления покрытий проезжей части, тротуаров, применять дополнительную позицию п. 5.18- 5.20.</t>
  </si>
  <si>
    <t>Позиция применяется с использованием шагового коэффициента 0,1 от 30 м (min участок 3 м).
Не применяется совместно с расценкой 5.29.
Для  восстановления покрытий проезжей части, тротуаров, применять дополнительную позицию п. 5.18- 5.20.</t>
  </si>
  <si>
    <t xml:space="preserve">Устройство кабельного вывода на стену из кабельной трассы </t>
  </si>
  <si>
    <t xml:space="preserve">Монтаж телекоммуникационного климатического шкафа на опоре/стене размером от (650х350Х650) </t>
  </si>
  <si>
    <t xml:space="preserve">Устройство ограждения контейнера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</si>
  <si>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</si>
  <si>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Прокладка и монтаж многопарного передаточного кабеля "витая пара"Cat 5е ёмкостью до 10 пар включительно, от существующего УД до подъезда </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</si>
  <si>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</si>
  <si>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 xml:space="preserve">Прокладка и монтаж многопарного передаточного кабеля "витая пара" Cat 5е до 50 пар включительно </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</si>
  <si>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</si>
  <si>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Прокладка внутриобъектового ВОК,  со свободными модулями (ДРС GPON) </t>
  </si>
  <si>
    <t xml:space="preserve">ПИР, СМР,  с учетом  стоимости кабеля и материалов, стоек, кабель каналов/трубы/гофры ,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 каналов/трубы/гофры, кроссов и стоек для их крепления; оконечивания кабеля;  проведение  всех измерений ВОК. Включая входной контроль кабеля. Организация и проведение оформления разрешительных документов, согласований , исполнительной документации. Не включает стоимость ОРК. </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</si>
  <si>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</si>
  <si>
    <t xml:space="preserve">Установка/замена ОРК на существующей ДРС с учетом стоимости  типа ОРК Тип 1.2 </t>
  </si>
  <si>
    <t xml:space="preserve">Установка и монтаж сплиттера 2-го каскада (УСМ),  включая стоимость сплиттера   1х2 </t>
  </si>
  <si>
    <t xml:space="preserve">Установка и монтаж сплиттера, расключение, включая стоимость сплиттера 1*16 </t>
  </si>
  <si>
    <t xml:space="preserve">Монтаж оборудования </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</si>
  <si>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</si>
  <si>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</si>
  <si>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</si>
  <si>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 xml:space="preserve">Тип №1 габаритами до 395х310х220 включительно </t>
  </si>
  <si>
    <t xml:space="preserve">Тип №2 габаритами до 500x400x200 включительно </t>
  </si>
  <si>
    <t xml:space="preserve">Тип №3 габаритами до 650х500х220 включительно </t>
  </si>
  <si>
    <t xml:space="preserve"> Тип №4 габаритами до 800х650х250 включительно </t>
  </si>
  <si>
    <t xml:space="preserve"> Тип №5 габаритами до 1000х650х285 включительно </t>
  </si>
  <si>
    <t xml:space="preserve"> Тип №6 габаритами до 1200х750х300 включительно </t>
  </si>
  <si>
    <t xml:space="preserve">Монтаж оборудования свыше 4U в существующий телекоммуникационный шкаф/стойку </t>
  </si>
  <si>
    <t xml:space="preserve">Монтаж оборудования  1-4U включительно, в существующий телекоммуникационный шкаф/место/стойку </t>
  </si>
  <si>
    <t xml:space="preserve">
Не применяется совместно с Работами раздела с 1÷2, по установке оборудования входящего в состав стоимости порта.</t>
  </si>
  <si>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</si>
  <si>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</si>
  <si>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 xml:space="preserve">Демонтаж оборудования из телекоммуникационного шкафа/стойки </t>
  </si>
  <si>
    <t xml:space="preserve">Прокладка и монтаж кабеля типа UTP/FTP методом   подвеса </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</si>
  <si>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</si>
  <si>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установка и монтаж блока/модуля сопряжения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</si>
  <si>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Организация и проведение оформления разрешительных документов, согласований , исполнительной документации. Не включает стоимость доводчика или электромеханического замка. </t>
  </si>
  <si>
    <t xml:space="preserve">Применяется по согласованию с Заказчиком работ </t>
  </si>
  <si>
    <t xml:space="preserve">1 устройство </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</si>
  <si>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</si>
  <si>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</si>
  <si>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</si>
  <si>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</si>
  <si>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</si>
  <si>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</si>
  <si>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</si>
  <si>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</si>
  <si>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</si>
  <si>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</si>
  <si>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</si>
  <si>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Монтаж  коробки радиотрансляционной РОН </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</si>
  <si>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</si>
  <si>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</si>
  <si>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установка и монтаж реле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</si>
  <si>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Организация и проведение оформления разрешительных документов, согласований , исполнительной документации. Не включает стоимость стойки, светофора, коммутационного устройства. </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</si>
  <si>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</si>
  <si>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 xml:space="preserve">1 шт. </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</si>
  <si>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</si>
  <si>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</si>
  <si>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</si>
  <si>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</si>
  <si>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</si>
  <si>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ПИР, СМР: Установка модуля сопряжения  LORA/NB-IoT, пломбировка. </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</si>
  <si>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</si>
  <si>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</si>
  <si>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</si>
  <si>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 xml:space="preserve">Установка, настройка  видеокамеры с кронштейном на фасаде здания </t>
  </si>
  <si>
    <t xml:space="preserve">Монтаж оборудования Wi-Fi внешнего размещения (Outdoor) 
</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</si>
  <si>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</si>
  <si>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</si>
  <si>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</si>
  <si>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 xml:space="preserve">Прокладка ПНД трубы диаметром до 32 мм включительно, в грунте </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</si>
  <si>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</si>
  <si>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 xml:space="preserve">Применяется при демонтаже оборудования. </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</si>
  <si>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</si>
  <si>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</si>
  <si>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</si>
  <si>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</si>
  <si>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</si>
  <si>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1 м </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</si>
  <si>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</si>
  <si>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</si>
  <si>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</si>
  <si>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</si>
  <si>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кабеля силового ВБбШв (или аналог)  емкостью от 2х16 до 5х16 мм2 в грунте </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</si>
  <si>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</si>
  <si>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 </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</si>
  <si>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</si>
  <si>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</si>
  <si>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Заключение договора аренды на объект для размещения оборудования (тех сопровождение). </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</si>
  <si>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</si>
  <si>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</si>
  <si>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</si>
  <si>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</si>
  <si>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</si>
  <si>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</si>
  <si>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</si>
  <si>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</si>
  <si>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 xml:space="preserve">Сборка и монтаж узла РРС на объекте с  антенной  Ø 0,3- 0,6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</si>
  <si>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</si>
  <si>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</si>
  <si>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</si>
  <si>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</si>
  <si>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</si>
  <si>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 xml:space="preserve">Сборка и монтаж узла РРС на объекте с  антенной Ø 1,2 - 1,8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</si>
  <si>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</si>
  <si>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 xml:space="preserve">для объектов БШПД </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</si>
  <si>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</si>
  <si>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 xml:space="preserve">Монтаж и ПНР абонентского блока оборудования БШПД,  абонентского блока 3G/4G (outdoor)
</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</si>
  <si>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</si>
  <si>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</si>
  <si>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26 м (типа СК ) </t>
  </si>
  <si>
    <t xml:space="preserve">Предусмотрено использование альпиниста одну рабочую смену (8 часов) без учета времени в пути. </t>
  </si>
  <si>
    <t xml:space="preserve">ПИР'СКС </t>
  </si>
  <si>
    <t xml:space="preserve">Демонтаж кабель каналов, коробов ПВХ </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</si>
  <si>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</si>
  <si>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 xml:space="preserve">Прокладка и монтаж гофры, по конструкциям Д до 50 мм </t>
  </si>
  <si>
    <t xml:space="preserve">Демонтаж труб, гофры </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</si>
  <si>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</si>
  <si>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 xml:space="preserve">Прокладка кабеля </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</si>
  <si>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</si>
  <si>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 xml:space="preserve">Демонтаж силового кабеля (провода)  из короба, лотка, кабельного канала, гофры и т.д. </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</si>
  <si>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</si>
  <si>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</si>
  <si>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Расценка применяется при выполнении комплекса работ по СКС на одном объекте.
Не применимо совместно с расценками 8.3.1.</t>
  </si>
  <si>
    <t xml:space="preserve">Демонтаж розетки/выключателя </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</si>
  <si>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</si>
  <si>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</si>
  <si>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 xml:space="preserve">СМР, включая (но не ограничиваясь) , разделку и расшивка, укладка крепление  кабеля </t>
  </si>
  <si>
    <t xml:space="preserve">пара </t>
  </si>
  <si>
    <t>СМР, с учетом сопутствующих работ и стоимости материалов.
Внесение данных в исполнительную документацию (в кабельный журнал).</t>
  </si>
  <si>
    <t xml:space="preserve">Тестирование соединений UTP, STP на соответствие категории 5e,6e </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</si>
  <si>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</si>
  <si>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 xml:space="preserve"> Укладка антистатического  линолеума </t>
  </si>
  <si>
    <t xml:space="preserve">Монтаж фальшпола </t>
  </si>
  <si>
    <t xml:space="preserve">СМР, частичная разборка и сборка устроенных конструкций, включая сопутствующие работы. </t>
  </si>
  <si>
    <t xml:space="preserve">Демонтаж/монтаж фасадной керамической плитки, алюкобонд и пр. </t>
  </si>
  <si>
    <t xml:space="preserve">Восстановление керамической плитки стен </t>
  </si>
  <si>
    <t xml:space="preserve">Восстановление окраски стен </t>
  </si>
  <si>
    <t xml:space="preserve">Расчистка старой краски, шпатлёвка поверхности, первая, вторая  окраска </t>
  </si>
  <si>
    <t xml:space="preserve">После завершения претензионной работы с исполнителем СМР,
применяется в случае подготовки ИД подрядным способом отдельно от выполнения работ СМР. </t>
  </si>
  <si>
    <t xml:space="preserve">Организация АРМ </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</si>
  <si>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</si>
  <si>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</si>
  <si>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</si>
  <si>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</si>
  <si>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</si>
  <si>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</si>
  <si>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 xml:space="preserve">СМР: установка/подключение, настройка, телефонного аппарата. С учетом стоимости работ, стоимости крепежных  материалов и патч-корда. </t>
  </si>
  <si>
    <t>Для объектов NRFS</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</si>
  <si>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</si>
  <si>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НМЦ_Смоленский филиал сегменты B2C/B2B/B2O/B2G1/2 _ ЕБПР_2026/2027</t>
  </si>
  <si>
    <t>СТОИМОСТЬ ЕДИНИЧНЫХ РАСЦЕНОК НА ВИДЫ РАБОТ (СПЕЦИФИКАЦИЯ РАБОТ)
Смоленский филиал сегменты B2C/B2B/B2O/B2G1/2 _ ЕБПР_2026/2027</t>
  </si>
  <si>
    <t>Протяженность по работам, указанным в пп.3.1-3.3; 6.8.1-6.8.2  учитывается  по оптической длине трассы;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</si>
</sst>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26"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sz val="14"/>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245">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6"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8" fillId="0" borderId="0" xfId="0" applyFont="1" applyFill="1" applyAlignment="1" applyProtection="1">
      <alignment wrapText="1"/>
    </xf>
    <xf numFmtId="165" fontId="18" fillId="0" borderId="12" xfId="0" applyNumberFormat="1" applyFont="1" applyFill="1" applyBorder="1" applyAlignment="1" applyProtection="1">
      <alignment horizontal="center" vertical="center" wrapText="1"/>
    </xf>
    <xf numFmtId="166" fontId="18"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wrapText="1"/>
    </xf>
    <xf numFmtId="166" fontId="18"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9"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9" fillId="0" borderId="6" xfId="0" applyNumberFormat="1" applyFont="1" applyFill="1" applyBorder="1" applyAlignment="1" applyProtection="1">
      <alignment horizontal="center" vertical="center" wrapText="1"/>
    </xf>
    <xf numFmtId="0" fontId="18" fillId="0" borderId="7"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1" fontId="18" fillId="0" borderId="1" xfId="1" applyNumberFormat="1" applyFont="1" applyFill="1" applyBorder="1" applyAlignment="1" applyProtection="1">
      <alignment horizontal="center" vertical="center" wrapText="1"/>
    </xf>
    <xf numFmtId="1" fontId="18" fillId="0" borderId="4" xfId="1" applyNumberFormat="1" applyFont="1" applyFill="1" applyBorder="1" applyAlignment="1" applyProtection="1">
      <alignment horizontal="center" vertical="center" wrapText="1"/>
    </xf>
    <xf numFmtId="1" fontId="18" fillId="0" borderId="0" xfId="0" applyNumberFormat="1" applyFont="1" applyFill="1" applyAlignment="1" applyProtection="1">
      <alignment wrapText="1"/>
    </xf>
    <xf numFmtId="1" fontId="18" fillId="0" borderId="7" xfId="0" applyNumberFormat="1" applyFont="1" applyFill="1" applyBorder="1" applyAlignment="1" applyProtection="1">
      <alignment horizontal="center" vertical="center" wrapText="1"/>
    </xf>
    <xf numFmtId="1" fontId="18" fillId="0" borderId="1" xfId="0" applyNumberFormat="1" applyFont="1" applyFill="1" applyBorder="1" applyAlignment="1" applyProtection="1">
      <alignment horizontal="center" vertical="center" wrapText="1"/>
    </xf>
    <xf numFmtId="1" fontId="18"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7" fillId="0" borderId="1" xfId="2" applyFont="1" applyFill="1" applyBorder="1" applyAlignment="1" applyProtection="1">
      <alignment vertical="center" wrapText="1"/>
    </xf>
    <xf numFmtId="49" fontId="22"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2" fillId="0" borderId="0" xfId="1" applyFont="1" applyFill="1" applyBorder="1" applyAlignment="1">
      <alignment horizontal="left" vertical="center" wrapText="1" indent="1"/>
    </xf>
    <xf numFmtId="0" fontId="22" fillId="0" borderId="0" xfId="1" applyFont="1" applyFill="1" applyBorder="1" applyAlignment="1">
      <alignment horizontal="center" vertical="center" wrapText="1"/>
    </xf>
    <xf numFmtId="0" fontId="21" fillId="0" borderId="0" xfId="1" applyFont="1" applyFill="1" applyBorder="1" applyAlignment="1">
      <alignment horizontal="center" vertical="center" wrapText="1"/>
    </xf>
    <xf numFmtId="0" fontId="1" fillId="0" borderId="0" xfId="1" applyFont="1" applyFill="1" applyAlignment="1">
      <alignment wrapText="1"/>
    </xf>
    <xf numFmtId="0" fontId="20" fillId="0" borderId="0" xfId="1" applyFont="1" applyFill="1" applyBorder="1" applyAlignment="1">
      <alignment horizontal="center" vertical="center"/>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wrapText="1"/>
    </xf>
    <xf numFmtId="0" fontId="23"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49"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shrinkToFit="1"/>
    </xf>
    <xf numFmtId="4" fontId="9" fillId="0" borderId="1" xfId="1" applyNumberFormat="1" applyFont="1" applyFill="1" applyBorder="1" applyAlignment="1" applyProtection="1">
      <alignment horizontal="left" vertical="center" wrapText="1" indent="1"/>
      <protection locked="0"/>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5" fillId="0" borderId="1" xfId="2" applyFont="1" applyFill="1" applyBorder="1" applyAlignment="1" applyProtection="1">
      <alignment horizontal="center" vertical="center"/>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49" fontId="7" fillId="0" borderId="1" xfId="1" applyNumberFormat="1" applyFont="1" applyFill="1" applyBorder="1" applyAlignment="1">
      <alignment horizontal="left" vertical="center" wrapText="1"/>
    </xf>
    <xf numFmtId="0" fontId="7" fillId="0" borderId="1" xfId="1" applyFont="1" applyFill="1" applyBorder="1" applyAlignment="1" applyProtection="1">
      <alignment horizontal="left" vertical="center" wrapText="1" indent="1" shrinkToFit="1"/>
    </xf>
    <xf numFmtId="49" fontId="7" fillId="0" borderId="1" xfId="2" applyNumberFormat="1" applyFont="1" applyFill="1" applyBorder="1" applyAlignment="1">
      <alignment horizontal="left" vertical="center"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4" fillId="0" borderId="0" xfId="0" applyFont="1" applyAlignment="1">
      <alignment horizontal="right" vertical="center"/>
    </xf>
    <xf numFmtId="0" fontId="25"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pplyProtection="1">
      <alignment horizontal="center" vertical="center" wrapText="1" shrinkToFit="1"/>
    </xf>
    <xf numFmtId="0" fontId="9" fillId="0" borderId="1" xfId="3" applyFont="1" applyFill="1" applyBorder="1" applyAlignment="1">
      <alignment vertical="center" wrapText="1"/>
    </xf>
    <xf numFmtId="49" fontId="9" fillId="0" borderId="1" xfId="2" applyNumberFormat="1" applyFont="1" applyFill="1" applyBorder="1" applyAlignment="1" applyProtection="1">
      <alignment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9" fillId="0" borderId="1" xfId="2"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indent="1"/>
    </xf>
    <xf numFmtId="0" fontId="25" fillId="0" borderId="1" xfId="1" applyFont="1" applyFill="1" applyBorder="1" applyAlignment="1">
      <alignment horizontal="left" vertical="center" wrapText="1" indent="1"/>
    </xf>
    <xf numFmtId="49" fontId="9" fillId="0" borderId="1" xfId="2" applyNumberFormat="1" applyFont="1" applyFill="1" applyBorder="1" applyAlignment="1" applyProtection="1">
      <alignment horizontal="left" vertical="center" wrapText="1" indent="1" shrinkToFit="1"/>
    </xf>
    <xf numFmtId="0" fontId="23"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8" fillId="0" borderId="17" xfId="1" applyNumberFormat="1" applyFont="1" applyFill="1" applyBorder="1" applyAlignment="1" applyProtection="1">
      <alignment horizontal="center" vertical="center" wrapText="1"/>
    </xf>
    <xf numFmtId="0" fontId="9" fillId="0" borderId="17" xfId="1" applyFont="1" applyFill="1" applyBorder="1" applyAlignment="1" applyProtection="1">
      <alignment wrapText="1"/>
    </xf>
    <xf numFmtId="0" fontId="9" fillId="0" borderId="17" xfId="1" applyFont="1" applyFill="1" applyBorder="1" applyAlignment="1" applyProtection="1">
      <alignment wrapText="1" shrinkToFi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0" fontId="23" fillId="0" borderId="7" xfId="2" applyFont="1" applyFill="1" applyBorder="1" applyAlignment="1" applyProtection="1">
      <alignment vertical="center"/>
    </xf>
    <xf numFmtId="0" fontId="9" fillId="0" borderId="4" xfId="1" applyFont="1" applyFill="1" applyBorder="1" applyAlignment="1" applyProtection="1">
      <alignment horizontal="center" vertical="center" wrapText="1"/>
    </xf>
    <xf numFmtId="0" fontId="9" fillId="0" borderId="4" xfId="1" applyFont="1" applyFill="1" applyBorder="1" applyAlignment="1">
      <alignment vertical="center" wrapTex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0" fontId="5" fillId="0" borderId="7" xfId="1" applyFont="1" applyFill="1" applyBorder="1" applyAlignment="1">
      <alignment vertical="center"/>
    </xf>
    <xf numFmtId="49" fontId="7" fillId="0" borderId="7" xfId="1" applyNumberFormat="1" applyFont="1" applyFill="1" applyBorder="1" applyAlignment="1">
      <alignment horizontal="center" vertical="center"/>
    </xf>
    <xf numFmtId="0" fontId="23" fillId="0" borderId="7" xfId="2" applyFont="1" applyFill="1" applyBorder="1" applyAlignment="1">
      <alignment vertical="center"/>
    </xf>
    <xf numFmtId="49" fontId="7" fillId="0" borderId="7" xfId="2" applyNumberFormat="1" applyFont="1" applyFill="1" applyBorder="1" applyAlignment="1">
      <alignment horizontal="center" vertical="center"/>
    </xf>
    <xf numFmtId="49" fontId="7" fillId="0" borderId="7" xfId="1" applyNumberFormat="1" applyFont="1" applyFill="1" applyBorder="1" applyAlignment="1" applyProtection="1">
      <alignment vertical="top" wrapText="1" shrinkToFit="1"/>
    </xf>
    <xf numFmtId="0" fontId="9" fillId="0" borderId="4" xfId="1" applyFont="1" applyFill="1" applyBorder="1" applyAlignment="1" applyProtection="1">
      <alignment horizontal="center" vertical="center"/>
    </xf>
    <xf numFmtId="0" fontId="5" fillId="0" borderId="7" xfId="2" applyFont="1" applyFill="1" applyBorder="1" applyAlignment="1" applyProtection="1">
      <alignment vertical="center"/>
    </xf>
    <xf numFmtId="0" fontId="7" fillId="0" borderId="4" xfId="1" applyFont="1" applyFill="1" applyBorder="1" applyAlignment="1" applyProtection="1">
      <alignment horizontal="center" vertical="center" wrapText="1"/>
    </xf>
    <xf numFmtId="0" fontId="5" fillId="0" borderId="7" xfId="1" applyFont="1" applyFill="1" applyBorder="1" applyAlignment="1" applyProtection="1">
      <alignment vertical="center"/>
    </xf>
    <xf numFmtId="0" fontId="7" fillId="0" borderId="4" xfId="1"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49" fontId="7" fillId="0" borderId="7" xfId="2" applyNumberFormat="1" applyFont="1" applyFill="1" applyBorder="1" applyAlignment="1" applyProtection="1">
      <alignment vertical="top" wrapText="1" shrinkToFit="1"/>
    </xf>
    <xf numFmtId="0" fontId="23"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7"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3"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49" fontId="9" fillId="0" borderId="4" xfId="1" applyNumberFormat="1" applyFont="1" applyFill="1" applyBorder="1" applyAlignment="1" applyProtection="1">
      <alignment horizontal="center" vertical="center"/>
      <protection locked="0"/>
    </xf>
    <xf numFmtId="49" fontId="9" fillId="0" borderId="4" xfId="1" applyNumberFormat="1" applyFont="1" applyFill="1" applyBorder="1" applyAlignment="1" applyProtection="1">
      <alignment horizontal="center" vertical="center" wrapText="1"/>
      <protection locked="0"/>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applyFont="1" applyFill="1" applyBorder="1" applyAlignment="1">
      <alignment horizontal="left" vertical="center" wrapText="1" indent="1"/>
    </xf>
    <xf numFmtId="0" fontId="5" fillId="0" borderId="1" xfId="1" applyFont="1" applyFill="1" applyBorder="1" applyAlignment="1" applyProtection="1">
      <alignment vertical="center"/>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xf numFmtId="4" fontId="9" fillId="0" borderId="0" xfId="0" applyNumberFormat="1" applyFont="1" applyFill="1" applyAlignment="1" applyProtection="1">
      <alignment wrapText="1" shrinkToFi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8"/>
  <sheetViews>
    <sheetView tabSelected="1" view="pageBreakPreview" zoomScale="60" zoomScaleNormal="55" workbookViewId="0">
      <selection activeCell="K10" sqref="K10"/>
    </sheetView>
  </sheetViews>
  <sheetFormatPr defaultColWidth="9.140625" defaultRowHeight="15" x14ac:dyDescent="0.25"/>
  <cols>
    <col min="1" max="1" width="12.7109375" style="23" customWidth="1"/>
    <col min="2" max="2" width="95.85546875" style="11" customWidth="1"/>
    <col min="3" max="3" width="136.5703125" style="11" customWidth="1"/>
    <col min="4" max="4" width="14.28515625" style="25" customWidth="1"/>
    <col min="5" max="5" width="81.7109375" style="25" customWidth="1"/>
    <col min="6" max="6" width="21.7109375" style="11" customWidth="1"/>
    <col min="7" max="7" width="20.7109375" style="11" customWidth="1"/>
    <col min="8" max="8" width="22.7109375" style="11" customWidth="1"/>
    <col min="9"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1" spans="1:18" ht="18.75" x14ac:dyDescent="0.25">
      <c r="I1" s="149"/>
    </row>
    <row r="2" spans="1:18" ht="43.5" customHeight="1" x14ac:dyDescent="0.25">
      <c r="A2" s="239" t="s">
        <v>1862</v>
      </c>
      <c r="B2" s="239"/>
      <c r="C2" s="239"/>
      <c r="D2" s="239"/>
      <c r="E2" s="239"/>
      <c r="F2" s="239"/>
      <c r="G2" s="239"/>
      <c r="H2" s="239"/>
      <c r="I2" s="239"/>
    </row>
    <row r="3" spans="1:18" ht="39.75" customHeight="1" thickBot="1" x14ac:dyDescent="0.3">
      <c r="G3" s="30" t="s">
        <v>1027</v>
      </c>
      <c r="H3" s="7">
        <v>1</v>
      </c>
    </row>
    <row r="4" spans="1:18" s="1" customFormat="1" ht="106.5" customHeight="1" x14ac:dyDescent="0.3">
      <c r="A4" s="24"/>
      <c r="B4" s="5"/>
      <c r="C4" s="238" t="s">
        <v>1497</v>
      </c>
      <c r="D4" s="238"/>
      <c r="E4" s="238"/>
      <c r="F4" s="238"/>
      <c r="G4" s="5"/>
      <c r="H4" s="5"/>
      <c r="I4" s="5"/>
      <c r="K4" s="32"/>
      <c r="L4" s="33"/>
      <c r="M4" s="35" t="s">
        <v>987</v>
      </c>
      <c r="N4" s="8"/>
      <c r="O4" s="3" t="s">
        <v>988</v>
      </c>
      <c r="P4" s="8"/>
      <c r="Q4" s="3" t="s">
        <v>989</v>
      </c>
      <c r="R4" s="9"/>
    </row>
    <row r="5" spans="1:18" s="1" customFormat="1" ht="106.5" hidden="1" customHeight="1" x14ac:dyDescent="0.3">
      <c r="A5" s="24"/>
      <c r="B5" s="5"/>
      <c r="C5" s="243" t="s">
        <v>1863</v>
      </c>
      <c r="D5" s="243"/>
      <c r="E5" s="243"/>
      <c r="F5" s="243"/>
      <c r="G5" s="5"/>
      <c r="H5" s="5"/>
      <c r="I5" s="5"/>
      <c r="K5" s="31"/>
      <c r="L5" s="34"/>
      <c r="M5" s="36"/>
      <c r="N5" s="37"/>
      <c r="O5" s="38"/>
      <c r="P5" s="37"/>
      <c r="Q5" s="38"/>
      <c r="R5" s="39"/>
    </row>
    <row r="6" spans="1:18" s="1" customFormat="1" ht="27" customHeight="1" thickBot="1" x14ac:dyDescent="0.35">
      <c r="A6" s="241" t="s">
        <v>979</v>
      </c>
      <c r="B6" s="242"/>
      <c r="C6" s="242"/>
      <c r="D6" s="242"/>
      <c r="E6" s="242"/>
      <c r="F6" s="240">
        <f>1-H3</f>
        <v>0</v>
      </c>
      <c r="G6" s="240"/>
      <c r="H6" s="240"/>
      <c r="I6" s="240"/>
      <c r="J6" s="40"/>
      <c r="K6" s="41"/>
      <c r="L6" s="42"/>
      <c r="M6" s="43">
        <v>1</v>
      </c>
      <c r="N6" s="44"/>
      <c r="O6" s="45">
        <v>0.1</v>
      </c>
      <c r="P6" s="46"/>
      <c r="Q6" s="45">
        <f>M6</f>
        <v>1</v>
      </c>
      <c r="R6" s="47"/>
    </row>
    <row r="7" spans="1:18" s="1" customFormat="1" ht="125.25" customHeight="1" x14ac:dyDescent="0.3">
      <c r="A7" s="48" t="s">
        <v>0</v>
      </c>
      <c r="B7" s="49" t="s">
        <v>1</v>
      </c>
      <c r="C7" s="49" t="s">
        <v>2</v>
      </c>
      <c r="D7" s="49" t="s">
        <v>3</v>
      </c>
      <c r="E7" s="50" t="s">
        <v>991</v>
      </c>
      <c r="F7" s="164" t="s">
        <v>4</v>
      </c>
      <c r="G7" s="51" t="s">
        <v>1122</v>
      </c>
      <c r="H7" s="51" t="s">
        <v>6</v>
      </c>
      <c r="I7" s="52" t="s">
        <v>7</v>
      </c>
      <c r="J7" s="40"/>
      <c r="K7" s="53" t="s">
        <v>4</v>
      </c>
      <c r="L7" s="54" t="s">
        <v>984</v>
      </c>
      <c r="M7" s="55" t="s">
        <v>5</v>
      </c>
      <c r="N7" s="54" t="s">
        <v>985</v>
      </c>
      <c r="O7" s="55" t="s">
        <v>6</v>
      </c>
      <c r="P7" s="54" t="s">
        <v>990</v>
      </c>
      <c r="Q7" s="55" t="s">
        <v>7</v>
      </c>
      <c r="R7" s="56" t="s">
        <v>986</v>
      </c>
    </row>
    <row r="8" spans="1:18" s="1" customFormat="1" ht="20.25" x14ac:dyDescent="0.3">
      <c r="A8" s="57">
        <v>1</v>
      </c>
      <c r="B8" s="58">
        <v>2</v>
      </c>
      <c r="C8" s="58">
        <v>3</v>
      </c>
      <c r="D8" s="59">
        <v>4</v>
      </c>
      <c r="E8" s="60">
        <v>5</v>
      </c>
      <c r="F8" s="165">
        <v>6</v>
      </c>
      <c r="G8" s="59">
        <v>7</v>
      </c>
      <c r="H8" s="59">
        <v>8</v>
      </c>
      <c r="I8" s="60">
        <v>9</v>
      </c>
      <c r="J8" s="61"/>
      <c r="K8" s="62">
        <v>10</v>
      </c>
      <c r="L8" s="63">
        <v>11</v>
      </c>
      <c r="M8" s="63">
        <v>12</v>
      </c>
      <c r="N8" s="63">
        <v>13</v>
      </c>
      <c r="O8" s="63">
        <v>14</v>
      </c>
      <c r="P8" s="63">
        <v>15</v>
      </c>
      <c r="Q8" s="63">
        <v>16</v>
      </c>
      <c r="R8" s="64">
        <v>17</v>
      </c>
    </row>
    <row r="9" spans="1:18" s="2" customFormat="1" ht="45" customHeight="1" x14ac:dyDescent="0.25">
      <c r="A9" s="171" t="s">
        <v>8</v>
      </c>
      <c r="B9" s="86"/>
      <c r="C9" s="86" t="s">
        <v>1455</v>
      </c>
      <c r="D9" s="65"/>
      <c r="E9" s="172"/>
      <c r="F9" s="166"/>
      <c r="G9" s="66"/>
      <c r="H9" s="67"/>
      <c r="I9" s="68"/>
      <c r="J9" s="69"/>
      <c r="K9" s="70"/>
      <c r="L9" s="71"/>
      <c r="M9" s="72"/>
      <c r="N9" s="71"/>
      <c r="O9" s="72"/>
      <c r="P9" s="71"/>
      <c r="Q9" s="72"/>
      <c r="R9" s="73"/>
    </row>
    <row r="10" spans="1:18" s="4" customFormat="1" ht="105.75" customHeight="1" x14ac:dyDescent="0.25">
      <c r="A10" s="185" t="s">
        <v>9</v>
      </c>
      <c r="B10" s="237"/>
      <c r="C10" s="158" t="s">
        <v>1495</v>
      </c>
      <c r="D10" s="94"/>
      <c r="E10" s="173"/>
      <c r="F10" s="167"/>
      <c r="G10" s="74"/>
      <c r="H10" s="74"/>
      <c r="I10" s="75"/>
      <c r="J10" s="76"/>
      <c r="K10" s="77"/>
      <c r="L10" s="78"/>
      <c r="M10" s="79"/>
      <c r="N10" s="78"/>
      <c r="O10" s="79"/>
      <c r="P10" s="78"/>
      <c r="Q10" s="79"/>
      <c r="R10" s="80"/>
    </row>
    <row r="11" spans="1:18" s="4" customFormat="1" ht="55.5" customHeight="1" x14ac:dyDescent="0.25">
      <c r="A11" s="174" t="s">
        <v>10</v>
      </c>
      <c r="B11" s="102" t="s">
        <v>1064</v>
      </c>
      <c r="C11" s="116"/>
      <c r="D11" s="113"/>
      <c r="E11" s="175" t="s">
        <v>1615</v>
      </c>
      <c r="F11" s="168"/>
      <c r="G11" s="27"/>
      <c r="H11" s="27"/>
      <c r="I11" s="29"/>
      <c r="J11" s="76"/>
      <c r="K11" s="28"/>
      <c r="L11" s="81"/>
      <c r="M11" s="27"/>
      <c r="N11" s="81"/>
      <c r="O11" s="27"/>
      <c r="P11" s="81"/>
      <c r="Q11" s="27"/>
      <c r="R11" s="82"/>
    </row>
    <row r="12" spans="1:18" s="4" customFormat="1" ht="147.94999999999999" customHeight="1" x14ac:dyDescent="0.25">
      <c r="A12" s="174" t="s">
        <v>11</v>
      </c>
      <c r="B12" s="103" t="s">
        <v>1051</v>
      </c>
      <c r="C12" s="116" t="s">
        <v>1616</v>
      </c>
      <c r="D12" s="113" t="s">
        <v>12</v>
      </c>
      <c r="E12" s="176"/>
      <c r="F12" s="168">
        <v>3239.5744253497523</v>
      </c>
      <c r="G12" s="27">
        <v>1586.5226729494277</v>
      </c>
      <c r="H12" s="27">
        <v>1220.1995119873663</v>
      </c>
      <c r="I12" s="29">
        <v>432.85224041295811</v>
      </c>
      <c r="J12" s="244"/>
      <c r="K12" s="28">
        <f t="shared" ref="K12" si="0">SUM(M12,O12,Q12)</f>
        <v>3239.57</v>
      </c>
      <c r="L12" s="81">
        <f t="shared" ref="L12" si="1">K12/F12</f>
        <v>0.99999863397188293</v>
      </c>
      <c r="M12" s="27">
        <f t="shared" ref="M12" si="2">ROUND(G12-(G12*$M$6*$F$6),2)</f>
        <v>1586.52</v>
      </c>
      <c r="N12" s="81">
        <f t="shared" ref="N12" si="3">M12/G12</f>
        <v>0.99999831521510951</v>
      </c>
      <c r="O12" s="27">
        <f t="shared" ref="O12" si="4">ROUND(H12-(H12*$O$6*$F$6),2)</f>
        <v>1220.2</v>
      </c>
      <c r="P12" s="81">
        <f t="shared" ref="P12" si="5">O12/H12</f>
        <v>1.0000003999449507</v>
      </c>
      <c r="Q12" s="27">
        <f t="shared" ref="Q12" si="6">ROUND((I12-(I12*$Q$6*$F$6)),2)</f>
        <v>432.85</v>
      </c>
      <c r="R12" s="82">
        <f t="shared" ref="R12" si="7">Q12/I12</f>
        <v>0.99999482406985818</v>
      </c>
    </row>
    <row r="13" spans="1:18" s="4" customFormat="1" ht="137.25" customHeight="1" x14ac:dyDescent="0.25">
      <c r="A13" s="174" t="s">
        <v>13</v>
      </c>
      <c r="B13" s="103" t="s">
        <v>1052</v>
      </c>
      <c r="C13" s="116" t="s">
        <v>1616</v>
      </c>
      <c r="D13" s="113" t="s">
        <v>12</v>
      </c>
      <c r="E13" s="176"/>
      <c r="F13" s="168">
        <v>3079.3936506927221</v>
      </c>
      <c r="G13" s="27">
        <v>1645.643714007889</v>
      </c>
      <c r="H13" s="27">
        <v>1073.9735832369231</v>
      </c>
      <c r="I13" s="29">
        <v>359.7763534479098</v>
      </c>
      <c r="J13" s="244"/>
      <c r="K13" s="28">
        <f t="shared" ref="K13:K75" si="8">SUM(M13,O13,Q13)</f>
        <v>3079.3900000000003</v>
      </c>
      <c r="L13" s="81">
        <f t="shared" ref="L13:L75" si="9">K13/F13</f>
        <v>0.99999881447676531</v>
      </c>
      <c r="M13" s="27">
        <f t="shared" ref="M13:M75" si="10">ROUND(G13-(G13*$M$6*$F$6),2)</f>
        <v>1645.64</v>
      </c>
      <c r="N13" s="81">
        <f t="shared" ref="N13:N75" si="11">M13/G13</f>
        <v>0.9999977431275936</v>
      </c>
      <c r="O13" s="27">
        <f t="shared" ref="O13:O75" si="12">ROUND(H13-(H13*$O$6*$F$6),2)</f>
        <v>1073.97</v>
      </c>
      <c r="P13" s="81">
        <f t="shared" ref="P13:P75" si="13">O13/H13</f>
        <v>0.99999666357070693</v>
      </c>
      <c r="Q13" s="27">
        <f t="shared" ref="Q13:Q75" si="14">ROUND((I13-(I13*$Q$6*$F$6)),2)</f>
        <v>359.78</v>
      </c>
      <c r="R13" s="82">
        <f t="shared" ref="R13:R75" si="15">Q13/I13</f>
        <v>1.0000101356080111</v>
      </c>
    </row>
    <row r="14" spans="1:18" s="4" customFormat="1" ht="145.5" customHeight="1" x14ac:dyDescent="0.25">
      <c r="A14" s="174" t="s">
        <v>14</v>
      </c>
      <c r="B14" s="103" t="s">
        <v>1053</v>
      </c>
      <c r="C14" s="116" t="s">
        <v>1616</v>
      </c>
      <c r="D14" s="113" t="s">
        <v>12</v>
      </c>
      <c r="E14" s="176"/>
      <c r="F14" s="168">
        <v>2690.4608582002729</v>
      </c>
      <c r="G14" s="27">
        <v>1463.2337955611074</v>
      </c>
      <c r="H14" s="27">
        <v>925.87992111177527</v>
      </c>
      <c r="I14" s="29">
        <v>301.34714152739025</v>
      </c>
      <c r="J14" s="244"/>
      <c r="K14" s="28">
        <f t="shared" si="8"/>
        <v>2690.46</v>
      </c>
      <c r="L14" s="81">
        <f t="shared" si="9"/>
        <v>0.9999996810210896</v>
      </c>
      <c r="M14" s="27">
        <f t="shared" si="10"/>
        <v>1463.23</v>
      </c>
      <c r="N14" s="81">
        <f t="shared" si="11"/>
        <v>0.99999740604603382</v>
      </c>
      <c r="O14" s="27">
        <f t="shared" si="12"/>
        <v>925.88</v>
      </c>
      <c r="P14" s="81">
        <f t="shared" si="13"/>
        <v>1.000000085203516</v>
      </c>
      <c r="Q14" s="27">
        <f t="shared" si="14"/>
        <v>301.35000000000002</v>
      </c>
      <c r="R14" s="82">
        <f t="shared" si="15"/>
        <v>1.0000094856470025</v>
      </c>
    </row>
    <row r="15" spans="1:18" s="4" customFormat="1" ht="159" customHeight="1" x14ac:dyDescent="0.25">
      <c r="A15" s="174" t="s">
        <v>1065</v>
      </c>
      <c r="B15" s="103" t="s">
        <v>1066</v>
      </c>
      <c r="C15" s="117" t="s">
        <v>1617</v>
      </c>
      <c r="D15" s="113" t="s">
        <v>12</v>
      </c>
      <c r="E15" s="176" t="s">
        <v>1126</v>
      </c>
      <c r="F15" s="168">
        <v>4638.0719759690401</v>
      </c>
      <c r="G15" s="27">
        <v>2182.3589185711257</v>
      </c>
      <c r="H15" s="27">
        <v>1935.9843391047636</v>
      </c>
      <c r="I15" s="29">
        <v>519.72871829315022</v>
      </c>
      <c r="J15" s="244"/>
      <c r="K15" s="28">
        <f t="shared" si="8"/>
        <v>4638.07</v>
      </c>
      <c r="L15" s="81">
        <f t="shared" si="9"/>
        <v>0.99999957396757733</v>
      </c>
      <c r="M15" s="27">
        <f t="shared" si="10"/>
        <v>2182.36</v>
      </c>
      <c r="N15" s="81">
        <f t="shared" si="11"/>
        <v>1.0000004955320891</v>
      </c>
      <c r="O15" s="27">
        <f t="shared" si="12"/>
        <v>1935.98</v>
      </c>
      <c r="P15" s="81">
        <f t="shared" si="13"/>
        <v>0.99999775870874785</v>
      </c>
      <c r="Q15" s="27">
        <f t="shared" si="14"/>
        <v>519.73</v>
      </c>
      <c r="R15" s="82">
        <f t="shared" si="15"/>
        <v>1.0000024661074223</v>
      </c>
    </row>
    <row r="16" spans="1:18" s="4" customFormat="1" ht="161.25" customHeight="1" x14ac:dyDescent="0.25">
      <c r="A16" s="174" t="s">
        <v>1067</v>
      </c>
      <c r="B16" s="103" t="s">
        <v>1068</v>
      </c>
      <c r="C16" s="117" t="s">
        <v>1617</v>
      </c>
      <c r="D16" s="113" t="s">
        <v>12</v>
      </c>
      <c r="E16" s="176" t="s">
        <v>1126</v>
      </c>
      <c r="F16" s="168">
        <v>3839.385584594484</v>
      </c>
      <c r="G16" s="27">
        <v>1874.4694478892238</v>
      </c>
      <c r="H16" s="27">
        <v>1536.8796934943423</v>
      </c>
      <c r="I16" s="29">
        <v>428.03644321091781</v>
      </c>
      <c r="J16" s="244"/>
      <c r="K16" s="28">
        <f t="shared" si="8"/>
        <v>3839.3900000000003</v>
      </c>
      <c r="L16" s="81">
        <f t="shared" si="9"/>
        <v>1.0000011500291959</v>
      </c>
      <c r="M16" s="27">
        <f t="shared" si="10"/>
        <v>1874.47</v>
      </c>
      <c r="N16" s="81">
        <f t="shared" si="11"/>
        <v>1.0000002945424247</v>
      </c>
      <c r="O16" s="27">
        <f t="shared" si="12"/>
        <v>1536.88</v>
      </c>
      <c r="P16" s="81">
        <f t="shared" si="13"/>
        <v>1.0000001994337353</v>
      </c>
      <c r="Q16" s="27">
        <f t="shared" si="14"/>
        <v>428.04</v>
      </c>
      <c r="R16" s="82">
        <f t="shared" si="15"/>
        <v>1.0000083095473262</v>
      </c>
    </row>
    <row r="17" spans="1:18" s="4" customFormat="1" ht="161.25" customHeight="1" x14ac:dyDescent="0.25">
      <c r="A17" s="174" t="s">
        <v>1069</v>
      </c>
      <c r="B17" s="103" t="s">
        <v>1070</v>
      </c>
      <c r="C17" s="117" t="s">
        <v>1617</v>
      </c>
      <c r="D17" s="113" t="s">
        <v>12</v>
      </c>
      <c r="E17" s="176" t="s">
        <v>1126</v>
      </c>
      <c r="F17" s="168">
        <v>3700.7114339882401</v>
      </c>
      <c r="G17" s="27">
        <v>1894.7653556166681</v>
      </c>
      <c r="H17" s="27">
        <v>1388.0340444992016</v>
      </c>
      <c r="I17" s="29">
        <v>417.91203387237078</v>
      </c>
      <c r="J17" s="244"/>
      <c r="K17" s="28">
        <f t="shared" si="8"/>
        <v>3700.71</v>
      </c>
      <c r="L17" s="81">
        <f t="shared" si="9"/>
        <v>0.99999961251011715</v>
      </c>
      <c r="M17" s="27">
        <f t="shared" si="10"/>
        <v>1894.77</v>
      </c>
      <c r="N17" s="81">
        <f t="shared" si="11"/>
        <v>1.0000024511654269</v>
      </c>
      <c r="O17" s="27">
        <f t="shared" si="12"/>
        <v>1388.03</v>
      </c>
      <c r="P17" s="81">
        <f t="shared" si="13"/>
        <v>0.99999708616714578</v>
      </c>
      <c r="Q17" s="27">
        <f t="shared" si="14"/>
        <v>417.91</v>
      </c>
      <c r="R17" s="82">
        <f t="shared" si="15"/>
        <v>0.99999513325244094</v>
      </c>
    </row>
    <row r="18" spans="1:18" s="4" customFormat="1" ht="161.25" customHeight="1" x14ac:dyDescent="0.25">
      <c r="A18" s="174" t="s">
        <v>15</v>
      </c>
      <c r="B18" s="102" t="s">
        <v>16</v>
      </c>
      <c r="C18" s="117" t="s">
        <v>1254</v>
      </c>
      <c r="D18" s="113"/>
      <c r="E18" s="175" t="s">
        <v>1456</v>
      </c>
      <c r="F18" s="168"/>
      <c r="G18" s="27"/>
      <c r="H18" s="27"/>
      <c r="I18" s="29"/>
      <c r="J18" s="244"/>
      <c r="K18" s="28"/>
      <c r="L18" s="81"/>
      <c r="M18" s="27"/>
      <c r="N18" s="81"/>
      <c r="O18" s="27"/>
      <c r="P18" s="81"/>
      <c r="Q18" s="27"/>
      <c r="R18" s="82"/>
    </row>
    <row r="19" spans="1:18" s="4" customFormat="1" ht="146.44999999999999" customHeight="1" x14ac:dyDescent="0.25">
      <c r="A19" s="174" t="s">
        <v>17</v>
      </c>
      <c r="B19" s="103" t="s">
        <v>18</v>
      </c>
      <c r="C19" s="116" t="s">
        <v>1127</v>
      </c>
      <c r="D19" s="113" t="s">
        <v>12</v>
      </c>
      <c r="E19" s="176" t="s">
        <v>992</v>
      </c>
      <c r="F19" s="168">
        <v>4241.873073169344</v>
      </c>
      <c r="G19" s="27">
        <v>2306.6708677072484</v>
      </c>
      <c r="H19" s="27">
        <v>1542.2600494435574</v>
      </c>
      <c r="I19" s="29">
        <v>392.9421560185383</v>
      </c>
      <c r="J19" s="244"/>
      <c r="K19" s="28">
        <f t="shared" si="8"/>
        <v>4241.87</v>
      </c>
      <c r="L19" s="81">
        <f t="shared" si="9"/>
        <v>0.99999927551595935</v>
      </c>
      <c r="M19" s="27">
        <f t="shared" si="10"/>
        <v>2306.67</v>
      </c>
      <c r="N19" s="81">
        <f t="shared" si="11"/>
        <v>0.99999962382702257</v>
      </c>
      <c r="O19" s="27">
        <f t="shared" si="12"/>
        <v>1542.26</v>
      </c>
      <c r="P19" s="81">
        <f t="shared" si="13"/>
        <v>0.99999996794084278</v>
      </c>
      <c r="Q19" s="27">
        <f t="shared" si="14"/>
        <v>392.94</v>
      </c>
      <c r="R19" s="82">
        <f t="shared" si="15"/>
        <v>0.99999451314015242</v>
      </c>
    </row>
    <row r="20" spans="1:18" s="4" customFormat="1" ht="79.5" customHeight="1" x14ac:dyDescent="0.25">
      <c r="A20" s="177" t="s">
        <v>19</v>
      </c>
      <c r="B20" s="150"/>
      <c r="C20" s="159"/>
      <c r="D20" s="151"/>
      <c r="E20" s="176" t="s">
        <v>1125</v>
      </c>
      <c r="F20" s="168"/>
      <c r="G20" s="27"/>
      <c r="H20" s="27"/>
      <c r="I20" s="29"/>
      <c r="J20" s="244"/>
      <c r="K20" s="28"/>
      <c r="L20" s="81"/>
      <c r="M20" s="27"/>
      <c r="N20" s="81"/>
      <c r="O20" s="27"/>
      <c r="P20" s="81"/>
      <c r="Q20" s="27"/>
      <c r="R20" s="82"/>
    </row>
    <row r="21" spans="1:18" s="4" customFormat="1" ht="143.1" customHeight="1" x14ac:dyDescent="0.25">
      <c r="A21" s="178" t="s">
        <v>20</v>
      </c>
      <c r="B21" s="102" t="s">
        <v>21</v>
      </c>
      <c r="C21" s="117" t="s">
        <v>1616</v>
      </c>
      <c r="D21" s="113"/>
      <c r="E21" s="175" t="s">
        <v>1615</v>
      </c>
      <c r="F21" s="168"/>
      <c r="G21" s="27"/>
      <c r="H21" s="27"/>
      <c r="I21" s="29"/>
      <c r="J21" s="244"/>
      <c r="K21" s="28"/>
      <c r="L21" s="81"/>
      <c r="M21" s="27"/>
      <c r="N21" s="81"/>
      <c r="O21" s="27"/>
      <c r="P21" s="81"/>
      <c r="Q21" s="27"/>
      <c r="R21" s="82"/>
    </row>
    <row r="22" spans="1:18" s="4" customFormat="1" ht="56.1" customHeight="1" x14ac:dyDescent="0.25">
      <c r="A22" s="178" t="s">
        <v>22</v>
      </c>
      <c r="B22" s="103" t="s">
        <v>23</v>
      </c>
      <c r="C22" s="116"/>
      <c r="D22" s="113" t="s">
        <v>12</v>
      </c>
      <c r="E22" s="176"/>
      <c r="F22" s="168">
        <v>5425.3732352022944</v>
      </c>
      <c r="G22" s="27">
        <v>3491.0541454325148</v>
      </c>
      <c r="H22" s="27">
        <v>1107.2859990413106</v>
      </c>
      <c r="I22" s="29">
        <v>827.03309072846901</v>
      </c>
      <c r="J22" s="244"/>
      <c r="K22" s="28">
        <f t="shared" si="8"/>
        <v>5425.37</v>
      </c>
      <c r="L22" s="81">
        <f t="shared" si="9"/>
        <v>0.99999940369037221</v>
      </c>
      <c r="M22" s="27">
        <f t="shared" si="10"/>
        <v>3491.05</v>
      </c>
      <c r="N22" s="81">
        <f t="shared" si="11"/>
        <v>0.99999881255565171</v>
      </c>
      <c r="O22" s="27">
        <f t="shared" si="12"/>
        <v>1107.29</v>
      </c>
      <c r="P22" s="81">
        <f t="shared" si="13"/>
        <v>1.000003613301977</v>
      </c>
      <c r="Q22" s="27">
        <f t="shared" si="14"/>
        <v>827.03</v>
      </c>
      <c r="R22" s="82">
        <f t="shared" si="15"/>
        <v>0.999996262872062</v>
      </c>
    </row>
    <row r="23" spans="1:18" s="4" customFormat="1" ht="56.1" customHeight="1" x14ac:dyDescent="0.25">
      <c r="A23" s="178" t="s">
        <v>24</v>
      </c>
      <c r="B23" s="103" t="s">
        <v>25</v>
      </c>
      <c r="C23" s="116"/>
      <c r="D23" s="113" t="s">
        <v>12</v>
      </c>
      <c r="E23" s="176"/>
      <c r="F23" s="168">
        <v>2902.7932592245802</v>
      </c>
      <c r="G23" s="27">
        <v>1864.8633068916333</v>
      </c>
      <c r="H23" s="27">
        <v>628.74402573037537</v>
      </c>
      <c r="I23" s="29">
        <v>409.18592660257161</v>
      </c>
      <c r="J23" s="244"/>
      <c r="K23" s="28">
        <f t="shared" si="8"/>
        <v>2902.79</v>
      </c>
      <c r="L23" s="81">
        <f t="shared" si="9"/>
        <v>0.99999887721091751</v>
      </c>
      <c r="M23" s="27">
        <f t="shared" si="10"/>
        <v>1864.86</v>
      </c>
      <c r="N23" s="81">
        <f t="shared" si="11"/>
        <v>0.9999982267377876</v>
      </c>
      <c r="O23" s="27">
        <f t="shared" si="12"/>
        <v>628.74</v>
      </c>
      <c r="P23" s="81">
        <f t="shared" si="13"/>
        <v>0.99999359718707359</v>
      </c>
      <c r="Q23" s="27">
        <f t="shared" si="14"/>
        <v>409.19</v>
      </c>
      <c r="R23" s="82">
        <f t="shared" si="15"/>
        <v>1.0000099548815431</v>
      </c>
    </row>
    <row r="24" spans="1:18" s="4" customFormat="1" ht="48" customHeight="1" x14ac:dyDescent="0.25">
      <c r="A24" s="179" t="s">
        <v>1618</v>
      </c>
      <c r="B24" s="10"/>
      <c r="C24" s="126"/>
      <c r="D24" s="84"/>
      <c r="E24" s="175"/>
      <c r="F24" s="168"/>
      <c r="G24" s="27"/>
      <c r="H24" s="27"/>
      <c r="I24" s="29"/>
      <c r="J24" s="244"/>
      <c r="K24" s="28"/>
      <c r="L24" s="81"/>
      <c r="M24" s="27"/>
      <c r="N24" s="81"/>
      <c r="O24" s="27"/>
      <c r="P24" s="81"/>
      <c r="Q24" s="27"/>
      <c r="R24" s="82"/>
    </row>
    <row r="25" spans="1:18" s="4" customFormat="1" ht="66.95" customHeight="1" x14ac:dyDescent="0.25">
      <c r="A25" s="177" t="s">
        <v>26</v>
      </c>
      <c r="B25" s="150"/>
      <c r="C25" s="117" t="s">
        <v>1071</v>
      </c>
      <c r="D25" s="95"/>
      <c r="E25" s="176" t="s">
        <v>1072</v>
      </c>
      <c r="F25" s="168"/>
      <c r="G25" s="27"/>
      <c r="H25" s="27"/>
      <c r="I25" s="29"/>
      <c r="J25" s="244"/>
      <c r="K25" s="28"/>
      <c r="L25" s="81"/>
      <c r="M25" s="27"/>
      <c r="N25" s="81"/>
      <c r="O25" s="27"/>
      <c r="P25" s="81"/>
      <c r="Q25" s="27"/>
      <c r="R25" s="82"/>
    </row>
    <row r="26" spans="1:18" s="4" customFormat="1" ht="224.45" customHeight="1" x14ac:dyDescent="0.25">
      <c r="A26" s="174" t="s">
        <v>27</v>
      </c>
      <c r="B26" s="102" t="s">
        <v>28</v>
      </c>
      <c r="C26" s="117" t="s">
        <v>1619</v>
      </c>
      <c r="D26" s="113" t="s">
        <v>29</v>
      </c>
      <c r="E26" s="175" t="s">
        <v>1458</v>
      </c>
      <c r="F26" s="168">
        <v>5013.0257837258659</v>
      </c>
      <c r="G26" s="27">
        <v>1918.691409421167</v>
      </c>
      <c r="H26" s="27">
        <v>2656.7097612276007</v>
      </c>
      <c r="I26" s="29">
        <v>437.62461307709901</v>
      </c>
      <c r="J26" s="244"/>
      <c r="K26" s="28">
        <f t="shared" si="8"/>
        <v>5013.0199999999995</v>
      </c>
      <c r="L26" s="81">
        <f t="shared" si="9"/>
        <v>0.99999884626049895</v>
      </c>
      <c r="M26" s="27">
        <f t="shared" si="10"/>
        <v>1918.69</v>
      </c>
      <c r="N26" s="81">
        <f t="shared" si="11"/>
        <v>0.99999926542582096</v>
      </c>
      <c r="O26" s="27">
        <f t="shared" si="12"/>
        <v>2656.71</v>
      </c>
      <c r="P26" s="81">
        <f t="shared" si="13"/>
        <v>1.0000000898752295</v>
      </c>
      <c r="Q26" s="27">
        <f t="shared" si="14"/>
        <v>437.62</v>
      </c>
      <c r="R26" s="82">
        <f t="shared" si="15"/>
        <v>0.99998945882621504</v>
      </c>
    </row>
    <row r="27" spans="1:18" s="4" customFormat="1" ht="162.94999999999999" customHeight="1" x14ac:dyDescent="0.25">
      <c r="A27" s="174" t="s">
        <v>30</v>
      </c>
      <c r="B27" s="102" t="s">
        <v>31</v>
      </c>
      <c r="C27" s="117" t="s">
        <v>1620</v>
      </c>
      <c r="D27" s="113" t="s">
        <v>29</v>
      </c>
      <c r="E27" s="176" t="s">
        <v>1621</v>
      </c>
      <c r="F27" s="168">
        <v>6582.0117050940735</v>
      </c>
      <c r="G27" s="27">
        <v>3727.8897433354605</v>
      </c>
      <c r="H27" s="27">
        <v>1632.8037342606001</v>
      </c>
      <c r="I27" s="29">
        <v>1221.3182274980124</v>
      </c>
      <c r="J27" s="244"/>
      <c r="K27" s="28">
        <f t="shared" si="8"/>
        <v>6582.0099999999993</v>
      </c>
      <c r="L27" s="81">
        <f t="shared" si="9"/>
        <v>0.99999974094636257</v>
      </c>
      <c r="M27" s="27">
        <f t="shared" si="10"/>
        <v>3727.89</v>
      </c>
      <c r="N27" s="81">
        <f t="shared" si="11"/>
        <v>1.0000000688498205</v>
      </c>
      <c r="O27" s="27">
        <f t="shared" si="12"/>
        <v>1632.8</v>
      </c>
      <c r="P27" s="81">
        <f t="shared" si="13"/>
        <v>0.99999771297644546</v>
      </c>
      <c r="Q27" s="27">
        <f t="shared" si="14"/>
        <v>1221.32</v>
      </c>
      <c r="R27" s="82">
        <f t="shared" si="15"/>
        <v>1.0000014513023285</v>
      </c>
    </row>
    <row r="28" spans="1:18" s="4" customFormat="1" ht="240.95" customHeight="1" x14ac:dyDescent="0.25">
      <c r="A28" s="174" t="s">
        <v>32</v>
      </c>
      <c r="B28" s="102" t="s">
        <v>33</v>
      </c>
      <c r="C28" s="117" t="s">
        <v>1622</v>
      </c>
      <c r="D28" s="113" t="s">
        <v>29</v>
      </c>
      <c r="E28" s="175" t="s">
        <v>1457</v>
      </c>
      <c r="F28" s="168">
        <v>6069.6992976544107</v>
      </c>
      <c r="G28" s="27">
        <v>2644.1185134639964</v>
      </c>
      <c r="H28" s="27">
        <v>2930.0350018575245</v>
      </c>
      <c r="I28" s="29">
        <v>495.54578233288987</v>
      </c>
      <c r="J28" s="244"/>
      <c r="K28" s="28">
        <f t="shared" si="8"/>
        <v>6069.71</v>
      </c>
      <c r="L28" s="81">
        <f t="shared" si="9"/>
        <v>1.0000017632414828</v>
      </c>
      <c r="M28" s="27">
        <f t="shared" si="10"/>
        <v>2644.12</v>
      </c>
      <c r="N28" s="81">
        <f t="shared" si="11"/>
        <v>1.0000005622047559</v>
      </c>
      <c r="O28" s="27">
        <f t="shared" si="12"/>
        <v>2930.04</v>
      </c>
      <c r="P28" s="81">
        <f t="shared" si="13"/>
        <v>1.0000017058302964</v>
      </c>
      <c r="Q28" s="27">
        <f t="shared" si="14"/>
        <v>495.55</v>
      </c>
      <c r="R28" s="82">
        <f t="shared" si="15"/>
        <v>1.0000085111552968</v>
      </c>
    </row>
    <row r="29" spans="1:18" s="4" customFormat="1" ht="228.6" customHeight="1" x14ac:dyDescent="0.25">
      <c r="A29" s="180" t="s">
        <v>1128</v>
      </c>
      <c r="B29" s="104" t="s">
        <v>1255</v>
      </c>
      <c r="C29" s="117" t="s">
        <v>1623</v>
      </c>
      <c r="D29" s="113" t="s">
        <v>29</v>
      </c>
      <c r="E29" s="175" t="s">
        <v>1457</v>
      </c>
      <c r="F29" s="168">
        <v>6435.9536728866015</v>
      </c>
      <c r="G29" s="27">
        <v>2644.1185134639964</v>
      </c>
      <c r="H29" s="27">
        <v>3296.2893770897149</v>
      </c>
      <c r="I29" s="29">
        <v>495.54578233288987</v>
      </c>
      <c r="J29" s="244"/>
      <c r="K29" s="28">
        <f t="shared" si="8"/>
        <v>6435.96</v>
      </c>
      <c r="L29" s="81">
        <f t="shared" si="9"/>
        <v>1.0000009830887107</v>
      </c>
      <c r="M29" s="27">
        <f t="shared" si="10"/>
        <v>2644.12</v>
      </c>
      <c r="N29" s="81">
        <f t="shared" si="11"/>
        <v>1.0000005622047559</v>
      </c>
      <c r="O29" s="27">
        <f t="shared" si="12"/>
        <v>3296.29</v>
      </c>
      <c r="P29" s="81">
        <f t="shared" si="13"/>
        <v>1.0000001889731798</v>
      </c>
      <c r="Q29" s="27">
        <f t="shared" si="14"/>
        <v>495.55</v>
      </c>
      <c r="R29" s="82">
        <f t="shared" si="15"/>
        <v>1.0000085111552968</v>
      </c>
    </row>
    <row r="30" spans="1:18" s="4" customFormat="1" ht="199.5" customHeight="1" x14ac:dyDescent="0.25">
      <c r="A30" s="181" t="s">
        <v>1535</v>
      </c>
      <c r="B30" s="139" t="s">
        <v>1624</v>
      </c>
      <c r="C30" s="120"/>
      <c r="D30" s="96"/>
      <c r="E30" s="182"/>
      <c r="F30" s="168"/>
      <c r="G30" s="27"/>
      <c r="H30" s="27"/>
      <c r="I30" s="29"/>
      <c r="J30" s="244"/>
      <c r="K30" s="28"/>
      <c r="L30" s="81"/>
      <c r="M30" s="27"/>
      <c r="N30" s="81"/>
      <c r="O30" s="27"/>
      <c r="P30" s="81"/>
      <c r="Q30" s="27"/>
      <c r="R30" s="82"/>
    </row>
    <row r="31" spans="1:18" s="4" customFormat="1" ht="48" customHeight="1" x14ac:dyDescent="0.25">
      <c r="A31" s="183" t="s">
        <v>34</v>
      </c>
      <c r="B31" s="98"/>
      <c r="C31" s="131"/>
      <c r="D31" s="152"/>
      <c r="E31" s="184"/>
      <c r="F31" s="168"/>
      <c r="G31" s="27"/>
      <c r="H31" s="27"/>
      <c r="I31" s="29"/>
      <c r="J31" s="244"/>
      <c r="K31" s="28"/>
      <c r="L31" s="81"/>
      <c r="M31" s="27"/>
      <c r="N31" s="81"/>
      <c r="O31" s="27"/>
      <c r="P31" s="81"/>
      <c r="Q31" s="27"/>
      <c r="R31" s="82"/>
    </row>
    <row r="32" spans="1:18" s="4" customFormat="1" ht="33" customHeight="1" x14ac:dyDescent="0.25">
      <c r="A32" s="185" t="s">
        <v>1447</v>
      </c>
      <c r="B32" s="97"/>
      <c r="C32" s="140"/>
      <c r="D32" s="97"/>
      <c r="E32" s="186"/>
      <c r="F32" s="168"/>
      <c r="G32" s="27"/>
      <c r="H32" s="27"/>
      <c r="I32" s="29"/>
      <c r="J32" s="244"/>
      <c r="K32" s="28"/>
      <c r="L32" s="81"/>
      <c r="M32" s="27"/>
      <c r="N32" s="81"/>
      <c r="O32" s="27"/>
      <c r="P32" s="81"/>
      <c r="Q32" s="27"/>
      <c r="R32" s="82"/>
    </row>
    <row r="33" spans="1:18" s="4" customFormat="1" ht="159" customHeight="1" x14ac:dyDescent="0.25">
      <c r="A33" s="187" t="s">
        <v>35</v>
      </c>
      <c r="B33" s="104" t="s">
        <v>1460</v>
      </c>
      <c r="C33" s="121" t="s">
        <v>1256</v>
      </c>
      <c r="D33" s="14"/>
      <c r="E33" s="188" t="s">
        <v>1625</v>
      </c>
      <c r="F33" s="168"/>
      <c r="G33" s="27"/>
      <c r="H33" s="27"/>
      <c r="I33" s="29"/>
      <c r="J33" s="244"/>
      <c r="K33" s="28"/>
      <c r="L33" s="81"/>
      <c r="M33" s="27"/>
      <c r="N33" s="81"/>
      <c r="O33" s="27"/>
      <c r="P33" s="81"/>
      <c r="Q33" s="27"/>
      <c r="R33" s="82"/>
    </row>
    <row r="34" spans="1:18" s="4" customFormat="1" ht="39" customHeight="1" x14ac:dyDescent="0.25">
      <c r="A34" s="187" t="s">
        <v>36</v>
      </c>
      <c r="B34" s="104" t="s">
        <v>1626</v>
      </c>
      <c r="C34" s="121"/>
      <c r="D34" s="14" t="s">
        <v>37</v>
      </c>
      <c r="E34" s="189"/>
      <c r="F34" s="168">
        <v>225183.70126521785</v>
      </c>
      <c r="G34" s="27">
        <v>92581.778362382553</v>
      </c>
      <c r="H34" s="27">
        <v>114646.01883440332</v>
      </c>
      <c r="I34" s="29">
        <v>17955.904068432003</v>
      </c>
      <c r="J34" s="244"/>
      <c r="K34" s="28">
        <f t="shared" si="8"/>
        <v>225183.69999999998</v>
      </c>
      <c r="L34" s="81">
        <f t="shared" si="9"/>
        <v>0.99999999438139675</v>
      </c>
      <c r="M34" s="27">
        <f t="shared" si="10"/>
        <v>92581.78</v>
      </c>
      <c r="N34" s="81">
        <f t="shared" si="11"/>
        <v>1.0000000176883344</v>
      </c>
      <c r="O34" s="27">
        <f t="shared" si="12"/>
        <v>114646.02</v>
      </c>
      <c r="P34" s="81">
        <f t="shared" si="13"/>
        <v>1.000000010166918</v>
      </c>
      <c r="Q34" s="27">
        <f t="shared" si="14"/>
        <v>17955.900000000001</v>
      </c>
      <c r="R34" s="82">
        <f t="shared" si="15"/>
        <v>0.99999977342093249</v>
      </c>
    </row>
    <row r="35" spans="1:18" s="4" customFormat="1" ht="39" customHeight="1" x14ac:dyDescent="0.25">
      <c r="A35" s="187" t="s">
        <v>38</v>
      </c>
      <c r="B35" s="104" t="s">
        <v>39</v>
      </c>
      <c r="C35" s="121"/>
      <c r="D35" s="14" t="s">
        <v>37</v>
      </c>
      <c r="E35" s="189"/>
      <c r="F35" s="168">
        <v>242332.01817134314</v>
      </c>
      <c r="G35" s="27">
        <v>100514.38981615329</v>
      </c>
      <c r="H35" s="27">
        <v>122327.33476142999</v>
      </c>
      <c r="I35" s="29">
        <v>19490.293593759892</v>
      </c>
      <c r="J35" s="244"/>
      <c r="K35" s="28">
        <f t="shared" si="8"/>
        <v>242332.01</v>
      </c>
      <c r="L35" s="81">
        <f t="shared" si="9"/>
        <v>0.99999996628038179</v>
      </c>
      <c r="M35" s="27">
        <f t="shared" si="10"/>
        <v>100514.39</v>
      </c>
      <c r="N35" s="81">
        <f t="shared" si="11"/>
        <v>1.0000000018290587</v>
      </c>
      <c r="O35" s="27">
        <f t="shared" si="12"/>
        <v>122327.33</v>
      </c>
      <c r="P35" s="81">
        <f t="shared" si="13"/>
        <v>0.99999996107632039</v>
      </c>
      <c r="Q35" s="27">
        <f t="shared" si="14"/>
        <v>19490.29</v>
      </c>
      <c r="R35" s="82">
        <f t="shared" si="15"/>
        <v>0.99999981561283957</v>
      </c>
    </row>
    <row r="36" spans="1:18" s="4" customFormat="1" ht="39" customHeight="1" x14ac:dyDescent="0.25">
      <c r="A36" s="187" t="s">
        <v>40</v>
      </c>
      <c r="B36" s="104" t="s">
        <v>41</v>
      </c>
      <c r="C36" s="121"/>
      <c r="D36" s="14" t="s">
        <v>37</v>
      </c>
      <c r="E36" s="189"/>
      <c r="F36" s="168">
        <v>264706.59776314697</v>
      </c>
      <c r="G36" s="27">
        <v>110224.81470414701</v>
      </c>
      <c r="H36" s="27">
        <v>132845.18210467999</v>
      </c>
      <c r="I36" s="29">
        <v>21636.600954320002</v>
      </c>
      <c r="J36" s="244"/>
      <c r="K36" s="28">
        <f t="shared" si="8"/>
        <v>264706.58999999997</v>
      </c>
      <c r="L36" s="81">
        <f t="shared" si="9"/>
        <v>0.99999997067263502</v>
      </c>
      <c r="M36" s="27">
        <f t="shared" si="10"/>
        <v>110224.81</v>
      </c>
      <c r="N36" s="81">
        <f t="shared" si="11"/>
        <v>0.99999995732225067</v>
      </c>
      <c r="O36" s="27">
        <f t="shared" si="12"/>
        <v>132845.18</v>
      </c>
      <c r="P36" s="81">
        <f t="shared" si="13"/>
        <v>0.99999998415689628</v>
      </c>
      <c r="Q36" s="27">
        <f t="shared" si="14"/>
        <v>21636.6</v>
      </c>
      <c r="R36" s="82">
        <f t="shared" si="15"/>
        <v>0.99999995589325674</v>
      </c>
    </row>
    <row r="37" spans="1:18" s="4" customFormat="1" ht="39" customHeight="1" x14ac:dyDescent="0.25">
      <c r="A37" s="187" t="s">
        <v>42</v>
      </c>
      <c r="B37" s="104" t="s">
        <v>43</v>
      </c>
      <c r="C37" s="121"/>
      <c r="D37" s="14" t="s">
        <v>37</v>
      </c>
      <c r="E37" s="189"/>
      <c r="F37" s="168">
        <v>270624.58221225551</v>
      </c>
      <c r="G37" s="27">
        <v>112165.6005151088</v>
      </c>
      <c r="H37" s="27">
        <v>136072.73651034667</v>
      </c>
      <c r="I37" s="29">
        <v>22386.245186800003</v>
      </c>
      <c r="J37" s="244"/>
      <c r="K37" s="28">
        <f t="shared" si="8"/>
        <v>270624.58999999997</v>
      </c>
      <c r="L37" s="81">
        <f t="shared" si="9"/>
        <v>1.0000000287769293</v>
      </c>
      <c r="M37" s="27">
        <f t="shared" si="10"/>
        <v>112165.6</v>
      </c>
      <c r="N37" s="81">
        <f t="shared" si="11"/>
        <v>0.99999999540760454</v>
      </c>
      <c r="O37" s="27">
        <f t="shared" si="12"/>
        <v>136072.74</v>
      </c>
      <c r="P37" s="81">
        <f t="shared" si="13"/>
        <v>1.0000000256454997</v>
      </c>
      <c r="Q37" s="27">
        <f t="shared" si="14"/>
        <v>22386.25</v>
      </c>
      <c r="R37" s="82">
        <f t="shared" si="15"/>
        <v>1.0000002150070257</v>
      </c>
    </row>
    <row r="38" spans="1:18" s="4" customFormat="1" ht="39" customHeight="1" x14ac:dyDescent="0.25">
      <c r="A38" s="187" t="s">
        <v>44</v>
      </c>
      <c r="B38" s="104" t="s">
        <v>45</v>
      </c>
      <c r="C38" s="121"/>
      <c r="D38" s="14" t="s">
        <v>37</v>
      </c>
      <c r="E38" s="189"/>
      <c r="F38" s="168">
        <v>348482.88440319599</v>
      </c>
      <c r="G38" s="27">
        <v>118563.34256311931</v>
      </c>
      <c r="H38" s="27">
        <v>202566.77048163669</v>
      </c>
      <c r="I38" s="29">
        <v>27352.771358440004</v>
      </c>
      <c r="J38" s="244"/>
      <c r="K38" s="28">
        <f t="shared" si="8"/>
        <v>348482.88</v>
      </c>
      <c r="L38" s="81">
        <f t="shared" si="9"/>
        <v>0.99999998736467077</v>
      </c>
      <c r="M38" s="27">
        <f t="shared" si="10"/>
        <v>118563.34</v>
      </c>
      <c r="N38" s="81">
        <f t="shared" si="11"/>
        <v>0.99999997838185684</v>
      </c>
      <c r="O38" s="27">
        <f t="shared" si="12"/>
        <v>202566.77</v>
      </c>
      <c r="P38" s="81">
        <f t="shared" si="13"/>
        <v>0.99999999762233116</v>
      </c>
      <c r="Q38" s="27">
        <f t="shared" si="14"/>
        <v>27352.77</v>
      </c>
      <c r="R38" s="82">
        <f t="shared" si="15"/>
        <v>0.99999995033629363</v>
      </c>
    </row>
    <row r="39" spans="1:18" s="4" customFormat="1" ht="231.6" customHeight="1" x14ac:dyDescent="0.25">
      <c r="A39" s="187" t="s">
        <v>46</v>
      </c>
      <c r="B39" s="104" t="s">
        <v>1459</v>
      </c>
      <c r="C39" s="121" t="s">
        <v>1536</v>
      </c>
      <c r="D39" s="14"/>
      <c r="E39" s="188" t="s">
        <v>1625</v>
      </c>
      <c r="F39" s="168"/>
      <c r="G39" s="27"/>
      <c r="H39" s="27"/>
      <c r="I39" s="29"/>
      <c r="J39" s="244"/>
      <c r="K39" s="28"/>
      <c r="L39" s="81"/>
      <c r="M39" s="27"/>
      <c r="N39" s="81"/>
      <c r="O39" s="27"/>
      <c r="P39" s="81"/>
      <c r="Q39" s="27"/>
      <c r="R39" s="82"/>
    </row>
    <row r="40" spans="1:18" s="4" customFormat="1" ht="39" customHeight="1" x14ac:dyDescent="0.25">
      <c r="A40" s="187" t="s">
        <v>47</v>
      </c>
      <c r="B40" s="104" t="s">
        <v>1626</v>
      </c>
      <c r="C40" s="121"/>
      <c r="D40" s="14" t="s">
        <v>37</v>
      </c>
      <c r="E40" s="189"/>
      <c r="F40" s="168">
        <v>469707.66078605672</v>
      </c>
      <c r="G40" s="27">
        <v>178385.46623590004</v>
      </c>
      <c r="H40" s="27">
        <v>226898.66659675667</v>
      </c>
      <c r="I40" s="29">
        <v>64423.5279534</v>
      </c>
      <c r="J40" s="244"/>
      <c r="K40" s="28">
        <f t="shared" si="8"/>
        <v>469707.67000000004</v>
      </c>
      <c r="L40" s="81">
        <f t="shared" si="9"/>
        <v>1.0000000196163361</v>
      </c>
      <c r="M40" s="27">
        <f t="shared" si="10"/>
        <v>178385.47</v>
      </c>
      <c r="N40" s="81">
        <f t="shared" si="11"/>
        <v>1.0000000211009341</v>
      </c>
      <c r="O40" s="27">
        <f t="shared" si="12"/>
        <v>226898.67</v>
      </c>
      <c r="P40" s="81">
        <f t="shared" si="13"/>
        <v>1.000000014998957</v>
      </c>
      <c r="Q40" s="27">
        <f t="shared" si="14"/>
        <v>64423.53</v>
      </c>
      <c r="R40" s="82">
        <f t="shared" si="15"/>
        <v>1.000000031767897</v>
      </c>
    </row>
    <row r="41" spans="1:18" s="4" customFormat="1" ht="39" customHeight="1" x14ac:dyDescent="0.25">
      <c r="A41" s="187" t="s">
        <v>48</v>
      </c>
      <c r="B41" s="104" t="s">
        <v>39</v>
      </c>
      <c r="C41" s="121"/>
      <c r="D41" s="14" t="s">
        <v>37</v>
      </c>
      <c r="E41" s="189"/>
      <c r="F41" s="168">
        <v>485579.30176561431</v>
      </c>
      <c r="G41" s="27">
        <v>186172.91353029603</v>
      </c>
      <c r="H41" s="27">
        <v>234982.86028191829</v>
      </c>
      <c r="I41" s="29">
        <v>64423.5279534</v>
      </c>
      <c r="J41" s="244"/>
      <c r="K41" s="28">
        <f t="shared" si="8"/>
        <v>485579.30000000005</v>
      </c>
      <c r="L41" s="81">
        <f t="shared" si="9"/>
        <v>0.99999999636390136</v>
      </c>
      <c r="M41" s="27">
        <f t="shared" si="10"/>
        <v>186172.91</v>
      </c>
      <c r="N41" s="81">
        <f t="shared" si="11"/>
        <v>0.99999998103754217</v>
      </c>
      <c r="O41" s="27">
        <f t="shared" si="12"/>
        <v>234982.86</v>
      </c>
      <c r="P41" s="81">
        <f t="shared" si="13"/>
        <v>0.99999999880026014</v>
      </c>
      <c r="Q41" s="27">
        <f t="shared" si="14"/>
        <v>64423.53</v>
      </c>
      <c r="R41" s="82">
        <f t="shared" si="15"/>
        <v>1.000000031767897</v>
      </c>
    </row>
    <row r="42" spans="1:18" s="4" customFormat="1" ht="39" customHeight="1" x14ac:dyDescent="0.25">
      <c r="A42" s="187" t="s">
        <v>49</v>
      </c>
      <c r="B42" s="104" t="s">
        <v>41</v>
      </c>
      <c r="C42" s="121"/>
      <c r="D42" s="14" t="s">
        <v>37</v>
      </c>
      <c r="E42" s="189"/>
      <c r="F42" s="168">
        <v>514374.42427376471</v>
      </c>
      <c r="G42" s="27">
        <v>196219.89030541372</v>
      </c>
      <c r="H42" s="27">
        <v>251075.67414396431</v>
      </c>
      <c r="I42" s="29">
        <v>67078.859824386629</v>
      </c>
      <c r="J42" s="244"/>
      <c r="K42" s="28">
        <f t="shared" si="8"/>
        <v>514374.42000000004</v>
      </c>
      <c r="L42" s="81">
        <f t="shared" si="9"/>
        <v>0.99999999169133524</v>
      </c>
      <c r="M42" s="27">
        <f t="shared" si="10"/>
        <v>196219.89</v>
      </c>
      <c r="N42" s="81">
        <f t="shared" si="11"/>
        <v>0.99999999844351306</v>
      </c>
      <c r="O42" s="27">
        <f t="shared" si="12"/>
        <v>251075.67</v>
      </c>
      <c r="P42" s="81">
        <f t="shared" si="13"/>
        <v>0.99999998349515817</v>
      </c>
      <c r="Q42" s="27">
        <f t="shared" si="14"/>
        <v>67078.86</v>
      </c>
      <c r="R42" s="82">
        <f t="shared" si="15"/>
        <v>1.0000000026180136</v>
      </c>
    </row>
    <row r="43" spans="1:18" s="4" customFormat="1" ht="39" customHeight="1" x14ac:dyDescent="0.25">
      <c r="A43" s="187" t="s">
        <v>50</v>
      </c>
      <c r="B43" s="104" t="s">
        <v>43</v>
      </c>
      <c r="C43" s="121"/>
      <c r="D43" s="14" t="s">
        <v>37</v>
      </c>
      <c r="E43" s="189"/>
      <c r="F43" s="168">
        <v>521632.32552319241</v>
      </c>
      <c r="G43" s="27">
        <v>199438.96184879373</v>
      </c>
      <c r="H43" s="27">
        <v>255114.503850012</v>
      </c>
      <c r="I43" s="29">
        <v>67078.859824386629</v>
      </c>
      <c r="J43" s="244"/>
      <c r="K43" s="28">
        <f t="shared" si="8"/>
        <v>521632.31999999995</v>
      </c>
      <c r="L43" s="81">
        <f t="shared" si="9"/>
        <v>0.99999998941171364</v>
      </c>
      <c r="M43" s="27">
        <f t="shared" si="10"/>
        <v>199438.96</v>
      </c>
      <c r="N43" s="81">
        <f t="shared" si="11"/>
        <v>0.99999999073002732</v>
      </c>
      <c r="O43" s="27">
        <f t="shared" si="12"/>
        <v>255114.5</v>
      </c>
      <c r="P43" s="81">
        <f t="shared" si="13"/>
        <v>0.99999998490869024</v>
      </c>
      <c r="Q43" s="27">
        <f t="shared" si="14"/>
        <v>67078.86</v>
      </c>
      <c r="R43" s="82">
        <f t="shared" si="15"/>
        <v>1.0000000026180136</v>
      </c>
    </row>
    <row r="44" spans="1:18" s="4" customFormat="1" ht="39" customHeight="1" x14ac:dyDescent="0.25">
      <c r="A44" s="187" t="s">
        <v>51</v>
      </c>
      <c r="B44" s="104" t="s">
        <v>45</v>
      </c>
      <c r="C44" s="121"/>
      <c r="D44" s="14" t="s">
        <v>37</v>
      </c>
      <c r="E44" s="189"/>
      <c r="F44" s="168">
        <v>538315.11322949093</v>
      </c>
      <c r="G44" s="27">
        <v>188583.66824671772</v>
      </c>
      <c r="H44" s="27">
        <v>282652.58515838662</v>
      </c>
      <c r="I44" s="29">
        <v>67078.859824386629</v>
      </c>
      <c r="J44" s="244"/>
      <c r="K44" s="28">
        <f t="shared" si="8"/>
        <v>538315.12</v>
      </c>
      <c r="L44" s="81">
        <f t="shared" si="9"/>
        <v>1.0000000125772226</v>
      </c>
      <c r="M44" s="27">
        <f t="shared" si="10"/>
        <v>188583.67</v>
      </c>
      <c r="N44" s="81">
        <f t="shared" si="11"/>
        <v>1.0000000092971058</v>
      </c>
      <c r="O44" s="27">
        <f t="shared" si="12"/>
        <v>282652.59000000003</v>
      </c>
      <c r="P44" s="81">
        <f t="shared" si="13"/>
        <v>1.0000000171292027</v>
      </c>
      <c r="Q44" s="27">
        <f t="shared" si="14"/>
        <v>67078.86</v>
      </c>
      <c r="R44" s="82">
        <f t="shared" si="15"/>
        <v>1.0000000026180136</v>
      </c>
    </row>
    <row r="45" spans="1:18" s="4" customFormat="1" ht="169.5" customHeight="1" x14ac:dyDescent="0.25">
      <c r="A45" s="187" t="s">
        <v>52</v>
      </c>
      <c r="B45" s="104" t="s">
        <v>1461</v>
      </c>
      <c r="C45" s="121" t="s">
        <v>1453</v>
      </c>
      <c r="D45" s="14"/>
      <c r="E45" s="188" t="s">
        <v>1625</v>
      </c>
      <c r="F45" s="168"/>
      <c r="G45" s="27"/>
      <c r="H45" s="27"/>
      <c r="I45" s="29"/>
      <c r="J45" s="244"/>
      <c r="K45" s="28"/>
      <c r="L45" s="81"/>
      <c r="M45" s="27"/>
      <c r="N45" s="81"/>
      <c r="O45" s="27"/>
      <c r="P45" s="81"/>
      <c r="Q45" s="27"/>
      <c r="R45" s="82"/>
    </row>
    <row r="46" spans="1:18" s="4" customFormat="1" ht="39" customHeight="1" x14ac:dyDescent="0.25">
      <c r="A46" s="187" t="s">
        <v>1073</v>
      </c>
      <c r="B46" s="104" t="s">
        <v>1074</v>
      </c>
      <c r="C46" s="121"/>
      <c r="D46" s="14" t="s">
        <v>54</v>
      </c>
      <c r="E46" s="188"/>
      <c r="F46" s="168">
        <v>170716.43238800002</v>
      </c>
      <c r="G46" s="27">
        <v>97864.0245</v>
      </c>
      <c r="H46" s="27">
        <v>52477.916784000001</v>
      </c>
      <c r="I46" s="29">
        <v>20374.491104000004</v>
      </c>
      <c r="J46" s="244"/>
      <c r="K46" s="28">
        <f t="shared" si="8"/>
        <v>170716.43</v>
      </c>
      <c r="L46" s="81">
        <f t="shared" si="9"/>
        <v>0.99999998601189122</v>
      </c>
      <c r="M46" s="27">
        <f t="shared" si="10"/>
        <v>97864.02</v>
      </c>
      <c r="N46" s="81">
        <f t="shared" si="11"/>
        <v>0.99999995401783226</v>
      </c>
      <c r="O46" s="27">
        <f t="shared" si="12"/>
        <v>52477.919999999998</v>
      </c>
      <c r="P46" s="81">
        <f t="shared" si="13"/>
        <v>1.0000000612829205</v>
      </c>
      <c r="Q46" s="27">
        <f t="shared" si="14"/>
        <v>20374.490000000002</v>
      </c>
      <c r="R46" s="82">
        <f t="shared" si="15"/>
        <v>0.99999994581459739</v>
      </c>
    </row>
    <row r="47" spans="1:18" s="4" customFormat="1" ht="39" customHeight="1" x14ac:dyDescent="0.25">
      <c r="A47" s="187" t="s">
        <v>53</v>
      </c>
      <c r="B47" s="104" t="s">
        <v>1075</v>
      </c>
      <c r="C47" s="121"/>
      <c r="D47" s="14" t="s">
        <v>54</v>
      </c>
      <c r="E47" s="188"/>
      <c r="F47" s="168">
        <v>172969.34248800002</v>
      </c>
      <c r="G47" s="27">
        <v>98077.589500000016</v>
      </c>
      <c r="H47" s="27">
        <v>54517.261884</v>
      </c>
      <c r="I47" s="29">
        <v>20374.491104000004</v>
      </c>
      <c r="J47" s="244"/>
      <c r="K47" s="28">
        <f t="shared" si="8"/>
        <v>172969.34</v>
      </c>
      <c r="L47" s="81">
        <f t="shared" si="9"/>
        <v>0.99999998561594794</v>
      </c>
      <c r="M47" s="27">
        <f t="shared" si="10"/>
        <v>98077.59</v>
      </c>
      <c r="N47" s="81">
        <f t="shared" si="11"/>
        <v>1.0000000050980045</v>
      </c>
      <c r="O47" s="27">
        <f t="shared" si="12"/>
        <v>54517.26</v>
      </c>
      <c r="P47" s="81">
        <f t="shared" si="13"/>
        <v>0.99999996544213832</v>
      </c>
      <c r="Q47" s="27">
        <f t="shared" si="14"/>
        <v>20374.490000000002</v>
      </c>
      <c r="R47" s="82">
        <f t="shared" si="15"/>
        <v>0.99999994581459739</v>
      </c>
    </row>
    <row r="48" spans="1:18" s="4" customFormat="1" ht="39" customHeight="1" x14ac:dyDescent="0.25">
      <c r="A48" s="187" t="s">
        <v>55</v>
      </c>
      <c r="B48" s="104" t="s">
        <v>1076</v>
      </c>
      <c r="C48" s="121"/>
      <c r="D48" s="14" t="s">
        <v>54</v>
      </c>
      <c r="E48" s="189"/>
      <c r="F48" s="168">
        <v>180059.59606800004</v>
      </c>
      <c r="G48" s="27">
        <v>103345.69300000001</v>
      </c>
      <c r="H48" s="27">
        <v>56339.411964000006</v>
      </c>
      <c r="I48" s="29">
        <v>20374.491104000004</v>
      </c>
      <c r="J48" s="244"/>
      <c r="K48" s="28">
        <f t="shared" si="8"/>
        <v>180059.59</v>
      </c>
      <c r="L48" s="81">
        <f t="shared" si="9"/>
        <v>0.99999996630004628</v>
      </c>
      <c r="M48" s="27">
        <f t="shared" si="10"/>
        <v>103345.69</v>
      </c>
      <c r="N48" s="81">
        <f t="shared" si="11"/>
        <v>0.99999997097121396</v>
      </c>
      <c r="O48" s="27">
        <f t="shared" si="12"/>
        <v>56339.41</v>
      </c>
      <c r="P48" s="81">
        <f t="shared" si="13"/>
        <v>0.99999996513985623</v>
      </c>
      <c r="Q48" s="27">
        <f t="shared" si="14"/>
        <v>20374.490000000002</v>
      </c>
      <c r="R48" s="82">
        <f t="shared" si="15"/>
        <v>0.99999994581459739</v>
      </c>
    </row>
    <row r="49" spans="1:18" s="4" customFormat="1" ht="39" customHeight="1" x14ac:dyDescent="0.25">
      <c r="A49" s="187" t="s">
        <v>56</v>
      </c>
      <c r="B49" s="104" t="s">
        <v>1627</v>
      </c>
      <c r="C49" s="121"/>
      <c r="D49" s="14" t="s">
        <v>37</v>
      </c>
      <c r="E49" s="189"/>
      <c r="F49" s="168">
        <v>190565.37828391668</v>
      </c>
      <c r="G49" s="27">
        <v>111247.598</v>
      </c>
      <c r="H49" s="27">
        <v>58943.289179916668</v>
      </c>
      <c r="I49" s="29">
        <v>20374.491104000004</v>
      </c>
      <c r="J49" s="244"/>
      <c r="K49" s="28">
        <f t="shared" si="8"/>
        <v>190565.38</v>
      </c>
      <c r="L49" s="81">
        <f t="shared" si="9"/>
        <v>1.0000000090052208</v>
      </c>
      <c r="M49" s="27">
        <f t="shared" si="10"/>
        <v>111247.6</v>
      </c>
      <c r="N49" s="81">
        <f t="shared" si="11"/>
        <v>1.0000000179779163</v>
      </c>
      <c r="O49" s="27">
        <f t="shared" si="12"/>
        <v>58943.29</v>
      </c>
      <c r="P49" s="81">
        <f t="shared" si="13"/>
        <v>1.0000000139130907</v>
      </c>
      <c r="Q49" s="27">
        <f t="shared" si="14"/>
        <v>20374.490000000002</v>
      </c>
      <c r="R49" s="82">
        <f t="shared" si="15"/>
        <v>0.99999994581459739</v>
      </c>
    </row>
    <row r="50" spans="1:18" s="4" customFormat="1" ht="39" customHeight="1" x14ac:dyDescent="0.25">
      <c r="A50" s="187" t="s">
        <v>57</v>
      </c>
      <c r="B50" s="104" t="s">
        <v>39</v>
      </c>
      <c r="C50" s="121"/>
      <c r="D50" s="14" t="s">
        <v>37</v>
      </c>
      <c r="E50" s="189"/>
      <c r="F50" s="168">
        <v>226011.63678575002</v>
      </c>
      <c r="G50" s="27">
        <v>124794.79100000001</v>
      </c>
      <c r="H50" s="27">
        <v>78614.337395749986</v>
      </c>
      <c r="I50" s="29">
        <v>22602.508390000003</v>
      </c>
      <c r="J50" s="244"/>
      <c r="K50" s="28">
        <f t="shared" si="8"/>
        <v>226011.64</v>
      </c>
      <c r="L50" s="81">
        <f t="shared" si="9"/>
        <v>1.0000000142216128</v>
      </c>
      <c r="M50" s="27">
        <f t="shared" si="10"/>
        <v>124794.79</v>
      </c>
      <c r="N50" s="81">
        <f t="shared" si="11"/>
        <v>0.99999999198684486</v>
      </c>
      <c r="O50" s="27">
        <f t="shared" si="12"/>
        <v>78614.34</v>
      </c>
      <c r="P50" s="81">
        <f t="shared" si="13"/>
        <v>1.0000000331269092</v>
      </c>
      <c r="Q50" s="27">
        <f t="shared" si="14"/>
        <v>22602.51</v>
      </c>
      <c r="R50" s="82">
        <f t="shared" si="15"/>
        <v>1.000000071231032</v>
      </c>
    </row>
    <row r="51" spans="1:18" s="4" customFormat="1" ht="39" customHeight="1" x14ac:dyDescent="0.25">
      <c r="A51" s="187" t="s">
        <v>58</v>
      </c>
      <c r="B51" s="104" t="s">
        <v>41</v>
      </c>
      <c r="C51" s="121"/>
      <c r="D51" s="14" t="s">
        <v>37</v>
      </c>
      <c r="E51" s="189"/>
      <c r="F51" s="168">
        <v>265249.86510599998</v>
      </c>
      <c r="G51" s="27">
        <v>143858.70950000003</v>
      </c>
      <c r="H51" s="27">
        <v>95601.165269999983</v>
      </c>
      <c r="I51" s="29">
        <v>25789.990335999999</v>
      </c>
      <c r="J51" s="244"/>
      <c r="K51" s="28">
        <f t="shared" si="8"/>
        <v>265249.87</v>
      </c>
      <c r="L51" s="81">
        <f t="shared" si="9"/>
        <v>1.0000000184505278</v>
      </c>
      <c r="M51" s="27">
        <f t="shared" si="10"/>
        <v>143858.71</v>
      </c>
      <c r="N51" s="81">
        <f t="shared" si="11"/>
        <v>1.0000000034756322</v>
      </c>
      <c r="O51" s="27">
        <f t="shared" si="12"/>
        <v>95601.17</v>
      </c>
      <c r="P51" s="81">
        <f t="shared" si="13"/>
        <v>1.0000000494763845</v>
      </c>
      <c r="Q51" s="27">
        <f t="shared" si="14"/>
        <v>25789.99</v>
      </c>
      <c r="R51" s="82">
        <f t="shared" si="15"/>
        <v>0.99999998697168968</v>
      </c>
    </row>
    <row r="52" spans="1:18" s="4" customFormat="1" ht="39" customHeight="1" x14ac:dyDescent="0.25">
      <c r="A52" s="187" t="s">
        <v>59</v>
      </c>
      <c r="B52" s="153" t="s">
        <v>60</v>
      </c>
      <c r="C52" s="121"/>
      <c r="D52" s="14"/>
      <c r="E52" s="176"/>
      <c r="F52" s="168"/>
      <c r="G52" s="27"/>
      <c r="H52" s="27"/>
      <c r="I52" s="29"/>
      <c r="J52" s="244"/>
      <c r="K52" s="28"/>
      <c r="L52" s="81"/>
      <c r="M52" s="27"/>
      <c r="N52" s="81"/>
      <c r="O52" s="27"/>
      <c r="P52" s="81"/>
      <c r="Q52" s="27"/>
      <c r="R52" s="82"/>
    </row>
    <row r="53" spans="1:18" s="4" customFormat="1" ht="107.1" customHeight="1" x14ac:dyDescent="0.25">
      <c r="A53" s="187" t="s">
        <v>61</v>
      </c>
      <c r="B53" s="104" t="s">
        <v>62</v>
      </c>
      <c r="C53" s="121" t="s">
        <v>63</v>
      </c>
      <c r="D53" s="14"/>
      <c r="E53" s="176"/>
      <c r="F53" s="168">
        <v>5525.4150319871997</v>
      </c>
      <c r="G53" s="27">
        <v>3746.7150319871998</v>
      </c>
      <c r="H53" s="27">
        <v>1778.7</v>
      </c>
      <c r="I53" s="29">
        <v>0</v>
      </c>
      <c r="J53" s="244"/>
      <c r="K53" s="28">
        <f t="shared" si="8"/>
        <v>5525.42</v>
      </c>
      <c r="L53" s="81">
        <f t="shared" si="9"/>
        <v>1.0000008991202962</v>
      </c>
      <c r="M53" s="27">
        <f t="shared" si="10"/>
        <v>3746.72</v>
      </c>
      <c r="N53" s="81">
        <f t="shared" si="11"/>
        <v>1.0000013259649474</v>
      </c>
      <c r="O53" s="27">
        <f t="shared" si="12"/>
        <v>1778.7</v>
      </c>
      <c r="P53" s="81">
        <f t="shared" si="13"/>
        <v>1</v>
      </c>
      <c r="Q53" s="27">
        <f t="shared" si="14"/>
        <v>0</v>
      </c>
      <c r="R53" s="82" t="e">
        <f t="shared" si="15"/>
        <v>#DIV/0!</v>
      </c>
    </row>
    <row r="54" spans="1:18" s="4" customFormat="1" ht="72" customHeight="1" x14ac:dyDescent="0.25">
      <c r="A54" s="187" t="s">
        <v>65</v>
      </c>
      <c r="B54" s="104" t="s">
        <v>66</v>
      </c>
      <c r="C54" s="121"/>
      <c r="D54" s="14" t="s">
        <v>64</v>
      </c>
      <c r="E54" s="176"/>
      <c r="F54" s="168">
        <v>11300.9934541728</v>
      </c>
      <c r="G54" s="27">
        <v>8438.6934541728006</v>
      </c>
      <c r="H54" s="27">
        <v>2862.3</v>
      </c>
      <c r="I54" s="29">
        <v>0</v>
      </c>
      <c r="J54" s="244"/>
      <c r="K54" s="28">
        <f t="shared" si="8"/>
        <v>11300.990000000002</v>
      </c>
      <c r="L54" s="81">
        <f t="shared" si="9"/>
        <v>0.99999969434786307</v>
      </c>
      <c r="M54" s="27">
        <f t="shared" si="10"/>
        <v>8438.69</v>
      </c>
      <c r="N54" s="81">
        <f t="shared" si="11"/>
        <v>0.99999959067445465</v>
      </c>
      <c r="O54" s="27">
        <f t="shared" si="12"/>
        <v>2862.3</v>
      </c>
      <c r="P54" s="81">
        <f t="shared" si="13"/>
        <v>1</v>
      </c>
      <c r="Q54" s="27">
        <f t="shared" si="14"/>
        <v>0</v>
      </c>
      <c r="R54" s="82" t="e">
        <f t="shared" si="15"/>
        <v>#DIV/0!</v>
      </c>
    </row>
    <row r="55" spans="1:18" s="4" customFormat="1" ht="72" customHeight="1" x14ac:dyDescent="0.25">
      <c r="A55" s="187" t="s">
        <v>67</v>
      </c>
      <c r="B55" s="104" t="s">
        <v>68</v>
      </c>
      <c r="C55" s="121"/>
      <c r="D55" s="14" t="s">
        <v>64</v>
      </c>
      <c r="E55" s="176"/>
      <c r="F55" s="168">
        <v>16485.563038627202</v>
      </c>
      <c r="G55" s="27">
        <v>12545.963038627202</v>
      </c>
      <c r="H55" s="27">
        <v>3939.6000000000004</v>
      </c>
      <c r="I55" s="29">
        <v>0</v>
      </c>
      <c r="J55" s="244"/>
      <c r="K55" s="28">
        <f t="shared" si="8"/>
        <v>16485.559999999998</v>
      </c>
      <c r="L55" s="81">
        <f t="shared" si="9"/>
        <v>0.99999981567950103</v>
      </c>
      <c r="M55" s="27">
        <f t="shared" si="10"/>
        <v>12545.96</v>
      </c>
      <c r="N55" s="81">
        <f t="shared" si="11"/>
        <v>0.99999975780040218</v>
      </c>
      <c r="O55" s="27">
        <f t="shared" si="12"/>
        <v>3939.6</v>
      </c>
      <c r="P55" s="81">
        <f t="shared" si="13"/>
        <v>0.99999999999999989</v>
      </c>
      <c r="Q55" s="27">
        <f t="shared" si="14"/>
        <v>0</v>
      </c>
      <c r="R55" s="82" t="e">
        <f t="shared" si="15"/>
        <v>#DIV/0!</v>
      </c>
    </row>
    <row r="56" spans="1:18" s="4" customFormat="1" ht="72" customHeight="1" x14ac:dyDescent="0.25">
      <c r="A56" s="187" t="s">
        <v>69</v>
      </c>
      <c r="B56" s="104" t="s">
        <v>70</v>
      </c>
      <c r="C56" s="121"/>
      <c r="D56" s="14" t="s">
        <v>64</v>
      </c>
      <c r="E56" s="176"/>
      <c r="F56" s="168">
        <v>21633.886398230403</v>
      </c>
      <c r="G56" s="27">
        <v>16616.986398230401</v>
      </c>
      <c r="H56" s="27">
        <v>5016.9000000000005</v>
      </c>
      <c r="I56" s="29">
        <v>0</v>
      </c>
      <c r="J56" s="244"/>
      <c r="K56" s="28">
        <f t="shared" si="8"/>
        <v>21633.89</v>
      </c>
      <c r="L56" s="81">
        <f t="shared" si="9"/>
        <v>1.0000001664874045</v>
      </c>
      <c r="M56" s="27">
        <f t="shared" si="10"/>
        <v>16616.990000000002</v>
      </c>
      <c r="N56" s="81">
        <f t="shared" si="11"/>
        <v>1.0000002167522746</v>
      </c>
      <c r="O56" s="27">
        <f t="shared" si="12"/>
        <v>5016.8999999999996</v>
      </c>
      <c r="P56" s="81">
        <f t="shared" si="13"/>
        <v>0.99999999999999978</v>
      </c>
      <c r="Q56" s="27">
        <f t="shared" si="14"/>
        <v>0</v>
      </c>
      <c r="R56" s="82" t="e">
        <f t="shared" si="15"/>
        <v>#DIV/0!</v>
      </c>
    </row>
    <row r="57" spans="1:18" s="4" customFormat="1" ht="72" customHeight="1" x14ac:dyDescent="0.25">
      <c r="A57" s="187" t="s">
        <v>71</v>
      </c>
      <c r="B57" s="104" t="s">
        <v>72</v>
      </c>
      <c r="C57" s="121"/>
      <c r="D57" s="14" t="s">
        <v>64</v>
      </c>
      <c r="E57" s="176"/>
      <c r="F57" s="168">
        <v>26806.248262348803</v>
      </c>
      <c r="G57" s="27">
        <v>20709.948262348804</v>
      </c>
      <c r="H57" s="27">
        <v>6096.3</v>
      </c>
      <c r="I57" s="29">
        <v>0</v>
      </c>
      <c r="J57" s="244"/>
      <c r="K57" s="28">
        <f t="shared" si="8"/>
        <v>26806.25</v>
      </c>
      <c r="L57" s="81">
        <f t="shared" si="9"/>
        <v>1.0000000648226182</v>
      </c>
      <c r="M57" s="27">
        <f t="shared" si="10"/>
        <v>20709.95</v>
      </c>
      <c r="N57" s="81">
        <f t="shared" si="11"/>
        <v>1.0000000839041785</v>
      </c>
      <c r="O57" s="27">
        <f t="shared" si="12"/>
        <v>6096.3</v>
      </c>
      <c r="P57" s="81">
        <f t="shared" si="13"/>
        <v>1</v>
      </c>
      <c r="Q57" s="27">
        <f t="shared" si="14"/>
        <v>0</v>
      </c>
      <c r="R57" s="82" t="e">
        <f t="shared" si="15"/>
        <v>#DIV/0!</v>
      </c>
    </row>
    <row r="58" spans="1:18" s="4" customFormat="1" ht="72" customHeight="1" x14ac:dyDescent="0.25">
      <c r="A58" s="187" t="s">
        <v>73</v>
      </c>
      <c r="B58" s="104" t="s">
        <v>74</v>
      </c>
      <c r="C58" s="121"/>
      <c r="D58" s="14" t="s">
        <v>64</v>
      </c>
      <c r="E58" s="176"/>
      <c r="F58" s="168">
        <v>31954.379317996802</v>
      </c>
      <c r="G58" s="27">
        <v>24782.879317996802</v>
      </c>
      <c r="H58" s="27">
        <v>7171.5</v>
      </c>
      <c r="I58" s="29">
        <v>0</v>
      </c>
      <c r="J58" s="244"/>
      <c r="K58" s="28">
        <f t="shared" si="8"/>
        <v>31954.38</v>
      </c>
      <c r="L58" s="81">
        <f t="shared" si="9"/>
        <v>1.0000000213430276</v>
      </c>
      <c r="M58" s="27">
        <f t="shared" si="10"/>
        <v>24782.880000000001</v>
      </c>
      <c r="N58" s="81">
        <f t="shared" si="11"/>
        <v>1.0000000275191268</v>
      </c>
      <c r="O58" s="27">
        <f t="shared" si="12"/>
        <v>7171.5</v>
      </c>
      <c r="P58" s="81">
        <f t="shared" si="13"/>
        <v>1</v>
      </c>
      <c r="Q58" s="27">
        <f t="shared" si="14"/>
        <v>0</v>
      </c>
      <c r="R58" s="82" t="e">
        <f t="shared" si="15"/>
        <v>#DIV/0!</v>
      </c>
    </row>
    <row r="59" spans="1:18" s="4" customFormat="1" ht="72" customHeight="1" x14ac:dyDescent="0.25">
      <c r="A59" s="187" t="s">
        <v>75</v>
      </c>
      <c r="B59" s="104" t="s">
        <v>76</v>
      </c>
      <c r="C59" s="121"/>
      <c r="D59" s="14" t="s">
        <v>64</v>
      </c>
      <c r="E59" s="176"/>
      <c r="F59" s="168">
        <v>37126.645030137603</v>
      </c>
      <c r="G59" s="27">
        <v>28876.7950301376</v>
      </c>
      <c r="H59" s="27">
        <v>8249.85</v>
      </c>
      <c r="I59" s="29">
        <v>0</v>
      </c>
      <c r="J59" s="244"/>
      <c r="K59" s="28">
        <f t="shared" si="8"/>
        <v>37126.65</v>
      </c>
      <c r="L59" s="81">
        <f t="shared" si="9"/>
        <v>1.0000001338624158</v>
      </c>
      <c r="M59" s="27">
        <f t="shared" si="10"/>
        <v>28876.799999999999</v>
      </c>
      <c r="N59" s="81">
        <f t="shared" si="11"/>
        <v>1.0000001721057477</v>
      </c>
      <c r="O59" s="27">
        <f t="shared" si="12"/>
        <v>8249.85</v>
      </c>
      <c r="P59" s="81">
        <f t="shared" si="13"/>
        <v>1</v>
      </c>
      <c r="Q59" s="27">
        <f t="shared" si="14"/>
        <v>0</v>
      </c>
      <c r="R59" s="82" t="e">
        <f t="shared" si="15"/>
        <v>#DIV/0!</v>
      </c>
    </row>
    <row r="60" spans="1:18" s="4" customFormat="1" ht="72" customHeight="1" x14ac:dyDescent="0.25">
      <c r="A60" s="187" t="s">
        <v>77</v>
      </c>
      <c r="B60" s="104" t="s">
        <v>78</v>
      </c>
      <c r="C60" s="121"/>
      <c r="D60" s="14" t="s">
        <v>64</v>
      </c>
      <c r="E60" s="176"/>
      <c r="F60" s="168">
        <v>42280.787629852799</v>
      </c>
      <c r="G60" s="27">
        <v>32952.587629852802</v>
      </c>
      <c r="H60" s="27">
        <v>9328.2000000000007</v>
      </c>
      <c r="I60" s="29">
        <v>0</v>
      </c>
      <c r="J60" s="244"/>
      <c r="K60" s="28">
        <f t="shared" si="8"/>
        <v>42280.789999999994</v>
      </c>
      <c r="L60" s="81">
        <f t="shared" si="9"/>
        <v>1.0000000560573095</v>
      </c>
      <c r="M60" s="27">
        <f t="shared" si="10"/>
        <v>32952.589999999997</v>
      </c>
      <c r="N60" s="81">
        <f t="shared" si="11"/>
        <v>1.0000000719259812</v>
      </c>
      <c r="O60" s="27">
        <f t="shared" si="12"/>
        <v>9328.2000000000007</v>
      </c>
      <c r="P60" s="81">
        <f t="shared" si="13"/>
        <v>1</v>
      </c>
      <c r="Q60" s="27">
        <f t="shared" si="14"/>
        <v>0</v>
      </c>
      <c r="R60" s="82" t="e">
        <f t="shared" si="15"/>
        <v>#DIV/0!</v>
      </c>
    </row>
    <row r="61" spans="1:18" s="4" customFormat="1" ht="39" customHeight="1" x14ac:dyDescent="0.25">
      <c r="A61" s="187" t="s">
        <v>79</v>
      </c>
      <c r="B61" s="153" t="s">
        <v>80</v>
      </c>
      <c r="C61" s="121"/>
      <c r="D61" s="14"/>
      <c r="E61" s="176"/>
      <c r="F61" s="168"/>
      <c r="G61" s="27"/>
      <c r="H61" s="27"/>
      <c r="I61" s="29"/>
      <c r="J61" s="244"/>
      <c r="K61" s="28"/>
      <c r="L61" s="81"/>
      <c r="M61" s="27"/>
      <c r="N61" s="81"/>
      <c r="O61" s="27"/>
      <c r="P61" s="81"/>
      <c r="Q61" s="27"/>
      <c r="R61" s="82"/>
    </row>
    <row r="62" spans="1:18" s="4" customFormat="1" ht="101.1" customHeight="1" x14ac:dyDescent="0.25">
      <c r="A62" s="187" t="s">
        <v>81</v>
      </c>
      <c r="B62" s="104" t="s">
        <v>62</v>
      </c>
      <c r="C62" s="121" t="s">
        <v>82</v>
      </c>
      <c r="D62" s="14"/>
      <c r="E62" s="176"/>
      <c r="F62" s="168">
        <v>5690.2307641536008</v>
      </c>
      <c r="G62" s="27">
        <v>3924.1307641536005</v>
      </c>
      <c r="H62" s="27">
        <v>1766.1000000000001</v>
      </c>
      <c r="I62" s="29">
        <v>0</v>
      </c>
      <c r="J62" s="244"/>
      <c r="K62" s="28">
        <f t="shared" si="8"/>
        <v>5690.23</v>
      </c>
      <c r="L62" s="81">
        <f t="shared" si="9"/>
        <v>0.99999986570780119</v>
      </c>
      <c r="M62" s="27">
        <f t="shared" si="10"/>
        <v>3924.13</v>
      </c>
      <c r="N62" s="81">
        <f t="shared" si="11"/>
        <v>0.99999980526805898</v>
      </c>
      <c r="O62" s="27">
        <f t="shared" si="12"/>
        <v>1766.1</v>
      </c>
      <c r="P62" s="81">
        <f t="shared" si="13"/>
        <v>0.99999999999999989</v>
      </c>
      <c r="Q62" s="27">
        <f t="shared" si="14"/>
        <v>0</v>
      </c>
      <c r="R62" s="82" t="e">
        <f t="shared" si="15"/>
        <v>#DIV/0!</v>
      </c>
    </row>
    <row r="63" spans="1:18" s="4" customFormat="1" ht="72" customHeight="1" x14ac:dyDescent="0.25">
      <c r="A63" s="187" t="s">
        <v>83</v>
      </c>
      <c r="B63" s="104" t="s">
        <v>66</v>
      </c>
      <c r="C63" s="121"/>
      <c r="D63" s="14" t="s">
        <v>64</v>
      </c>
      <c r="E63" s="176"/>
      <c r="F63" s="168">
        <v>7973.5639288704006</v>
      </c>
      <c r="G63" s="27">
        <v>5146.9639288704002</v>
      </c>
      <c r="H63" s="27">
        <v>2826.6</v>
      </c>
      <c r="I63" s="29">
        <v>0</v>
      </c>
      <c r="J63" s="244"/>
      <c r="K63" s="28">
        <f t="shared" si="8"/>
        <v>7973.5599999999995</v>
      </c>
      <c r="L63" s="81">
        <f t="shared" si="9"/>
        <v>0.99999950726294584</v>
      </c>
      <c r="M63" s="27">
        <f t="shared" si="10"/>
        <v>5146.96</v>
      </c>
      <c r="N63" s="81">
        <f t="shared" si="11"/>
        <v>0.99999923666253454</v>
      </c>
      <c r="O63" s="27">
        <f t="shared" si="12"/>
        <v>2826.6</v>
      </c>
      <c r="P63" s="81">
        <f t="shared" si="13"/>
        <v>1</v>
      </c>
      <c r="Q63" s="27">
        <f t="shared" si="14"/>
        <v>0</v>
      </c>
      <c r="R63" s="82" t="e">
        <f t="shared" si="15"/>
        <v>#DIV/0!</v>
      </c>
    </row>
    <row r="64" spans="1:18" s="4" customFormat="1" ht="72" customHeight="1" x14ac:dyDescent="0.25">
      <c r="A64" s="187" t="s">
        <v>84</v>
      </c>
      <c r="B64" s="104" t="s">
        <v>68</v>
      </c>
      <c r="C64" s="121"/>
      <c r="D64" s="14" t="s">
        <v>64</v>
      </c>
      <c r="E64" s="176"/>
      <c r="F64" s="168">
        <v>10743.167281056001</v>
      </c>
      <c r="G64" s="27">
        <v>6858.1672810560012</v>
      </c>
      <c r="H64" s="27">
        <v>3885</v>
      </c>
      <c r="I64" s="29">
        <v>0</v>
      </c>
      <c r="J64" s="244"/>
      <c r="K64" s="28">
        <f t="shared" si="8"/>
        <v>10743.17</v>
      </c>
      <c r="L64" s="81">
        <f t="shared" si="9"/>
        <v>1.0000002530858849</v>
      </c>
      <c r="M64" s="27">
        <f t="shared" si="10"/>
        <v>6858.17</v>
      </c>
      <c r="N64" s="81">
        <f t="shared" si="11"/>
        <v>1.0000003964534383</v>
      </c>
      <c r="O64" s="27">
        <f t="shared" si="12"/>
        <v>3885</v>
      </c>
      <c r="P64" s="81">
        <f t="shared" si="13"/>
        <v>1</v>
      </c>
      <c r="Q64" s="27">
        <f t="shared" si="14"/>
        <v>0</v>
      </c>
      <c r="R64" s="82" t="e">
        <f t="shared" si="15"/>
        <v>#DIV/0!</v>
      </c>
    </row>
    <row r="65" spans="1:18" s="4" customFormat="1" ht="72" customHeight="1" x14ac:dyDescent="0.25">
      <c r="A65" s="187" t="s">
        <v>85</v>
      </c>
      <c r="B65" s="104" t="s">
        <v>70</v>
      </c>
      <c r="C65" s="121"/>
      <c r="D65" s="14" t="s">
        <v>64</v>
      </c>
      <c r="E65" s="176"/>
      <c r="F65" s="168">
        <v>13038.708166108801</v>
      </c>
      <c r="G65" s="27">
        <v>8095.3081661088008</v>
      </c>
      <c r="H65" s="27">
        <v>4943.4000000000005</v>
      </c>
      <c r="I65" s="29">
        <v>0</v>
      </c>
      <c r="J65" s="244"/>
      <c r="K65" s="28">
        <f t="shared" si="8"/>
        <v>13038.71</v>
      </c>
      <c r="L65" s="81">
        <f t="shared" si="9"/>
        <v>1.0000001406497618</v>
      </c>
      <c r="M65" s="27">
        <f t="shared" si="10"/>
        <v>8095.31</v>
      </c>
      <c r="N65" s="81">
        <f t="shared" si="11"/>
        <v>1.0000002265375403</v>
      </c>
      <c r="O65" s="27">
        <f t="shared" si="12"/>
        <v>4943.3999999999996</v>
      </c>
      <c r="P65" s="81">
        <f t="shared" si="13"/>
        <v>0.99999999999999978</v>
      </c>
      <c r="Q65" s="27">
        <f t="shared" si="14"/>
        <v>0</v>
      </c>
      <c r="R65" s="82" t="e">
        <f t="shared" si="15"/>
        <v>#DIV/0!</v>
      </c>
    </row>
    <row r="66" spans="1:18" s="4" customFormat="1" ht="72" customHeight="1" x14ac:dyDescent="0.25">
      <c r="A66" s="187" t="s">
        <v>86</v>
      </c>
      <c r="B66" s="104" t="s">
        <v>72</v>
      </c>
      <c r="C66" s="121"/>
      <c r="D66" s="14" t="s">
        <v>64</v>
      </c>
      <c r="E66" s="176"/>
      <c r="F66" s="168">
        <v>17964.104200896003</v>
      </c>
      <c r="G66" s="27">
        <v>11961.254200896003</v>
      </c>
      <c r="H66" s="27">
        <v>6002.85</v>
      </c>
      <c r="I66" s="29">
        <v>0</v>
      </c>
      <c r="J66" s="244"/>
      <c r="K66" s="28">
        <f t="shared" si="8"/>
        <v>17964.099999999999</v>
      </c>
      <c r="L66" s="81">
        <f t="shared" si="9"/>
        <v>0.99999976615054342</v>
      </c>
      <c r="M66" s="27">
        <f t="shared" si="10"/>
        <v>11961.25</v>
      </c>
      <c r="N66" s="81">
        <f t="shared" si="11"/>
        <v>0.99999964879134473</v>
      </c>
      <c r="O66" s="27">
        <f t="shared" si="12"/>
        <v>6002.85</v>
      </c>
      <c r="P66" s="81">
        <f t="shared" si="13"/>
        <v>1</v>
      </c>
      <c r="Q66" s="27">
        <f t="shared" si="14"/>
        <v>0</v>
      </c>
      <c r="R66" s="82" t="e">
        <f t="shared" si="15"/>
        <v>#DIV/0!</v>
      </c>
    </row>
    <row r="67" spans="1:18" s="4" customFormat="1" ht="72" customHeight="1" x14ac:dyDescent="0.25">
      <c r="A67" s="187" t="s">
        <v>87</v>
      </c>
      <c r="B67" s="104" t="s">
        <v>88</v>
      </c>
      <c r="C67" s="121"/>
      <c r="D67" s="14" t="s">
        <v>64</v>
      </c>
      <c r="E67" s="176"/>
      <c r="F67" s="168">
        <v>20346.5414079648</v>
      </c>
      <c r="G67" s="27">
        <v>13284.241407964801</v>
      </c>
      <c r="H67" s="27">
        <v>7062.3</v>
      </c>
      <c r="I67" s="29">
        <v>0</v>
      </c>
      <c r="J67" s="244"/>
      <c r="K67" s="28">
        <f t="shared" si="8"/>
        <v>20346.54</v>
      </c>
      <c r="L67" s="81">
        <f t="shared" si="9"/>
        <v>0.99999993080077976</v>
      </c>
      <c r="M67" s="27">
        <f t="shared" si="10"/>
        <v>13284.24</v>
      </c>
      <c r="N67" s="81">
        <f t="shared" si="11"/>
        <v>0.99999989401240486</v>
      </c>
      <c r="O67" s="27">
        <f t="shared" si="12"/>
        <v>7062.3</v>
      </c>
      <c r="P67" s="81">
        <f t="shared" si="13"/>
        <v>1</v>
      </c>
      <c r="Q67" s="27">
        <f t="shared" si="14"/>
        <v>0</v>
      </c>
      <c r="R67" s="82" t="e">
        <f t="shared" si="15"/>
        <v>#DIV/0!</v>
      </c>
    </row>
    <row r="68" spans="1:18" s="4" customFormat="1" ht="72" customHeight="1" x14ac:dyDescent="0.25">
      <c r="A68" s="187" t="s">
        <v>89</v>
      </c>
      <c r="B68" s="104" t="s">
        <v>90</v>
      </c>
      <c r="C68" s="121"/>
      <c r="D68" s="14" t="s">
        <v>64</v>
      </c>
      <c r="E68" s="176"/>
      <c r="F68" s="168">
        <v>23073.317751120005</v>
      </c>
      <c r="G68" s="27">
        <v>14951.567751120003</v>
      </c>
      <c r="H68" s="27">
        <v>8121.75</v>
      </c>
      <c r="I68" s="29">
        <v>0</v>
      </c>
      <c r="J68" s="244"/>
      <c r="K68" s="28">
        <f t="shared" si="8"/>
        <v>23073.32</v>
      </c>
      <c r="L68" s="81">
        <f t="shared" si="9"/>
        <v>1.0000000974666938</v>
      </c>
      <c r="M68" s="27">
        <f t="shared" si="10"/>
        <v>14951.57</v>
      </c>
      <c r="N68" s="81">
        <f t="shared" si="11"/>
        <v>1.0000001504109826</v>
      </c>
      <c r="O68" s="27">
        <f t="shared" si="12"/>
        <v>8121.75</v>
      </c>
      <c r="P68" s="81">
        <f t="shared" si="13"/>
        <v>1</v>
      </c>
      <c r="Q68" s="27">
        <f t="shared" si="14"/>
        <v>0</v>
      </c>
      <c r="R68" s="82" t="e">
        <f t="shared" si="15"/>
        <v>#DIV/0!</v>
      </c>
    </row>
    <row r="69" spans="1:18" s="4" customFormat="1" ht="72" customHeight="1" x14ac:dyDescent="0.25">
      <c r="A69" s="187" t="s">
        <v>91</v>
      </c>
      <c r="B69" s="104" t="s">
        <v>78</v>
      </c>
      <c r="C69" s="121"/>
      <c r="D69" s="14" t="s">
        <v>64</v>
      </c>
      <c r="E69" s="176"/>
      <c r="F69" s="168">
        <v>25356.458611881601</v>
      </c>
      <c r="G69" s="27">
        <v>16176.308611881601</v>
      </c>
      <c r="H69" s="27">
        <v>9180.15</v>
      </c>
      <c r="I69" s="29">
        <v>0</v>
      </c>
      <c r="J69" s="244"/>
      <c r="K69" s="28">
        <f t="shared" si="8"/>
        <v>25356.46</v>
      </c>
      <c r="L69" s="81">
        <f t="shared" si="9"/>
        <v>1.0000000547441747</v>
      </c>
      <c r="M69" s="27">
        <f t="shared" si="10"/>
        <v>16176.31</v>
      </c>
      <c r="N69" s="81">
        <f t="shared" si="11"/>
        <v>1.0000000858118148</v>
      </c>
      <c r="O69" s="27">
        <f t="shared" si="12"/>
        <v>9180.15</v>
      </c>
      <c r="P69" s="81">
        <f t="shared" si="13"/>
        <v>1</v>
      </c>
      <c r="Q69" s="27">
        <f t="shared" si="14"/>
        <v>0</v>
      </c>
      <c r="R69" s="82" t="e">
        <f t="shared" si="15"/>
        <v>#DIV/0!</v>
      </c>
    </row>
    <row r="70" spans="1:18" s="4" customFormat="1" ht="39" customHeight="1" x14ac:dyDescent="0.25">
      <c r="A70" s="187" t="s">
        <v>92</v>
      </c>
      <c r="B70" s="153" t="s">
        <v>93</v>
      </c>
      <c r="C70" s="121"/>
      <c r="D70" s="104"/>
      <c r="E70" s="176"/>
      <c r="F70" s="168"/>
      <c r="G70" s="27"/>
      <c r="H70" s="27"/>
      <c r="I70" s="29"/>
      <c r="J70" s="244"/>
      <c r="K70" s="28"/>
      <c r="L70" s="81"/>
      <c r="M70" s="27"/>
      <c r="N70" s="81"/>
      <c r="O70" s="27"/>
      <c r="P70" s="81"/>
      <c r="Q70" s="27"/>
      <c r="R70" s="82"/>
    </row>
    <row r="71" spans="1:18" s="4" customFormat="1" ht="99.75" customHeight="1" x14ac:dyDescent="0.25">
      <c r="A71" s="187" t="s">
        <v>94</v>
      </c>
      <c r="B71" s="104" t="s">
        <v>62</v>
      </c>
      <c r="C71" s="121" t="s">
        <v>1129</v>
      </c>
      <c r="D71" s="14"/>
      <c r="E71" s="176"/>
      <c r="F71" s="168">
        <v>7988.6816357759999</v>
      </c>
      <c r="G71" s="27">
        <v>4930.0316357760003</v>
      </c>
      <c r="H71" s="27">
        <v>3058.65</v>
      </c>
      <c r="I71" s="29">
        <v>0</v>
      </c>
      <c r="J71" s="244"/>
      <c r="K71" s="28">
        <f t="shared" si="8"/>
        <v>7988.68</v>
      </c>
      <c r="L71" s="81">
        <f t="shared" si="9"/>
        <v>0.99999979523830407</v>
      </c>
      <c r="M71" s="27">
        <f t="shared" si="10"/>
        <v>4930.03</v>
      </c>
      <c r="N71" s="81">
        <f t="shared" si="11"/>
        <v>0.99999966820172337</v>
      </c>
      <c r="O71" s="27">
        <f t="shared" si="12"/>
        <v>3058.65</v>
      </c>
      <c r="P71" s="81">
        <f t="shared" si="13"/>
        <v>1</v>
      </c>
      <c r="Q71" s="27">
        <f t="shared" si="14"/>
        <v>0</v>
      </c>
      <c r="R71" s="82" t="e">
        <f t="shared" si="15"/>
        <v>#DIV/0!</v>
      </c>
    </row>
    <row r="72" spans="1:18" s="4" customFormat="1" ht="72" customHeight="1" x14ac:dyDescent="0.25">
      <c r="A72" s="187" t="s">
        <v>95</v>
      </c>
      <c r="B72" s="104" t="s">
        <v>66</v>
      </c>
      <c r="C72" s="121"/>
      <c r="D72" s="14" t="s">
        <v>64</v>
      </c>
      <c r="E72" s="176"/>
      <c r="F72" s="168">
        <v>13527.147201216001</v>
      </c>
      <c r="G72" s="27">
        <v>9136.0472012160008</v>
      </c>
      <c r="H72" s="27">
        <v>4391.1000000000004</v>
      </c>
      <c r="I72" s="29">
        <v>0</v>
      </c>
      <c r="J72" s="244"/>
      <c r="K72" s="28">
        <f t="shared" si="8"/>
        <v>13527.15</v>
      </c>
      <c r="L72" s="81">
        <f t="shared" si="9"/>
        <v>1.0000002069012746</v>
      </c>
      <c r="M72" s="27">
        <f t="shared" si="10"/>
        <v>9136.0499999999993</v>
      </c>
      <c r="N72" s="81">
        <f t="shared" si="11"/>
        <v>1.0000003063451772</v>
      </c>
      <c r="O72" s="27">
        <f t="shared" si="12"/>
        <v>4391.1000000000004</v>
      </c>
      <c r="P72" s="81">
        <f t="shared" si="13"/>
        <v>1</v>
      </c>
      <c r="Q72" s="27">
        <f t="shared" si="14"/>
        <v>0</v>
      </c>
      <c r="R72" s="82" t="e">
        <f t="shared" si="15"/>
        <v>#DIV/0!</v>
      </c>
    </row>
    <row r="73" spans="1:18" s="4" customFormat="1" ht="72" customHeight="1" x14ac:dyDescent="0.25">
      <c r="A73" s="187" t="s">
        <v>96</v>
      </c>
      <c r="B73" s="104" t="s">
        <v>68</v>
      </c>
      <c r="C73" s="121"/>
      <c r="D73" s="14" t="s">
        <v>64</v>
      </c>
      <c r="E73" s="176"/>
      <c r="F73" s="168">
        <v>19057.684661184001</v>
      </c>
      <c r="G73" s="27">
        <v>13392.934661184001</v>
      </c>
      <c r="H73" s="27">
        <v>5664.75</v>
      </c>
      <c r="I73" s="29">
        <v>0</v>
      </c>
      <c r="J73" s="244"/>
      <c r="K73" s="28">
        <f t="shared" si="8"/>
        <v>19057.68</v>
      </c>
      <c r="L73" s="81">
        <f t="shared" si="9"/>
        <v>0.99999975541708852</v>
      </c>
      <c r="M73" s="27">
        <f t="shared" si="10"/>
        <v>13392.93</v>
      </c>
      <c r="N73" s="81">
        <f t="shared" si="11"/>
        <v>0.9999996519669424</v>
      </c>
      <c r="O73" s="27">
        <f t="shared" si="12"/>
        <v>5664.75</v>
      </c>
      <c r="P73" s="81">
        <f t="shared" si="13"/>
        <v>1</v>
      </c>
      <c r="Q73" s="27">
        <f t="shared" si="14"/>
        <v>0</v>
      </c>
      <c r="R73" s="82" t="e">
        <f t="shared" si="15"/>
        <v>#DIV/0!</v>
      </c>
    </row>
    <row r="74" spans="1:18" s="4" customFormat="1" ht="72" customHeight="1" x14ac:dyDescent="0.25">
      <c r="A74" s="187" t="s">
        <v>97</v>
      </c>
      <c r="B74" s="104" t="s">
        <v>70</v>
      </c>
      <c r="C74" s="121"/>
      <c r="D74" s="14" t="s">
        <v>64</v>
      </c>
      <c r="E74" s="176"/>
      <c r="F74" s="168">
        <v>24564.31988064</v>
      </c>
      <c r="G74" s="27">
        <v>17628.01988064</v>
      </c>
      <c r="H74" s="27">
        <v>6936.3</v>
      </c>
      <c r="I74" s="29">
        <v>0</v>
      </c>
      <c r="J74" s="244"/>
      <c r="K74" s="28">
        <f t="shared" si="8"/>
        <v>24564.32</v>
      </c>
      <c r="L74" s="81">
        <f t="shared" si="9"/>
        <v>1.0000000048590802</v>
      </c>
      <c r="M74" s="27">
        <f t="shared" si="10"/>
        <v>17628.02</v>
      </c>
      <c r="N74" s="81">
        <f t="shared" si="11"/>
        <v>1.0000000067710384</v>
      </c>
      <c r="O74" s="27">
        <f t="shared" si="12"/>
        <v>6936.3</v>
      </c>
      <c r="P74" s="81">
        <f t="shared" si="13"/>
        <v>1</v>
      </c>
      <c r="Q74" s="27">
        <f t="shared" si="14"/>
        <v>0</v>
      </c>
      <c r="R74" s="82" t="e">
        <f t="shared" si="15"/>
        <v>#DIV/0!</v>
      </c>
    </row>
    <row r="75" spans="1:18" s="4" customFormat="1" ht="72" customHeight="1" x14ac:dyDescent="0.25">
      <c r="A75" s="187" t="s">
        <v>98</v>
      </c>
      <c r="B75" s="104" t="s">
        <v>72</v>
      </c>
      <c r="C75" s="121"/>
      <c r="D75" s="14" t="s">
        <v>64</v>
      </c>
      <c r="E75" s="176"/>
      <c r="F75" s="168">
        <v>30048.669152832004</v>
      </c>
      <c r="G75" s="27">
        <v>21837.669152832004</v>
      </c>
      <c r="H75" s="27">
        <v>8211</v>
      </c>
      <c r="I75" s="29">
        <v>0</v>
      </c>
      <c r="J75" s="244"/>
      <c r="K75" s="28">
        <f t="shared" si="8"/>
        <v>30048.67</v>
      </c>
      <c r="L75" s="81">
        <f t="shared" si="9"/>
        <v>1.0000000281931951</v>
      </c>
      <c r="M75" s="27">
        <f t="shared" si="10"/>
        <v>21837.67</v>
      </c>
      <c r="N75" s="81">
        <f t="shared" si="11"/>
        <v>1.0000000387938834</v>
      </c>
      <c r="O75" s="27">
        <f t="shared" si="12"/>
        <v>8211</v>
      </c>
      <c r="P75" s="81">
        <f t="shared" si="13"/>
        <v>1</v>
      </c>
      <c r="Q75" s="27">
        <f t="shared" si="14"/>
        <v>0</v>
      </c>
      <c r="R75" s="82" t="e">
        <f t="shared" si="15"/>
        <v>#DIV/0!</v>
      </c>
    </row>
    <row r="76" spans="1:18" s="4" customFormat="1" ht="72" customHeight="1" x14ac:dyDescent="0.25">
      <c r="A76" s="187" t="s">
        <v>99</v>
      </c>
      <c r="B76" s="104" t="s">
        <v>88</v>
      </c>
      <c r="C76" s="121"/>
      <c r="D76" s="14" t="s">
        <v>64</v>
      </c>
      <c r="E76" s="176"/>
      <c r="F76" s="168">
        <v>35560.754932416006</v>
      </c>
      <c r="G76" s="27">
        <v>26078.204932416003</v>
      </c>
      <c r="H76" s="27">
        <v>9482.5500000000011</v>
      </c>
      <c r="I76" s="29">
        <v>0</v>
      </c>
      <c r="J76" s="244"/>
      <c r="K76" s="28">
        <f t="shared" ref="K76:K138" si="16">SUM(M76,O76,Q76)</f>
        <v>35560.75</v>
      </c>
      <c r="L76" s="81">
        <f t="shared" ref="L76:L138" si="17">K76/F76</f>
        <v>0.99999986129608287</v>
      </c>
      <c r="M76" s="27">
        <f t="shared" ref="M76:M138" si="18">ROUND(G76-(G76*$M$6*$F$6),2)</f>
        <v>26078.2</v>
      </c>
      <c r="N76" s="81">
        <f t="shared" ref="N76:N138" si="19">M76/G76</f>
        <v>0.99999981086060119</v>
      </c>
      <c r="O76" s="27">
        <f t="shared" ref="O76:O138" si="20">ROUND(H76-(H76*$O$6*$F$6),2)</f>
        <v>9482.5499999999993</v>
      </c>
      <c r="P76" s="81">
        <f t="shared" ref="P76:P138" si="21">O76/H76</f>
        <v>0.99999999999999978</v>
      </c>
      <c r="Q76" s="27">
        <f t="shared" ref="Q76:Q138" si="22">ROUND((I76-(I76*$Q$6*$F$6)),2)</f>
        <v>0</v>
      </c>
      <c r="R76" s="82" t="e">
        <f t="shared" ref="R76:R138" si="23">Q76/I76</f>
        <v>#DIV/0!</v>
      </c>
    </row>
    <row r="77" spans="1:18" s="4" customFormat="1" ht="72" customHeight="1" x14ac:dyDescent="0.25">
      <c r="A77" s="187" t="s">
        <v>100</v>
      </c>
      <c r="B77" s="104" t="s">
        <v>90</v>
      </c>
      <c r="C77" s="121"/>
      <c r="D77" s="14" t="s">
        <v>64</v>
      </c>
      <c r="E77" s="176"/>
      <c r="F77" s="168">
        <v>41085.700258944002</v>
      </c>
      <c r="G77" s="27">
        <v>30330.550258944004</v>
      </c>
      <c r="H77" s="27">
        <v>10755.15</v>
      </c>
      <c r="I77" s="29">
        <v>0</v>
      </c>
      <c r="J77" s="244"/>
      <c r="K77" s="28">
        <f t="shared" si="16"/>
        <v>41085.699999999997</v>
      </c>
      <c r="L77" s="81">
        <f t="shared" si="17"/>
        <v>0.99999999369746639</v>
      </c>
      <c r="M77" s="27">
        <f t="shared" si="18"/>
        <v>30330.55</v>
      </c>
      <c r="N77" s="81">
        <f t="shared" si="19"/>
        <v>0.99999999146260121</v>
      </c>
      <c r="O77" s="27">
        <f t="shared" si="20"/>
        <v>10755.15</v>
      </c>
      <c r="P77" s="81">
        <f t="shared" si="21"/>
        <v>1</v>
      </c>
      <c r="Q77" s="27">
        <f t="shared" si="22"/>
        <v>0</v>
      </c>
      <c r="R77" s="82" t="e">
        <f t="shared" si="23"/>
        <v>#DIV/0!</v>
      </c>
    </row>
    <row r="78" spans="1:18" s="4" customFormat="1" ht="72" customHeight="1" x14ac:dyDescent="0.25">
      <c r="A78" s="187" t="s">
        <v>101</v>
      </c>
      <c r="B78" s="104" t="s">
        <v>78</v>
      </c>
      <c r="C78" s="121"/>
      <c r="D78" s="14" t="s">
        <v>64</v>
      </c>
      <c r="E78" s="176"/>
      <c r="F78" s="168">
        <v>46592.335478400011</v>
      </c>
      <c r="G78" s="27">
        <v>34565.635478400007</v>
      </c>
      <c r="H78" s="27">
        <v>12026.7</v>
      </c>
      <c r="I78" s="29">
        <v>0</v>
      </c>
      <c r="J78" s="244"/>
      <c r="K78" s="28">
        <f t="shared" si="16"/>
        <v>46592.34</v>
      </c>
      <c r="L78" s="81">
        <f t="shared" si="17"/>
        <v>1.0000000970460041</v>
      </c>
      <c r="M78" s="27">
        <f t="shared" si="18"/>
        <v>34565.64</v>
      </c>
      <c r="N78" s="81">
        <f t="shared" si="19"/>
        <v>1.0000001308120023</v>
      </c>
      <c r="O78" s="27">
        <f t="shared" si="20"/>
        <v>12026.7</v>
      </c>
      <c r="P78" s="81">
        <f t="shared" si="21"/>
        <v>1</v>
      </c>
      <c r="Q78" s="27">
        <f t="shared" si="22"/>
        <v>0</v>
      </c>
      <c r="R78" s="82" t="e">
        <f t="shared" si="23"/>
        <v>#DIV/0!</v>
      </c>
    </row>
    <row r="79" spans="1:18" s="4" customFormat="1" ht="82.5" customHeight="1" x14ac:dyDescent="0.25">
      <c r="A79" s="187" t="s">
        <v>102</v>
      </c>
      <c r="B79" s="104" t="s">
        <v>103</v>
      </c>
      <c r="C79" s="117" t="s">
        <v>1454</v>
      </c>
      <c r="D79" s="15" t="s">
        <v>104</v>
      </c>
      <c r="E79" s="175" t="s">
        <v>993</v>
      </c>
      <c r="F79" s="168">
        <v>535.1030973807359</v>
      </c>
      <c r="G79" s="27">
        <v>94.494441130735495</v>
      </c>
      <c r="H79" s="27">
        <v>440.60865625000037</v>
      </c>
      <c r="I79" s="29">
        <v>0</v>
      </c>
      <c r="J79" s="244"/>
      <c r="K79" s="28">
        <f t="shared" si="16"/>
        <v>535.1</v>
      </c>
      <c r="L79" s="81">
        <f t="shared" si="17"/>
        <v>0.99999421161874968</v>
      </c>
      <c r="M79" s="27">
        <f t="shared" si="18"/>
        <v>94.49</v>
      </c>
      <c r="N79" s="81">
        <f t="shared" si="19"/>
        <v>0.99995300114289942</v>
      </c>
      <c r="O79" s="27">
        <f t="shared" si="20"/>
        <v>440.61</v>
      </c>
      <c r="P79" s="81">
        <f t="shared" si="21"/>
        <v>1.0000030497585115</v>
      </c>
      <c r="Q79" s="27">
        <f t="shared" si="22"/>
        <v>0</v>
      </c>
      <c r="R79" s="82" t="e">
        <f t="shared" si="23"/>
        <v>#DIV/0!</v>
      </c>
    </row>
    <row r="80" spans="1:18" s="4" customFormat="1" ht="243" customHeight="1" x14ac:dyDescent="0.25">
      <c r="A80" s="190" t="s">
        <v>1535</v>
      </c>
      <c r="B80" s="141" t="s">
        <v>1628</v>
      </c>
      <c r="C80" s="160"/>
      <c r="D80" s="154"/>
      <c r="E80" s="182"/>
      <c r="F80" s="168"/>
      <c r="G80" s="27"/>
      <c r="H80" s="27"/>
      <c r="I80" s="29"/>
      <c r="J80" s="244"/>
      <c r="K80" s="28"/>
      <c r="L80" s="81"/>
      <c r="M80" s="27"/>
      <c r="N80" s="81"/>
      <c r="O80" s="27"/>
      <c r="P80" s="81"/>
      <c r="Q80" s="27"/>
      <c r="R80" s="82"/>
    </row>
    <row r="81" spans="1:18" s="4" customFormat="1" ht="48" customHeight="1" x14ac:dyDescent="0.25">
      <c r="A81" s="191" t="s">
        <v>105</v>
      </c>
      <c r="B81" s="114"/>
      <c r="C81" s="161"/>
      <c r="D81" s="98"/>
      <c r="E81" s="192"/>
      <c r="F81" s="168"/>
      <c r="G81" s="27"/>
      <c r="H81" s="27"/>
      <c r="I81" s="29"/>
      <c r="J81" s="244"/>
      <c r="K81" s="28"/>
      <c r="L81" s="81"/>
      <c r="M81" s="27"/>
      <c r="N81" s="81"/>
      <c r="O81" s="27"/>
      <c r="P81" s="81"/>
      <c r="Q81" s="27"/>
      <c r="R81" s="82"/>
    </row>
    <row r="82" spans="1:18" s="4" customFormat="1" ht="33" customHeight="1" x14ac:dyDescent="0.25">
      <c r="A82" s="193" t="s">
        <v>106</v>
      </c>
      <c r="B82" s="115"/>
      <c r="C82" s="162"/>
      <c r="D82" s="97"/>
      <c r="E82" s="194"/>
      <c r="F82" s="168"/>
      <c r="G82" s="27"/>
      <c r="H82" s="27"/>
      <c r="I82" s="29"/>
      <c r="J82" s="244"/>
      <c r="K82" s="28"/>
      <c r="L82" s="81"/>
      <c r="M82" s="27"/>
      <c r="N82" s="81"/>
      <c r="O82" s="27"/>
      <c r="P82" s="81"/>
      <c r="Q82" s="27"/>
      <c r="R82" s="82"/>
    </row>
    <row r="83" spans="1:18" s="4" customFormat="1" ht="409.5" customHeight="1" x14ac:dyDescent="0.25">
      <c r="A83" s="180" t="s">
        <v>107</v>
      </c>
      <c r="B83" s="102" t="s">
        <v>1123</v>
      </c>
      <c r="C83" s="117" t="s">
        <v>1629</v>
      </c>
      <c r="D83" s="113" t="s">
        <v>1130</v>
      </c>
      <c r="E83" s="176" t="s">
        <v>1462</v>
      </c>
      <c r="F83" s="168">
        <v>7645</v>
      </c>
      <c r="G83" s="27">
        <v>0</v>
      </c>
      <c r="H83" s="27">
        <v>0</v>
      </c>
      <c r="I83" s="29">
        <v>7645</v>
      </c>
      <c r="J83" s="244"/>
      <c r="K83" s="28">
        <f t="shared" si="16"/>
        <v>7645</v>
      </c>
      <c r="L83" s="81">
        <f t="shared" si="17"/>
        <v>1</v>
      </c>
      <c r="M83" s="27"/>
      <c r="N83" s="81"/>
      <c r="O83" s="27"/>
      <c r="P83" s="81"/>
      <c r="Q83" s="27">
        <f t="shared" si="22"/>
        <v>7645</v>
      </c>
      <c r="R83" s="82">
        <f t="shared" si="23"/>
        <v>1</v>
      </c>
    </row>
    <row r="84" spans="1:18" s="4" customFormat="1" ht="152.25" customHeight="1" x14ac:dyDescent="0.25">
      <c r="A84" s="180" t="s">
        <v>1498</v>
      </c>
      <c r="B84" s="102" t="s">
        <v>1499</v>
      </c>
      <c r="C84" s="117" t="s">
        <v>1500</v>
      </c>
      <c r="D84" s="113" t="s">
        <v>108</v>
      </c>
      <c r="E84" s="175" t="s">
        <v>1630</v>
      </c>
      <c r="F84" s="168">
        <v>10000</v>
      </c>
      <c r="G84" s="27">
        <v>0</v>
      </c>
      <c r="H84" s="27">
        <v>0</v>
      </c>
      <c r="I84" s="29">
        <v>10000</v>
      </c>
      <c r="J84" s="244"/>
      <c r="K84" s="28">
        <f t="shared" ref="K84" si="24">SUM(M84,O84,Q84)</f>
        <v>10000</v>
      </c>
      <c r="L84" s="81">
        <f t="shared" ref="L84" si="25">K84/F84</f>
        <v>1</v>
      </c>
      <c r="M84" s="27"/>
      <c r="N84" s="81"/>
      <c r="O84" s="27"/>
      <c r="P84" s="81"/>
      <c r="Q84" s="27">
        <f t="shared" ref="Q84" si="26">ROUND((I84-(I84*$Q$6*$F$6)),2)</f>
        <v>10000</v>
      </c>
      <c r="R84" s="82">
        <f t="shared" ref="R84" si="27">Q84/I84</f>
        <v>1</v>
      </c>
    </row>
    <row r="85" spans="1:18" s="4" customFormat="1" ht="111.95" customHeight="1" x14ac:dyDescent="0.25">
      <c r="A85" s="180" t="s">
        <v>109</v>
      </c>
      <c r="B85" s="104" t="s">
        <v>1077</v>
      </c>
      <c r="C85" s="121" t="s">
        <v>1537</v>
      </c>
      <c r="D85" s="14" t="s">
        <v>114</v>
      </c>
      <c r="E85" s="176"/>
      <c r="F85" s="168" t="s">
        <v>110</v>
      </c>
      <c r="G85" s="27"/>
      <c r="H85" s="27"/>
      <c r="I85" s="29"/>
      <c r="J85" s="244"/>
      <c r="K85" s="28" t="str">
        <f>F85</f>
        <v>Стоимость определяется на основании предоставления подтверждающих документов</v>
      </c>
      <c r="L85" s="81"/>
      <c r="M85" s="27"/>
      <c r="N85" s="81"/>
      <c r="O85" s="27"/>
      <c r="P85" s="81"/>
      <c r="Q85" s="27"/>
      <c r="R85" s="82"/>
    </row>
    <row r="86" spans="1:18" s="4" customFormat="1" ht="111.95" customHeight="1" x14ac:dyDescent="0.25">
      <c r="A86" s="180" t="s">
        <v>1501</v>
      </c>
      <c r="B86" s="104" t="s">
        <v>1502</v>
      </c>
      <c r="C86" s="121" t="s">
        <v>1538</v>
      </c>
      <c r="D86" s="14" t="s">
        <v>114</v>
      </c>
      <c r="E86" s="176" t="s">
        <v>1861</v>
      </c>
      <c r="F86" s="168" t="s">
        <v>110</v>
      </c>
      <c r="G86" s="27">
        <v>0</v>
      </c>
      <c r="H86" s="27">
        <v>0</v>
      </c>
      <c r="I86" s="29">
        <v>0</v>
      </c>
      <c r="J86" s="244"/>
      <c r="K86" s="28" t="str">
        <f t="shared" ref="K86:K90" si="28">F86</f>
        <v>Стоимость определяется на основании предоставления подтверждающих документов</v>
      </c>
      <c r="L86" s="81"/>
      <c r="M86" s="27"/>
      <c r="N86" s="81"/>
      <c r="O86" s="27"/>
      <c r="P86" s="81"/>
      <c r="Q86" s="27"/>
      <c r="R86" s="82"/>
    </row>
    <row r="87" spans="1:18" s="4" customFormat="1" ht="111.95" customHeight="1" x14ac:dyDescent="0.25">
      <c r="A87" s="180" t="s">
        <v>1503</v>
      </c>
      <c r="B87" s="104" t="s">
        <v>1504</v>
      </c>
      <c r="C87" s="121" t="s">
        <v>1631</v>
      </c>
      <c r="D87" s="14" t="s">
        <v>114</v>
      </c>
      <c r="E87" s="176" t="s">
        <v>1861</v>
      </c>
      <c r="F87" s="168" t="s">
        <v>110</v>
      </c>
      <c r="G87" s="27">
        <v>0</v>
      </c>
      <c r="H87" s="27">
        <v>0</v>
      </c>
      <c r="I87" s="29">
        <v>0</v>
      </c>
      <c r="J87" s="244"/>
      <c r="K87" s="28" t="str">
        <f t="shared" si="28"/>
        <v>Стоимость определяется на основании предоставления подтверждающих документов</v>
      </c>
      <c r="L87" s="81"/>
      <c r="M87" s="27"/>
      <c r="N87" s="81"/>
      <c r="O87" s="27"/>
      <c r="P87" s="81"/>
      <c r="Q87" s="27"/>
      <c r="R87" s="82"/>
    </row>
    <row r="88" spans="1:18" s="4" customFormat="1" ht="120.95" customHeight="1" x14ac:dyDescent="0.25">
      <c r="A88" s="180" t="s">
        <v>111</v>
      </c>
      <c r="B88" s="104" t="s">
        <v>1257</v>
      </c>
      <c r="C88" s="121" t="s">
        <v>1539</v>
      </c>
      <c r="D88" s="14" t="s">
        <v>112</v>
      </c>
      <c r="E88" s="176" t="s">
        <v>1632</v>
      </c>
      <c r="F88" s="168" t="s">
        <v>110</v>
      </c>
      <c r="G88" s="27"/>
      <c r="H88" s="27"/>
      <c r="I88" s="29"/>
      <c r="J88" s="244"/>
      <c r="K88" s="28" t="str">
        <f t="shared" si="28"/>
        <v>Стоимость определяется на основании предоставления подтверждающих документов</v>
      </c>
      <c r="L88" s="81"/>
      <c r="M88" s="27"/>
      <c r="N88" s="81"/>
      <c r="O88" s="27"/>
      <c r="P88" s="81"/>
      <c r="Q88" s="27"/>
      <c r="R88" s="82"/>
    </row>
    <row r="89" spans="1:18" s="4" customFormat="1" ht="140.1" customHeight="1" x14ac:dyDescent="0.25">
      <c r="A89" s="180" t="s">
        <v>113</v>
      </c>
      <c r="B89" s="104" t="s">
        <v>1258</v>
      </c>
      <c r="C89" s="121" t="s">
        <v>1296</v>
      </c>
      <c r="D89" s="14" t="s">
        <v>114</v>
      </c>
      <c r="E89" s="176" t="s">
        <v>1540</v>
      </c>
      <c r="F89" s="168" t="s">
        <v>110</v>
      </c>
      <c r="G89" s="27"/>
      <c r="H89" s="27"/>
      <c r="I89" s="29"/>
      <c r="J89" s="244"/>
      <c r="K89" s="28" t="str">
        <f t="shared" si="28"/>
        <v>Стоимость определяется на основании предоставления подтверждающих документов</v>
      </c>
      <c r="L89" s="81"/>
      <c r="M89" s="27"/>
      <c r="N89" s="81"/>
      <c r="O89" s="27"/>
      <c r="P89" s="81"/>
      <c r="Q89" s="27"/>
      <c r="R89" s="82"/>
    </row>
    <row r="90" spans="1:18" s="4" customFormat="1" ht="276" customHeight="1" x14ac:dyDescent="0.25">
      <c r="A90" s="180" t="s">
        <v>115</v>
      </c>
      <c r="B90" s="104" t="s">
        <v>1633</v>
      </c>
      <c r="C90" s="121" t="s">
        <v>1634</v>
      </c>
      <c r="D90" s="14" t="s">
        <v>1028</v>
      </c>
      <c r="E90" s="176" t="s">
        <v>1635</v>
      </c>
      <c r="F90" s="168" t="s">
        <v>110</v>
      </c>
      <c r="G90" s="27"/>
      <c r="H90" s="27"/>
      <c r="I90" s="29"/>
      <c r="J90" s="244"/>
      <c r="K90" s="28" t="str">
        <f t="shared" si="28"/>
        <v>Стоимость определяется на основании предоставления подтверждающих документов</v>
      </c>
      <c r="L90" s="81"/>
      <c r="M90" s="27"/>
      <c r="N90" s="81"/>
      <c r="O90" s="27"/>
      <c r="P90" s="81"/>
      <c r="Q90" s="27"/>
      <c r="R90" s="82"/>
    </row>
    <row r="91" spans="1:18" s="4" customFormat="1" ht="78" customHeight="1" x14ac:dyDescent="0.25">
      <c r="A91" s="180" t="s">
        <v>1131</v>
      </c>
      <c r="B91" s="104" t="s">
        <v>1259</v>
      </c>
      <c r="C91" s="121" t="s">
        <v>1260</v>
      </c>
      <c r="D91" s="14" t="s">
        <v>112</v>
      </c>
      <c r="E91" s="176" t="s">
        <v>1636</v>
      </c>
      <c r="F91" s="168">
        <v>1079.546</v>
      </c>
      <c r="G91" s="27">
        <v>1079.546</v>
      </c>
      <c r="H91" s="27">
        <v>0</v>
      </c>
      <c r="I91" s="29">
        <v>0</v>
      </c>
      <c r="J91" s="244"/>
      <c r="K91" s="28">
        <f t="shared" si="16"/>
        <v>1079.55</v>
      </c>
      <c r="L91" s="81">
        <f t="shared" si="17"/>
        <v>1.0000037052612856</v>
      </c>
      <c r="M91" s="27">
        <f t="shared" si="18"/>
        <v>1079.55</v>
      </c>
      <c r="N91" s="81">
        <f t="shared" si="19"/>
        <v>1.0000037052612856</v>
      </c>
      <c r="O91" s="27"/>
      <c r="P91" s="81"/>
      <c r="Q91" s="27"/>
      <c r="R91" s="82"/>
    </row>
    <row r="92" spans="1:18" s="4" customFormat="1" ht="78" customHeight="1" x14ac:dyDescent="0.25">
      <c r="A92" s="180" t="s">
        <v>116</v>
      </c>
      <c r="B92" s="104" t="s">
        <v>1261</v>
      </c>
      <c r="C92" s="121" t="s">
        <v>1262</v>
      </c>
      <c r="D92" s="14" t="s">
        <v>112</v>
      </c>
      <c r="E92" s="176" t="s">
        <v>1636</v>
      </c>
      <c r="F92" s="168">
        <v>1191.606</v>
      </c>
      <c r="G92" s="27">
        <v>1191.606</v>
      </c>
      <c r="H92" s="27">
        <v>0</v>
      </c>
      <c r="I92" s="29">
        <v>0</v>
      </c>
      <c r="J92" s="244"/>
      <c r="K92" s="28">
        <f t="shared" si="16"/>
        <v>1191.6099999999999</v>
      </c>
      <c r="L92" s="81">
        <f t="shared" si="17"/>
        <v>1.000003356814249</v>
      </c>
      <c r="M92" s="27">
        <f t="shared" si="18"/>
        <v>1191.6099999999999</v>
      </c>
      <c r="N92" s="81">
        <f t="shared" si="19"/>
        <v>1.000003356814249</v>
      </c>
      <c r="O92" s="27"/>
      <c r="P92" s="81"/>
      <c r="Q92" s="27"/>
      <c r="R92" s="82"/>
    </row>
    <row r="93" spans="1:18" s="4" customFormat="1" ht="78" customHeight="1" x14ac:dyDescent="0.25">
      <c r="A93" s="180" t="s">
        <v>117</v>
      </c>
      <c r="B93" s="104" t="s">
        <v>1263</v>
      </c>
      <c r="C93" s="121" t="s">
        <v>1637</v>
      </c>
      <c r="D93" s="14" t="s">
        <v>112</v>
      </c>
      <c r="E93" s="176" t="s">
        <v>1636</v>
      </c>
      <c r="F93" s="168">
        <v>1468.116</v>
      </c>
      <c r="G93" s="27">
        <v>1468.116</v>
      </c>
      <c r="H93" s="27">
        <v>0</v>
      </c>
      <c r="I93" s="29">
        <v>0</v>
      </c>
      <c r="J93" s="244"/>
      <c r="K93" s="28">
        <f t="shared" si="16"/>
        <v>1468.12</v>
      </c>
      <c r="L93" s="81">
        <f t="shared" si="17"/>
        <v>1.0000027245803464</v>
      </c>
      <c r="M93" s="27">
        <f t="shared" si="18"/>
        <v>1468.12</v>
      </c>
      <c r="N93" s="81">
        <f t="shared" si="19"/>
        <v>1.0000027245803464</v>
      </c>
      <c r="O93" s="27"/>
      <c r="P93" s="81"/>
      <c r="Q93" s="27"/>
      <c r="R93" s="82"/>
    </row>
    <row r="94" spans="1:18" s="4" customFormat="1" ht="78" customHeight="1" x14ac:dyDescent="0.25">
      <c r="A94" s="180" t="s">
        <v>118</v>
      </c>
      <c r="B94" s="104" t="s">
        <v>1264</v>
      </c>
      <c r="C94" s="121" t="s">
        <v>1638</v>
      </c>
      <c r="D94" s="14" t="s">
        <v>112</v>
      </c>
      <c r="E94" s="176" t="s">
        <v>1636</v>
      </c>
      <c r="F94" s="168">
        <v>2024.7370000000001</v>
      </c>
      <c r="G94" s="27">
        <v>2024.7370000000001</v>
      </c>
      <c r="H94" s="27">
        <v>0</v>
      </c>
      <c r="I94" s="29">
        <v>0</v>
      </c>
      <c r="J94" s="244"/>
      <c r="K94" s="28">
        <f t="shared" si="16"/>
        <v>2024.74</v>
      </c>
      <c r="L94" s="81">
        <f t="shared" si="17"/>
        <v>1.0000014816739162</v>
      </c>
      <c r="M94" s="27">
        <f t="shared" si="18"/>
        <v>2024.74</v>
      </c>
      <c r="N94" s="81">
        <f t="shared" si="19"/>
        <v>1.0000014816739162</v>
      </c>
      <c r="O94" s="27"/>
      <c r="P94" s="81"/>
      <c r="Q94" s="27"/>
      <c r="R94" s="82"/>
    </row>
    <row r="95" spans="1:18" s="4" customFormat="1" ht="78" customHeight="1" x14ac:dyDescent="0.25">
      <c r="A95" s="180" t="s">
        <v>119</v>
      </c>
      <c r="B95" s="104" t="s">
        <v>1265</v>
      </c>
      <c r="C95" s="121" t="s">
        <v>1639</v>
      </c>
      <c r="D95" s="14" t="s">
        <v>112</v>
      </c>
      <c r="E95" s="176" t="s">
        <v>1636</v>
      </c>
      <c r="F95" s="168">
        <v>2561.4809999999998</v>
      </c>
      <c r="G95" s="27">
        <v>2561.4809999999998</v>
      </c>
      <c r="H95" s="27">
        <v>0</v>
      </c>
      <c r="I95" s="29">
        <v>0</v>
      </c>
      <c r="J95" s="244"/>
      <c r="K95" s="28">
        <f t="shared" si="16"/>
        <v>2561.48</v>
      </c>
      <c r="L95" s="81">
        <f t="shared" si="17"/>
        <v>0.9999996096008521</v>
      </c>
      <c r="M95" s="27">
        <f t="shared" si="18"/>
        <v>2561.48</v>
      </c>
      <c r="N95" s="81">
        <f t="shared" si="19"/>
        <v>0.9999996096008521</v>
      </c>
      <c r="O95" s="27"/>
      <c r="P95" s="81"/>
      <c r="Q95" s="27"/>
      <c r="R95" s="82"/>
    </row>
    <row r="96" spans="1:18" s="4" customFormat="1" ht="78" customHeight="1" x14ac:dyDescent="0.25">
      <c r="A96" s="180" t="s">
        <v>120</v>
      </c>
      <c r="B96" s="104" t="s">
        <v>1266</v>
      </c>
      <c r="C96" s="121" t="s">
        <v>1640</v>
      </c>
      <c r="D96" s="14" t="s">
        <v>112</v>
      </c>
      <c r="E96" s="176" t="s">
        <v>1636</v>
      </c>
      <c r="F96" s="168">
        <v>3952.7539999999999</v>
      </c>
      <c r="G96" s="27">
        <v>3952.7539999999999</v>
      </c>
      <c r="H96" s="27">
        <v>0</v>
      </c>
      <c r="I96" s="29">
        <v>0</v>
      </c>
      <c r="J96" s="244"/>
      <c r="K96" s="28">
        <f t="shared" si="16"/>
        <v>3952.75</v>
      </c>
      <c r="L96" s="81">
        <f t="shared" si="17"/>
        <v>0.9999989880473209</v>
      </c>
      <c r="M96" s="27">
        <f t="shared" si="18"/>
        <v>3952.75</v>
      </c>
      <c r="N96" s="81">
        <f t="shared" si="19"/>
        <v>0.9999989880473209</v>
      </c>
      <c r="O96" s="27"/>
      <c r="P96" s="81"/>
      <c r="Q96" s="27"/>
      <c r="R96" s="82"/>
    </row>
    <row r="97" spans="1:18" s="4" customFormat="1" ht="78" customHeight="1" x14ac:dyDescent="0.25">
      <c r="A97" s="180" t="s">
        <v>1132</v>
      </c>
      <c r="B97" s="104" t="s">
        <v>1267</v>
      </c>
      <c r="C97" s="121" t="s">
        <v>1641</v>
      </c>
      <c r="D97" s="14" t="s">
        <v>112</v>
      </c>
      <c r="E97" s="176" t="s">
        <v>1636</v>
      </c>
      <c r="F97" s="168">
        <v>5260.9570000000003</v>
      </c>
      <c r="G97" s="27">
        <v>5260.9570000000003</v>
      </c>
      <c r="H97" s="27">
        <v>0</v>
      </c>
      <c r="I97" s="29">
        <v>0</v>
      </c>
      <c r="J97" s="244"/>
      <c r="K97" s="28">
        <f t="shared" si="16"/>
        <v>5260.96</v>
      </c>
      <c r="L97" s="81">
        <f t="shared" si="17"/>
        <v>1.0000005702384565</v>
      </c>
      <c r="M97" s="27">
        <f t="shared" si="18"/>
        <v>5260.96</v>
      </c>
      <c r="N97" s="81">
        <f t="shared" si="19"/>
        <v>1.0000005702384565</v>
      </c>
      <c r="O97" s="27"/>
      <c r="P97" s="81"/>
      <c r="Q97" s="27"/>
      <c r="R97" s="82"/>
    </row>
    <row r="98" spans="1:18" s="4" customFormat="1" ht="72" customHeight="1" x14ac:dyDescent="0.25">
      <c r="A98" s="195" t="s">
        <v>1642</v>
      </c>
      <c r="B98" s="104" t="s">
        <v>1268</v>
      </c>
      <c r="C98" s="121" t="s">
        <v>1643</v>
      </c>
      <c r="D98" s="14" t="s">
        <v>1644</v>
      </c>
      <c r="E98" s="176" t="s">
        <v>1492</v>
      </c>
      <c r="F98" s="168">
        <v>55.361333333333327</v>
      </c>
      <c r="G98" s="27">
        <v>55.361333333333327</v>
      </c>
      <c r="H98" s="27">
        <v>0</v>
      </c>
      <c r="I98" s="29">
        <v>0</v>
      </c>
      <c r="J98" s="244"/>
      <c r="K98" s="28">
        <f t="shared" si="16"/>
        <v>55.36</v>
      </c>
      <c r="L98" s="81">
        <f t="shared" si="17"/>
        <v>0.99997591580164269</v>
      </c>
      <c r="M98" s="27">
        <f t="shared" si="18"/>
        <v>55.36</v>
      </c>
      <c r="N98" s="81">
        <f t="shared" si="19"/>
        <v>0.99997591580164269</v>
      </c>
      <c r="O98" s="27"/>
      <c r="P98" s="81"/>
      <c r="Q98" s="27"/>
      <c r="R98" s="82"/>
    </row>
    <row r="99" spans="1:18" s="4" customFormat="1" ht="99" customHeight="1" x14ac:dyDescent="0.25">
      <c r="A99" s="180" t="s">
        <v>1645</v>
      </c>
      <c r="B99" s="104" t="s">
        <v>1297</v>
      </c>
      <c r="C99" s="121" t="s">
        <v>1646</v>
      </c>
      <c r="D99" s="14" t="s">
        <v>1028</v>
      </c>
      <c r="E99" s="176" t="s">
        <v>1541</v>
      </c>
      <c r="F99" s="28"/>
      <c r="G99" s="27"/>
      <c r="H99" s="27"/>
      <c r="I99" s="29"/>
      <c r="J99" s="244"/>
      <c r="K99" s="28"/>
      <c r="L99" s="81"/>
      <c r="M99" s="27"/>
      <c r="N99" s="81"/>
      <c r="O99" s="27"/>
      <c r="P99" s="81"/>
      <c r="Q99" s="27"/>
      <c r="R99" s="82"/>
    </row>
    <row r="100" spans="1:18" s="4" customFormat="1" ht="99" customHeight="1" x14ac:dyDescent="0.25">
      <c r="A100" s="180" t="s">
        <v>1647</v>
      </c>
      <c r="B100" s="104" t="s">
        <v>1648</v>
      </c>
      <c r="C100" s="121" t="s">
        <v>1269</v>
      </c>
      <c r="D100" s="14" t="s">
        <v>1028</v>
      </c>
      <c r="E100" s="176" t="s">
        <v>1541</v>
      </c>
      <c r="F100" s="28"/>
      <c r="G100" s="27"/>
      <c r="H100" s="27"/>
      <c r="I100" s="29"/>
      <c r="J100" s="244"/>
      <c r="K100" s="28"/>
      <c r="L100" s="81"/>
      <c r="M100" s="27"/>
      <c r="N100" s="81"/>
      <c r="O100" s="27"/>
      <c r="P100" s="81"/>
      <c r="Q100" s="27"/>
      <c r="R100" s="82"/>
    </row>
    <row r="101" spans="1:18" s="4" customFormat="1" ht="99" customHeight="1" x14ac:dyDescent="0.25">
      <c r="A101" s="180" t="s">
        <v>1649</v>
      </c>
      <c r="B101" s="104" t="s">
        <v>1298</v>
      </c>
      <c r="C101" s="121" t="s">
        <v>1270</v>
      </c>
      <c r="D101" s="14" t="s">
        <v>1028</v>
      </c>
      <c r="E101" s="176" t="s">
        <v>1541</v>
      </c>
      <c r="F101" s="28"/>
      <c r="G101" s="27"/>
      <c r="H101" s="27"/>
      <c r="I101" s="29"/>
      <c r="J101" s="244"/>
      <c r="K101" s="28"/>
      <c r="L101" s="81"/>
      <c r="M101" s="27"/>
      <c r="N101" s="81"/>
      <c r="O101" s="27"/>
      <c r="P101" s="81"/>
      <c r="Q101" s="27"/>
      <c r="R101" s="82"/>
    </row>
    <row r="102" spans="1:18" s="4" customFormat="1" ht="56.1" customHeight="1" x14ac:dyDescent="0.25">
      <c r="A102" s="180" t="s">
        <v>121</v>
      </c>
      <c r="B102" s="102" t="s">
        <v>122</v>
      </c>
      <c r="C102" s="117" t="s">
        <v>1650</v>
      </c>
      <c r="D102" s="113" t="s">
        <v>1496</v>
      </c>
      <c r="E102" s="176" t="s">
        <v>994</v>
      </c>
      <c r="F102" s="168">
        <v>62062.441856096004</v>
      </c>
      <c r="G102" s="27">
        <v>0</v>
      </c>
      <c r="H102" s="27">
        <v>0</v>
      </c>
      <c r="I102" s="29">
        <v>62062.441856096004</v>
      </c>
      <c r="J102" s="244"/>
      <c r="K102" s="28">
        <f t="shared" si="16"/>
        <v>62062.44</v>
      </c>
      <c r="L102" s="81">
        <f t="shared" si="17"/>
        <v>0.99999997009308772</v>
      </c>
      <c r="M102" s="27"/>
      <c r="N102" s="81"/>
      <c r="O102" s="27"/>
      <c r="P102" s="81"/>
      <c r="Q102" s="27">
        <f t="shared" si="22"/>
        <v>62062.44</v>
      </c>
      <c r="R102" s="82">
        <f t="shared" si="23"/>
        <v>0.99999997009308772</v>
      </c>
    </row>
    <row r="103" spans="1:18" s="4" customFormat="1" ht="106.5" customHeight="1" x14ac:dyDescent="0.25">
      <c r="A103" s="180" t="s">
        <v>123</v>
      </c>
      <c r="B103" s="102" t="s">
        <v>124</v>
      </c>
      <c r="C103" s="128" t="s">
        <v>1299</v>
      </c>
      <c r="D103" s="113" t="s">
        <v>108</v>
      </c>
      <c r="E103" s="176"/>
      <c r="F103" s="168" t="s">
        <v>110</v>
      </c>
      <c r="G103" s="27"/>
      <c r="H103" s="27"/>
      <c r="I103" s="29"/>
      <c r="J103" s="244"/>
      <c r="K103" s="28" t="str">
        <f t="shared" ref="K103:K104" si="29">F103</f>
        <v>Стоимость определяется на основании предоставления подтверждающих документов</v>
      </c>
      <c r="L103" s="81"/>
      <c r="M103" s="27"/>
      <c r="N103" s="81"/>
      <c r="O103" s="27"/>
      <c r="P103" s="81"/>
      <c r="Q103" s="27"/>
      <c r="R103" s="82"/>
    </row>
    <row r="104" spans="1:18" s="4" customFormat="1" ht="132.6" customHeight="1" x14ac:dyDescent="0.25">
      <c r="A104" s="180" t="s">
        <v>125</v>
      </c>
      <c r="B104" s="102" t="s">
        <v>126</v>
      </c>
      <c r="C104" s="128" t="s">
        <v>1300</v>
      </c>
      <c r="D104" s="113" t="s">
        <v>108</v>
      </c>
      <c r="E104" s="176"/>
      <c r="F104" s="168" t="s">
        <v>110</v>
      </c>
      <c r="G104" s="27"/>
      <c r="H104" s="27"/>
      <c r="I104" s="29"/>
      <c r="J104" s="244"/>
      <c r="K104" s="28" t="str">
        <f t="shared" si="29"/>
        <v>Стоимость определяется на основании предоставления подтверждающих документов</v>
      </c>
      <c r="L104" s="81"/>
      <c r="M104" s="27"/>
      <c r="N104" s="81"/>
      <c r="O104" s="27"/>
      <c r="P104" s="81"/>
      <c r="Q104" s="27"/>
      <c r="R104" s="82"/>
    </row>
    <row r="105" spans="1:18" s="4" customFormat="1" ht="72" customHeight="1" x14ac:dyDescent="0.25">
      <c r="A105" s="178" t="s">
        <v>1133</v>
      </c>
      <c r="B105" s="102" t="s">
        <v>1651</v>
      </c>
      <c r="C105" s="117" t="s">
        <v>1271</v>
      </c>
      <c r="D105" s="113" t="s">
        <v>1134</v>
      </c>
      <c r="E105" s="196" t="s">
        <v>1652</v>
      </c>
      <c r="F105" s="168">
        <v>1002.3000000000001</v>
      </c>
      <c r="G105" s="27">
        <v>1002.3000000000001</v>
      </c>
      <c r="H105" s="27">
        <v>0</v>
      </c>
      <c r="I105" s="29">
        <v>0</v>
      </c>
      <c r="J105" s="244"/>
      <c r="K105" s="28">
        <f t="shared" si="16"/>
        <v>1002.3</v>
      </c>
      <c r="L105" s="81">
        <f t="shared" si="17"/>
        <v>0.99999999999999989</v>
      </c>
      <c r="M105" s="27">
        <f t="shared" si="18"/>
        <v>1002.3</v>
      </c>
      <c r="N105" s="81">
        <f t="shared" si="19"/>
        <v>0.99999999999999989</v>
      </c>
      <c r="O105" s="27"/>
      <c r="P105" s="81"/>
      <c r="Q105" s="27"/>
      <c r="R105" s="82"/>
    </row>
    <row r="106" spans="1:18" s="4" customFormat="1" ht="240.95" customHeight="1" x14ac:dyDescent="0.25">
      <c r="A106" s="187" t="s">
        <v>127</v>
      </c>
      <c r="B106" s="155" t="s">
        <v>1653</v>
      </c>
      <c r="C106" s="143" t="s">
        <v>1505</v>
      </c>
      <c r="D106" s="113"/>
      <c r="E106" s="188" t="s">
        <v>1654</v>
      </c>
      <c r="F106" s="168"/>
      <c r="G106" s="27"/>
      <c r="H106" s="27"/>
      <c r="I106" s="29"/>
      <c r="J106" s="244"/>
      <c r="K106" s="28"/>
      <c r="L106" s="81"/>
      <c r="M106" s="27"/>
      <c r="N106" s="81"/>
      <c r="O106" s="27"/>
      <c r="P106" s="81"/>
      <c r="Q106" s="27"/>
      <c r="R106" s="82"/>
    </row>
    <row r="107" spans="1:18" s="4" customFormat="1" ht="39" customHeight="1" x14ac:dyDescent="0.25">
      <c r="A107" s="187" t="s">
        <v>128</v>
      </c>
      <c r="B107" s="102" t="s">
        <v>129</v>
      </c>
      <c r="C107" s="117"/>
      <c r="D107" s="113" t="s">
        <v>1655</v>
      </c>
      <c r="E107" s="176"/>
      <c r="F107" s="168">
        <v>224383.17581981223</v>
      </c>
      <c r="G107" s="27">
        <v>115498.45922434558</v>
      </c>
      <c r="H107" s="27">
        <v>78182.411581782144</v>
      </c>
      <c r="I107" s="29">
        <v>30702.305013684487</v>
      </c>
      <c r="J107" s="244"/>
      <c r="K107" s="28">
        <f t="shared" si="16"/>
        <v>224383.18</v>
      </c>
      <c r="L107" s="81">
        <f t="shared" si="17"/>
        <v>1.0000000186296845</v>
      </c>
      <c r="M107" s="27">
        <f t="shared" si="18"/>
        <v>115498.46</v>
      </c>
      <c r="N107" s="81">
        <f t="shared" si="19"/>
        <v>1.0000000067157122</v>
      </c>
      <c r="O107" s="27">
        <f t="shared" si="20"/>
        <v>78182.41</v>
      </c>
      <c r="P107" s="81">
        <f t="shared" si="21"/>
        <v>0.99999997976805644</v>
      </c>
      <c r="Q107" s="27">
        <f t="shared" si="22"/>
        <v>30702.31</v>
      </c>
      <c r="R107" s="82">
        <f t="shared" si="23"/>
        <v>1.0000001624085069</v>
      </c>
    </row>
    <row r="108" spans="1:18" s="4" customFormat="1" ht="39" customHeight="1" x14ac:dyDescent="0.25">
      <c r="A108" s="187" t="s">
        <v>130</v>
      </c>
      <c r="B108" s="102" t="s">
        <v>1542</v>
      </c>
      <c r="C108" s="117"/>
      <c r="D108" s="113" t="s">
        <v>1655</v>
      </c>
      <c r="E108" s="176"/>
      <c r="F108" s="168">
        <v>236325.53249124129</v>
      </c>
      <c r="G108" s="27">
        <v>118834.20202268162</v>
      </c>
      <c r="H108" s="27">
        <v>86789.025454875155</v>
      </c>
      <c r="I108" s="29">
        <v>30702.305013684487</v>
      </c>
      <c r="J108" s="244"/>
      <c r="K108" s="28">
        <f t="shared" si="16"/>
        <v>236325.53999999998</v>
      </c>
      <c r="L108" s="81">
        <f t="shared" si="17"/>
        <v>1.0000000317729474</v>
      </c>
      <c r="M108" s="27">
        <f t="shared" si="18"/>
        <v>118834.2</v>
      </c>
      <c r="N108" s="81">
        <f t="shared" si="19"/>
        <v>0.99999998297896064</v>
      </c>
      <c r="O108" s="27">
        <f t="shared" si="20"/>
        <v>86789.03</v>
      </c>
      <c r="P108" s="81">
        <f t="shared" si="21"/>
        <v>1.0000000523698107</v>
      </c>
      <c r="Q108" s="27">
        <f t="shared" si="22"/>
        <v>30702.31</v>
      </c>
      <c r="R108" s="82">
        <f t="shared" si="23"/>
        <v>1.0000001624085069</v>
      </c>
    </row>
    <row r="109" spans="1:18" s="4" customFormat="1" ht="39" customHeight="1" x14ac:dyDescent="0.25">
      <c r="A109" s="187" t="s">
        <v>131</v>
      </c>
      <c r="B109" s="102" t="s">
        <v>132</v>
      </c>
      <c r="C109" s="117"/>
      <c r="D109" s="113" t="s">
        <v>1655</v>
      </c>
      <c r="E109" s="176"/>
      <c r="F109" s="168">
        <v>245270.64158747898</v>
      </c>
      <c r="G109" s="27">
        <v>120901.22753300886</v>
      </c>
      <c r="H109" s="27">
        <v>93667.10904078561</v>
      </c>
      <c r="I109" s="29">
        <v>30702.305013684487</v>
      </c>
      <c r="J109" s="244"/>
      <c r="K109" s="28">
        <f t="shared" si="16"/>
        <v>245270.65</v>
      </c>
      <c r="L109" s="81">
        <f t="shared" si="17"/>
        <v>1.0000000342989319</v>
      </c>
      <c r="M109" s="27">
        <f t="shared" si="18"/>
        <v>120901.23</v>
      </c>
      <c r="N109" s="81">
        <f t="shared" si="19"/>
        <v>1.0000000204050132</v>
      </c>
      <c r="O109" s="27">
        <f t="shared" si="20"/>
        <v>93667.11</v>
      </c>
      <c r="P109" s="81">
        <f t="shared" si="21"/>
        <v>1.0000000102406748</v>
      </c>
      <c r="Q109" s="27">
        <f t="shared" si="22"/>
        <v>30702.31</v>
      </c>
      <c r="R109" s="82">
        <f t="shared" si="23"/>
        <v>1.0000001624085069</v>
      </c>
    </row>
    <row r="110" spans="1:18" s="4" customFormat="1" ht="39" customHeight="1" x14ac:dyDescent="0.25">
      <c r="A110" s="187" t="s">
        <v>133</v>
      </c>
      <c r="B110" s="102" t="s">
        <v>134</v>
      </c>
      <c r="C110" s="117"/>
      <c r="D110" s="113" t="s">
        <v>1655</v>
      </c>
      <c r="E110" s="176"/>
      <c r="F110" s="168">
        <v>255336.70814670203</v>
      </c>
      <c r="G110" s="27">
        <v>122304.41466334027</v>
      </c>
      <c r="H110" s="27">
        <v>102329.98846967728</v>
      </c>
      <c r="I110" s="29">
        <v>30702.305013684487</v>
      </c>
      <c r="J110" s="244"/>
      <c r="K110" s="28">
        <f t="shared" si="16"/>
        <v>255336.71000000002</v>
      </c>
      <c r="L110" s="81">
        <f t="shared" si="17"/>
        <v>1.0000000072582513</v>
      </c>
      <c r="M110" s="27">
        <f t="shared" si="18"/>
        <v>122304.41</v>
      </c>
      <c r="N110" s="81">
        <f t="shared" si="19"/>
        <v>0.9999999618710389</v>
      </c>
      <c r="O110" s="27">
        <f t="shared" si="20"/>
        <v>102329.99</v>
      </c>
      <c r="P110" s="81">
        <f t="shared" si="21"/>
        <v>1.0000000149547825</v>
      </c>
      <c r="Q110" s="27">
        <f t="shared" si="22"/>
        <v>30702.31</v>
      </c>
      <c r="R110" s="82">
        <f t="shared" si="23"/>
        <v>1.0000001624085069</v>
      </c>
    </row>
    <row r="111" spans="1:18" s="4" customFormat="1" ht="39" customHeight="1" x14ac:dyDescent="0.25">
      <c r="A111" s="187" t="s">
        <v>135</v>
      </c>
      <c r="B111" s="102" t="s">
        <v>136</v>
      </c>
      <c r="C111" s="117"/>
      <c r="D111" s="113" t="s">
        <v>1655</v>
      </c>
      <c r="E111" s="176"/>
      <c r="F111" s="168">
        <v>279941.94711885892</v>
      </c>
      <c r="G111" s="27">
        <v>128603.69388164267</v>
      </c>
      <c r="H111" s="27">
        <v>120635.94822353176</v>
      </c>
      <c r="I111" s="29">
        <v>30702.305013684487</v>
      </c>
      <c r="J111" s="244"/>
      <c r="K111" s="28">
        <f t="shared" si="16"/>
        <v>279941.95</v>
      </c>
      <c r="L111" s="81">
        <f t="shared" si="17"/>
        <v>1.0000000102919235</v>
      </c>
      <c r="M111" s="27">
        <f t="shared" si="18"/>
        <v>128603.69</v>
      </c>
      <c r="N111" s="81">
        <f t="shared" si="19"/>
        <v>0.99999996981702044</v>
      </c>
      <c r="O111" s="27">
        <f t="shared" si="20"/>
        <v>120635.95</v>
      </c>
      <c r="P111" s="81">
        <f t="shared" si="21"/>
        <v>1.0000000147258612</v>
      </c>
      <c r="Q111" s="27">
        <f t="shared" si="22"/>
        <v>30702.31</v>
      </c>
      <c r="R111" s="82">
        <f t="shared" si="23"/>
        <v>1.0000001624085069</v>
      </c>
    </row>
    <row r="112" spans="1:18" s="4" customFormat="1" ht="39" customHeight="1" x14ac:dyDescent="0.25">
      <c r="A112" s="187" t="s">
        <v>137</v>
      </c>
      <c r="B112" s="102" t="s">
        <v>1029</v>
      </c>
      <c r="C112" s="117"/>
      <c r="D112" s="113" t="s">
        <v>1655</v>
      </c>
      <c r="E112" s="176"/>
      <c r="F112" s="168">
        <v>303573.63712602627</v>
      </c>
      <c r="G112" s="27">
        <v>135670.6475281397</v>
      </c>
      <c r="H112" s="27">
        <v>137200.6845842021</v>
      </c>
      <c r="I112" s="29">
        <v>30702.305013684487</v>
      </c>
      <c r="J112" s="244"/>
      <c r="K112" s="28">
        <f t="shared" si="16"/>
        <v>303573.63999999996</v>
      </c>
      <c r="L112" s="81">
        <f t="shared" si="17"/>
        <v>1.0000000094671386</v>
      </c>
      <c r="M112" s="27">
        <f t="shared" si="18"/>
        <v>135670.65</v>
      </c>
      <c r="N112" s="81">
        <f t="shared" si="19"/>
        <v>1.0000000182195659</v>
      </c>
      <c r="O112" s="27">
        <f t="shared" si="20"/>
        <v>137200.68</v>
      </c>
      <c r="P112" s="81">
        <f t="shared" si="21"/>
        <v>0.99999996658761492</v>
      </c>
      <c r="Q112" s="27">
        <f t="shared" si="22"/>
        <v>30702.31</v>
      </c>
      <c r="R112" s="82">
        <f t="shared" si="23"/>
        <v>1.0000001624085069</v>
      </c>
    </row>
    <row r="113" spans="1:18" s="4" customFormat="1" ht="39" customHeight="1" x14ac:dyDescent="0.25">
      <c r="A113" s="187" t="s">
        <v>138</v>
      </c>
      <c r="B113" s="102" t="s">
        <v>1543</v>
      </c>
      <c r="C113" s="117"/>
      <c r="D113" s="113" t="s">
        <v>1655</v>
      </c>
      <c r="E113" s="176"/>
      <c r="F113" s="168">
        <v>342068.63371344336</v>
      </c>
      <c r="G113" s="27">
        <v>143125.9402054557</v>
      </c>
      <c r="H113" s="27">
        <v>168240.38849430313</v>
      </c>
      <c r="I113" s="29">
        <v>30702.305013684487</v>
      </c>
      <c r="J113" s="244"/>
      <c r="K113" s="28">
        <f t="shared" si="16"/>
        <v>342068.64</v>
      </c>
      <c r="L113" s="81">
        <f t="shared" si="17"/>
        <v>1.0000000183780564</v>
      </c>
      <c r="M113" s="27">
        <f t="shared" si="18"/>
        <v>143125.94</v>
      </c>
      <c r="N113" s="81">
        <f t="shared" si="19"/>
        <v>0.99999999856451116</v>
      </c>
      <c r="O113" s="27">
        <f t="shared" si="20"/>
        <v>168240.39</v>
      </c>
      <c r="P113" s="81">
        <f t="shared" si="21"/>
        <v>1.0000000089496754</v>
      </c>
      <c r="Q113" s="27">
        <f t="shared" si="22"/>
        <v>30702.31</v>
      </c>
      <c r="R113" s="82">
        <f t="shared" si="23"/>
        <v>1.0000001624085069</v>
      </c>
    </row>
    <row r="114" spans="1:18" s="4" customFormat="1" ht="39" customHeight="1" x14ac:dyDescent="0.25">
      <c r="A114" s="187" t="s">
        <v>139</v>
      </c>
      <c r="B114" s="102" t="s">
        <v>140</v>
      </c>
      <c r="C114" s="117"/>
      <c r="D114" s="113" t="s">
        <v>1655</v>
      </c>
      <c r="E114" s="176"/>
      <c r="F114" s="168">
        <v>428688.59026594018</v>
      </c>
      <c r="G114" s="27">
        <v>177458.78990173759</v>
      </c>
      <c r="H114" s="27">
        <v>220527.49535051809</v>
      </c>
      <c r="I114" s="29">
        <v>30702.305013684487</v>
      </c>
      <c r="J114" s="244"/>
      <c r="K114" s="28">
        <f t="shared" si="16"/>
        <v>428688.60000000003</v>
      </c>
      <c r="L114" s="81">
        <f t="shared" si="17"/>
        <v>1.0000000227065988</v>
      </c>
      <c r="M114" s="27">
        <f t="shared" si="18"/>
        <v>177458.79</v>
      </c>
      <c r="N114" s="81">
        <f t="shared" si="19"/>
        <v>1.0000000005537197</v>
      </c>
      <c r="O114" s="27">
        <f t="shared" si="20"/>
        <v>220527.5</v>
      </c>
      <c r="P114" s="81">
        <f t="shared" si="21"/>
        <v>1.0000000210834568</v>
      </c>
      <c r="Q114" s="27">
        <f t="shared" si="22"/>
        <v>30702.31</v>
      </c>
      <c r="R114" s="82">
        <f t="shared" si="23"/>
        <v>1.0000001624085069</v>
      </c>
    </row>
    <row r="115" spans="1:18" s="4" customFormat="1" ht="39" customHeight="1" x14ac:dyDescent="0.25">
      <c r="A115" s="187" t="s">
        <v>141</v>
      </c>
      <c r="B115" s="102" t="s">
        <v>142</v>
      </c>
      <c r="C115" s="117"/>
      <c r="D115" s="113" t="s">
        <v>1655</v>
      </c>
      <c r="E115" s="176"/>
      <c r="F115" s="168">
        <v>555608.65800184966</v>
      </c>
      <c r="G115" s="27">
        <v>187210.39970816518</v>
      </c>
      <c r="H115" s="27">
        <v>337695.95328000002</v>
      </c>
      <c r="I115" s="29">
        <v>30702.305013684487</v>
      </c>
      <c r="J115" s="244"/>
      <c r="K115" s="28">
        <f t="shared" si="16"/>
        <v>555608.66</v>
      </c>
      <c r="L115" s="81">
        <f t="shared" si="17"/>
        <v>1.000000003596327</v>
      </c>
      <c r="M115" s="27">
        <f t="shared" si="18"/>
        <v>187210.4</v>
      </c>
      <c r="N115" s="81">
        <f t="shared" si="19"/>
        <v>1.0000000015588602</v>
      </c>
      <c r="O115" s="27">
        <f t="shared" si="20"/>
        <v>337695.95</v>
      </c>
      <c r="P115" s="81">
        <f t="shared" si="21"/>
        <v>0.99999999028712083</v>
      </c>
      <c r="Q115" s="27">
        <f t="shared" si="22"/>
        <v>30702.31</v>
      </c>
      <c r="R115" s="82">
        <f t="shared" si="23"/>
        <v>1.0000001624085069</v>
      </c>
    </row>
    <row r="116" spans="1:18" s="4" customFormat="1" ht="39" customHeight="1" x14ac:dyDescent="0.25">
      <c r="A116" s="187" t="s">
        <v>143</v>
      </c>
      <c r="B116" s="102" t="s">
        <v>144</v>
      </c>
      <c r="C116" s="117"/>
      <c r="D116" s="113" t="s">
        <v>1655</v>
      </c>
      <c r="E116" s="176"/>
      <c r="F116" s="168">
        <v>711509.34958659869</v>
      </c>
      <c r="G116" s="27">
        <v>197497.87417291416</v>
      </c>
      <c r="H116" s="27">
        <v>483309.17040000006</v>
      </c>
      <c r="I116" s="29">
        <v>30702.305013684487</v>
      </c>
      <c r="J116" s="244"/>
      <c r="K116" s="28">
        <f t="shared" si="16"/>
        <v>711509.35000000009</v>
      </c>
      <c r="L116" s="81">
        <f t="shared" si="17"/>
        <v>1.0000000005810203</v>
      </c>
      <c r="M116" s="27">
        <f t="shared" si="18"/>
        <v>197497.87</v>
      </c>
      <c r="N116" s="81">
        <f t="shared" si="19"/>
        <v>0.99999997887109326</v>
      </c>
      <c r="O116" s="27">
        <f t="shared" si="20"/>
        <v>483309.17</v>
      </c>
      <c r="P116" s="81">
        <f t="shared" si="21"/>
        <v>0.99999999917237226</v>
      </c>
      <c r="Q116" s="27">
        <f t="shared" si="22"/>
        <v>30702.31</v>
      </c>
      <c r="R116" s="82">
        <f t="shared" si="23"/>
        <v>1.0000001624085069</v>
      </c>
    </row>
    <row r="117" spans="1:18" s="4" customFormat="1" ht="39" customHeight="1" x14ac:dyDescent="0.25">
      <c r="A117" s="187" t="s">
        <v>145</v>
      </c>
      <c r="B117" s="102" t="s">
        <v>146</v>
      </c>
      <c r="C117" s="117"/>
      <c r="D117" s="113" t="s">
        <v>1655</v>
      </c>
      <c r="E117" s="176"/>
      <c r="F117" s="168">
        <v>757258.27118544804</v>
      </c>
      <c r="G117" s="27">
        <v>208350.65981176359</v>
      </c>
      <c r="H117" s="27">
        <v>518205.30636000005</v>
      </c>
      <c r="I117" s="29">
        <v>30702.305013684487</v>
      </c>
      <c r="J117" s="244"/>
      <c r="K117" s="28">
        <f t="shared" si="16"/>
        <v>757258.28</v>
      </c>
      <c r="L117" s="81">
        <f t="shared" si="17"/>
        <v>1.0000000116400867</v>
      </c>
      <c r="M117" s="27">
        <f t="shared" si="18"/>
        <v>208350.66</v>
      </c>
      <c r="N117" s="81">
        <f t="shared" si="19"/>
        <v>1.0000000009034598</v>
      </c>
      <c r="O117" s="27">
        <f t="shared" si="20"/>
        <v>518205.31</v>
      </c>
      <c r="P117" s="81">
        <f t="shared" si="21"/>
        <v>1.000000007024243</v>
      </c>
      <c r="Q117" s="27">
        <f t="shared" si="22"/>
        <v>30702.31</v>
      </c>
      <c r="R117" s="82">
        <f t="shared" si="23"/>
        <v>1.0000001624085069</v>
      </c>
    </row>
    <row r="118" spans="1:18" s="4" customFormat="1" ht="297.60000000000002" customHeight="1" x14ac:dyDescent="0.25">
      <c r="A118" s="187" t="s">
        <v>147</v>
      </c>
      <c r="B118" s="155" t="s">
        <v>1656</v>
      </c>
      <c r="C118" s="143" t="s">
        <v>1544</v>
      </c>
      <c r="D118" s="113"/>
      <c r="E118" s="188" t="s">
        <v>1657</v>
      </c>
      <c r="F118" s="168"/>
      <c r="G118" s="27"/>
      <c r="H118" s="27"/>
      <c r="I118" s="29"/>
      <c r="J118" s="244"/>
      <c r="K118" s="28"/>
      <c r="L118" s="81"/>
      <c r="M118" s="27"/>
      <c r="N118" s="81"/>
      <c r="O118" s="27"/>
      <c r="P118" s="81"/>
      <c r="Q118" s="27"/>
      <c r="R118" s="82"/>
    </row>
    <row r="119" spans="1:18" s="4" customFormat="1" ht="39" customHeight="1" x14ac:dyDescent="0.25">
      <c r="A119" s="187" t="s">
        <v>148</v>
      </c>
      <c r="B119" s="102" t="s">
        <v>129</v>
      </c>
      <c r="C119" s="122"/>
      <c r="D119" s="113" t="s">
        <v>1655</v>
      </c>
      <c r="E119" s="176"/>
      <c r="F119" s="168">
        <v>467790.44523763959</v>
      </c>
      <c r="G119" s="27">
        <v>259481.32523487622</v>
      </c>
      <c r="H119" s="27">
        <v>127101.2389110025</v>
      </c>
      <c r="I119" s="29">
        <v>81207.881091760908</v>
      </c>
      <c r="J119" s="244"/>
      <c r="K119" s="28">
        <f t="shared" si="16"/>
        <v>467790.45</v>
      </c>
      <c r="L119" s="81">
        <f t="shared" si="17"/>
        <v>1.0000000101805424</v>
      </c>
      <c r="M119" s="27">
        <f t="shared" si="18"/>
        <v>259481.33</v>
      </c>
      <c r="N119" s="81">
        <f t="shared" si="19"/>
        <v>1.0000000183640336</v>
      </c>
      <c r="O119" s="27">
        <f t="shared" si="20"/>
        <v>127101.24</v>
      </c>
      <c r="P119" s="81">
        <f t="shared" si="21"/>
        <v>1.0000000085679535</v>
      </c>
      <c r="Q119" s="27">
        <f t="shared" si="22"/>
        <v>81207.88</v>
      </c>
      <c r="R119" s="82">
        <f t="shared" si="23"/>
        <v>0.99999998655597355</v>
      </c>
    </row>
    <row r="120" spans="1:18" s="4" customFormat="1" ht="39" customHeight="1" x14ac:dyDescent="0.25">
      <c r="A120" s="187" t="s">
        <v>149</v>
      </c>
      <c r="B120" s="102" t="s">
        <v>39</v>
      </c>
      <c r="C120" s="122"/>
      <c r="D120" s="113" t="s">
        <v>1655</v>
      </c>
      <c r="E120" s="176"/>
      <c r="F120" s="168">
        <v>488413.66407821747</v>
      </c>
      <c r="G120" s="27">
        <v>271423.6939537907</v>
      </c>
      <c r="H120" s="27">
        <v>135782.08903266583</v>
      </c>
      <c r="I120" s="29">
        <v>81207.881091760908</v>
      </c>
      <c r="J120" s="244"/>
      <c r="K120" s="28">
        <f t="shared" si="16"/>
        <v>488413.66000000003</v>
      </c>
      <c r="L120" s="81">
        <f t="shared" si="17"/>
        <v>0.99999999165007503</v>
      </c>
      <c r="M120" s="27">
        <f t="shared" si="18"/>
        <v>271423.69</v>
      </c>
      <c r="N120" s="81">
        <f t="shared" si="19"/>
        <v>0.99999998543314095</v>
      </c>
      <c r="O120" s="27">
        <f t="shared" si="20"/>
        <v>135782.09</v>
      </c>
      <c r="P120" s="81">
        <f t="shared" si="21"/>
        <v>1.0000000071241661</v>
      </c>
      <c r="Q120" s="27">
        <f t="shared" si="22"/>
        <v>81207.88</v>
      </c>
      <c r="R120" s="82">
        <f t="shared" si="23"/>
        <v>0.99999998655597355</v>
      </c>
    </row>
    <row r="121" spans="1:18" s="4" customFormat="1" ht="39" customHeight="1" x14ac:dyDescent="0.25">
      <c r="A121" s="187" t="s">
        <v>150</v>
      </c>
      <c r="B121" s="102" t="s">
        <v>132</v>
      </c>
      <c r="C121" s="122"/>
      <c r="D121" s="113" t="s">
        <v>1655</v>
      </c>
      <c r="E121" s="176"/>
      <c r="F121" s="168">
        <v>501103.60686079948</v>
      </c>
      <c r="G121" s="27">
        <v>272423.38889395923</v>
      </c>
      <c r="H121" s="27">
        <v>147472.33687507932</v>
      </c>
      <c r="I121" s="29">
        <v>81207.881091760908</v>
      </c>
      <c r="J121" s="244"/>
      <c r="K121" s="28">
        <f t="shared" si="16"/>
        <v>501103.61</v>
      </c>
      <c r="L121" s="81">
        <f t="shared" si="17"/>
        <v>1.0000000062645737</v>
      </c>
      <c r="M121" s="27">
        <f t="shared" si="18"/>
        <v>272423.39</v>
      </c>
      <c r="N121" s="81">
        <f t="shared" si="19"/>
        <v>1.0000000040600068</v>
      </c>
      <c r="O121" s="27">
        <f t="shared" si="20"/>
        <v>147472.34</v>
      </c>
      <c r="P121" s="81">
        <f t="shared" si="21"/>
        <v>1.000000021189877</v>
      </c>
      <c r="Q121" s="27">
        <f t="shared" si="22"/>
        <v>81207.88</v>
      </c>
      <c r="R121" s="82">
        <f t="shared" si="23"/>
        <v>0.99999998655597355</v>
      </c>
    </row>
    <row r="122" spans="1:18" s="4" customFormat="1" ht="39" customHeight="1" x14ac:dyDescent="0.25">
      <c r="A122" s="187" t="s">
        <v>151</v>
      </c>
      <c r="B122" s="102" t="s">
        <v>134</v>
      </c>
      <c r="C122" s="122"/>
      <c r="D122" s="113" t="s">
        <v>1655</v>
      </c>
      <c r="E122" s="176"/>
      <c r="F122" s="168">
        <v>512434.28706005809</v>
      </c>
      <c r="G122" s="27">
        <v>273691.33481869864</v>
      </c>
      <c r="H122" s="27">
        <v>157535.07114959857</v>
      </c>
      <c r="I122" s="29">
        <v>81207.881091760908</v>
      </c>
      <c r="J122" s="244"/>
      <c r="K122" s="28">
        <f t="shared" si="16"/>
        <v>512434.28</v>
      </c>
      <c r="L122" s="81">
        <f t="shared" si="17"/>
        <v>0.99999998622251041</v>
      </c>
      <c r="M122" s="27">
        <f t="shared" si="18"/>
        <v>273691.33</v>
      </c>
      <c r="N122" s="81">
        <f t="shared" si="19"/>
        <v>0.99999998239367482</v>
      </c>
      <c r="O122" s="27">
        <f t="shared" si="20"/>
        <v>157535.07</v>
      </c>
      <c r="P122" s="81">
        <f t="shared" si="21"/>
        <v>0.99999999270258644</v>
      </c>
      <c r="Q122" s="27">
        <f t="shared" si="22"/>
        <v>81207.88</v>
      </c>
      <c r="R122" s="82">
        <f t="shared" si="23"/>
        <v>0.99999998655597355</v>
      </c>
    </row>
    <row r="123" spans="1:18" s="4" customFormat="1" ht="39" customHeight="1" x14ac:dyDescent="0.25">
      <c r="A123" s="187" t="s">
        <v>152</v>
      </c>
      <c r="B123" s="102" t="s">
        <v>136</v>
      </c>
      <c r="C123" s="122"/>
      <c r="D123" s="113" t="s">
        <v>1655</v>
      </c>
      <c r="E123" s="176"/>
      <c r="F123" s="168">
        <v>537555.7691106511</v>
      </c>
      <c r="G123" s="27">
        <v>277059.73983697483</v>
      </c>
      <c r="H123" s="27">
        <v>179288.14818191537</v>
      </c>
      <c r="I123" s="29">
        <v>81207.881091760908</v>
      </c>
      <c r="J123" s="244"/>
      <c r="K123" s="28">
        <f t="shared" si="16"/>
        <v>537555.77</v>
      </c>
      <c r="L123" s="81">
        <f t="shared" si="17"/>
        <v>1.000000001654431</v>
      </c>
      <c r="M123" s="27">
        <f t="shared" si="18"/>
        <v>277059.74</v>
      </c>
      <c r="N123" s="81">
        <f t="shared" si="19"/>
        <v>1.0000000005884115</v>
      </c>
      <c r="O123" s="27">
        <f t="shared" si="20"/>
        <v>179288.15</v>
      </c>
      <c r="P123" s="81">
        <f t="shared" si="21"/>
        <v>1.0000000101405735</v>
      </c>
      <c r="Q123" s="27">
        <f t="shared" si="22"/>
        <v>81207.88</v>
      </c>
      <c r="R123" s="82">
        <f t="shared" si="23"/>
        <v>0.99999998655597355</v>
      </c>
    </row>
    <row r="124" spans="1:18" s="4" customFormat="1" ht="39" customHeight="1" x14ac:dyDescent="0.25">
      <c r="A124" s="187" t="s">
        <v>153</v>
      </c>
      <c r="B124" s="102" t="s">
        <v>1029</v>
      </c>
      <c r="C124" s="117"/>
      <c r="D124" s="113" t="s">
        <v>1655</v>
      </c>
      <c r="E124" s="176"/>
      <c r="F124" s="168">
        <v>572839.33541809826</v>
      </c>
      <c r="G124" s="27">
        <v>280469.60087129433</v>
      </c>
      <c r="H124" s="27">
        <v>211161.85345504305</v>
      </c>
      <c r="I124" s="29">
        <v>81207.881091760908</v>
      </c>
      <c r="J124" s="244"/>
      <c r="K124" s="28">
        <f t="shared" si="16"/>
        <v>572839.32999999996</v>
      </c>
      <c r="L124" s="81">
        <f t="shared" si="17"/>
        <v>0.99999999054167898</v>
      </c>
      <c r="M124" s="27">
        <f t="shared" si="18"/>
        <v>280469.59999999998</v>
      </c>
      <c r="N124" s="81">
        <f t="shared" si="19"/>
        <v>0.99999999689344465</v>
      </c>
      <c r="O124" s="27">
        <f t="shared" si="20"/>
        <v>211161.85</v>
      </c>
      <c r="P124" s="81">
        <f t="shared" si="21"/>
        <v>0.9999999836379394</v>
      </c>
      <c r="Q124" s="27">
        <f t="shared" si="22"/>
        <v>81207.88</v>
      </c>
      <c r="R124" s="82">
        <f t="shared" si="23"/>
        <v>0.99999998655597355</v>
      </c>
    </row>
    <row r="125" spans="1:18" s="4" customFormat="1" ht="39" customHeight="1" x14ac:dyDescent="0.25">
      <c r="A125" s="187" t="s">
        <v>154</v>
      </c>
      <c r="B125" s="102" t="s">
        <v>1543</v>
      </c>
      <c r="C125" s="117"/>
      <c r="D125" s="113" t="s">
        <v>1655</v>
      </c>
      <c r="E125" s="176"/>
      <c r="F125" s="168">
        <v>584478.1260801527</v>
      </c>
      <c r="G125" s="27">
        <v>283921.42813383677</v>
      </c>
      <c r="H125" s="27">
        <v>219348.81685455499</v>
      </c>
      <c r="I125" s="29">
        <v>81207.881091760908</v>
      </c>
      <c r="J125" s="244"/>
      <c r="K125" s="28">
        <f t="shared" si="16"/>
        <v>584478.13</v>
      </c>
      <c r="L125" s="81">
        <f t="shared" si="17"/>
        <v>1.0000000067065766</v>
      </c>
      <c r="M125" s="27">
        <f t="shared" si="18"/>
        <v>283921.43</v>
      </c>
      <c r="N125" s="81">
        <f t="shared" si="19"/>
        <v>1.0000000065728156</v>
      </c>
      <c r="O125" s="27">
        <f t="shared" si="20"/>
        <v>219348.82</v>
      </c>
      <c r="P125" s="81">
        <f t="shared" si="21"/>
        <v>1.0000000143399224</v>
      </c>
      <c r="Q125" s="27">
        <f t="shared" si="22"/>
        <v>81207.88</v>
      </c>
      <c r="R125" s="82">
        <f t="shared" si="23"/>
        <v>0.99999998655597355</v>
      </c>
    </row>
    <row r="126" spans="1:18" s="4" customFormat="1" ht="39" customHeight="1" x14ac:dyDescent="0.25">
      <c r="A126" s="187" t="s">
        <v>155</v>
      </c>
      <c r="B126" s="102" t="s">
        <v>140</v>
      </c>
      <c r="C126" s="117"/>
      <c r="D126" s="113" t="s">
        <v>1655</v>
      </c>
      <c r="E126" s="176"/>
      <c r="F126" s="168">
        <v>642432.75117172208</v>
      </c>
      <c r="G126" s="27">
        <v>287415.73811612284</v>
      </c>
      <c r="H126" s="27">
        <v>273809.13196383824</v>
      </c>
      <c r="I126" s="29">
        <v>81207.881091760908</v>
      </c>
      <c r="J126" s="244"/>
      <c r="K126" s="28">
        <f t="shared" si="16"/>
        <v>642432.75</v>
      </c>
      <c r="L126" s="81">
        <f t="shared" si="17"/>
        <v>0.99999999817611718</v>
      </c>
      <c r="M126" s="27">
        <f t="shared" si="18"/>
        <v>287415.74</v>
      </c>
      <c r="N126" s="81">
        <f t="shared" si="19"/>
        <v>1.0000000065545371</v>
      </c>
      <c r="O126" s="27">
        <f t="shared" si="20"/>
        <v>273809.13</v>
      </c>
      <c r="P126" s="81">
        <f t="shared" si="21"/>
        <v>0.9999999928277109</v>
      </c>
      <c r="Q126" s="27">
        <f t="shared" si="22"/>
        <v>81207.88</v>
      </c>
      <c r="R126" s="82">
        <f t="shared" si="23"/>
        <v>0.99999998655597355</v>
      </c>
    </row>
    <row r="127" spans="1:18" s="4" customFormat="1" ht="39" customHeight="1" x14ac:dyDescent="0.25">
      <c r="A127" s="187" t="s">
        <v>156</v>
      </c>
      <c r="B127" s="102" t="s">
        <v>142</v>
      </c>
      <c r="C127" s="117"/>
      <c r="D127" s="113" t="s">
        <v>1655</v>
      </c>
      <c r="E127" s="176"/>
      <c r="F127" s="168">
        <v>821999.91287805722</v>
      </c>
      <c r="G127" s="27">
        <v>290953.05366629636</v>
      </c>
      <c r="H127" s="27">
        <v>449838.97811999999</v>
      </c>
      <c r="I127" s="29">
        <v>81207.881091760908</v>
      </c>
      <c r="J127" s="244"/>
      <c r="K127" s="28">
        <f t="shared" si="16"/>
        <v>821999.91</v>
      </c>
      <c r="L127" s="81">
        <f t="shared" si="17"/>
        <v>0.99999999649871352</v>
      </c>
      <c r="M127" s="27">
        <f t="shared" si="18"/>
        <v>290953.05</v>
      </c>
      <c r="N127" s="81">
        <f t="shared" si="19"/>
        <v>0.99999998739901053</v>
      </c>
      <c r="O127" s="27">
        <f t="shared" si="20"/>
        <v>449838.98</v>
      </c>
      <c r="P127" s="81">
        <f t="shared" si="21"/>
        <v>1.0000000041792731</v>
      </c>
      <c r="Q127" s="27">
        <f t="shared" si="22"/>
        <v>81207.88</v>
      </c>
      <c r="R127" s="82">
        <f t="shared" si="23"/>
        <v>0.99999998655597355</v>
      </c>
    </row>
    <row r="128" spans="1:18" s="4" customFormat="1" ht="39" customHeight="1" x14ac:dyDescent="0.25">
      <c r="A128" s="187" t="s">
        <v>157</v>
      </c>
      <c r="B128" s="102" t="s">
        <v>144</v>
      </c>
      <c r="C128" s="117"/>
      <c r="D128" s="113" t="s">
        <v>1655</v>
      </c>
      <c r="E128" s="176"/>
      <c r="F128" s="168">
        <v>1044563.5208391179</v>
      </c>
      <c r="G128" s="27">
        <v>294533.90406735695</v>
      </c>
      <c r="H128" s="27">
        <v>668821.73568000004</v>
      </c>
      <c r="I128" s="29">
        <v>81207.881091760908</v>
      </c>
      <c r="J128" s="244"/>
      <c r="K128" s="28">
        <f t="shared" si="16"/>
        <v>1044563.52</v>
      </c>
      <c r="L128" s="81">
        <f t="shared" si="17"/>
        <v>0.99999999919668081</v>
      </c>
      <c r="M128" s="27">
        <f t="shared" si="18"/>
        <v>294533.90000000002</v>
      </c>
      <c r="N128" s="81">
        <f t="shared" si="19"/>
        <v>0.99999998619053065</v>
      </c>
      <c r="O128" s="27">
        <f t="shared" si="20"/>
        <v>668821.74</v>
      </c>
      <c r="P128" s="81">
        <f t="shared" si="21"/>
        <v>1.0000000064591201</v>
      </c>
      <c r="Q128" s="27">
        <f t="shared" si="22"/>
        <v>81207.88</v>
      </c>
      <c r="R128" s="82">
        <f t="shared" si="23"/>
        <v>0.99999998655597355</v>
      </c>
    </row>
    <row r="129" spans="1:18" s="4" customFormat="1" ht="39" customHeight="1" x14ac:dyDescent="0.25">
      <c r="A129" s="187" t="s">
        <v>158</v>
      </c>
      <c r="B129" s="102" t="s">
        <v>146</v>
      </c>
      <c r="C129" s="117"/>
      <c r="D129" s="113" t="s">
        <v>1655</v>
      </c>
      <c r="E129" s="176"/>
      <c r="F129" s="168">
        <v>1088660.8750081172</v>
      </c>
      <c r="G129" s="27">
        <v>298158.82511635614</v>
      </c>
      <c r="H129" s="27">
        <v>709294.1688000001</v>
      </c>
      <c r="I129" s="29">
        <v>81207.881091760908</v>
      </c>
      <c r="J129" s="244"/>
      <c r="K129" s="28">
        <f t="shared" si="16"/>
        <v>1088660.8799999999</v>
      </c>
      <c r="L129" s="81">
        <f t="shared" si="17"/>
        <v>1.0000000045853423</v>
      </c>
      <c r="M129" s="27">
        <f t="shared" si="18"/>
        <v>298158.83</v>
      </c>
      <c r="N129" s="81">
        <f t="shared" si="19"/>
        <v>1.000000016379337</v>
      </c>
      <c r="O129" s="27">
        <f t="shared" si="20"/>
        <v>709294.17</v>
      </c>
      <c r="P129" s="81">
        <f t="shared" si="21"/>
        <v>1.0000000016918227</v>
      </c>
      <c r="Q129" s="27">
        <f t="shared" si="22"/>
        <v>81207.88</v>
      </c>
      <c r="R129" s="82">
        <f t="shared" si="23"/>
        <v>0.99999998655597355</v>
      </c>
    </row>
    <row r="130" spans="1:18" s="4" customFormat="1" ht="252.75" customHeight="1" x14ac:dyDescent="0.25">
      <c r="A130" s="187" t="s">
        <v>159</v>
      </c>
      <c r="B130" s="102" t="s">
        <v>1464</v>
      </c>
      <c r="C130" s="117" t="s">
        <v>1658</v>
      </c>
      <c r="D130" s="113"/>
      <c r="E130" s="188" t="s">
        <v>1654</v>
      </c>
      <c r="F130" s="168"/>
      <c r="G130" s="27"/>
      <c r="H130" s="27"/>
      <c r="I130" s="29"/>
      <c r="J130" s="244"/>
      <c r="K130" s="28"/>
      <c r="L130" s="81"/>
      <c r="M130" s="27"/>
      <c r="N130" s="81"/>
      <c r="O130" s="27"/>
      <c r="P130" s="81"/>
      <c r="Q130" s="27"/>
      <c r="R130" s="82"/>
    </row>
    <row r="131" spans="1:18" s="4" customFormat="1" ht="39" customHeight="1" x14ac:dyDescent="0.25">
      <c r="A131" s="187" t="s">
        <v>160</v>
      </c>
      <c r="B131" s="102" t="s">
        <v>129</v>
      </c>
      <c r="C131" s="117"/>
      <c r="D131" s="113" t="s">
        <v>1655</v>
      </c>
      <c r="E131" s="176"/>
      <c r="F131" s="168">
        <v>259928.21575931035</v>
      </c>
      <c r="G131" s="27">
        <v>120694.99296949121</v>
      </c>
      <c r="H131" s="27">
        <v>100909.68845213199</v>
      </c>
      <c r="I131" s="29">
        <v>38323.534337687117</v>
      </c>
      <c r="J131" s="244"/>
      <c r="K131" s="28">
        <f t="shared" si="16"/>
        <v>259928.21</v>
      </c>
      <c r="L131" s="81">
        <f t="shared" si="17"/>
        <v>0.99999997784268879</v>
      </c>
      <c r="M131" s="27">
        <f t="shared" si="18"/>
        <v>120694.99</v>
      </c>
      <c r="N131" s="81">
        <f t="shared" si="19"/>
        <v>0.99999997539673247</v>
      </c>
      <c r="O131" s="27">
        <f t="shared" si="20"/>
        <v>100909.69</v>
      </c>
      <c r="P131" s="81">
        <f t="shared" si="21"/>
        <v>1.0000000153391417</v>
      </c>
      <c r="Q131" s="27">
        <f t="shared" si="22"/>
        <v>38323.53</v>
      </c>
      <c r="R131" s="82">
        <f t="shared" si="23"/>
        <v>0.99999988681401142</v>
      </c>
    </row>
    <row r="132" spans="1:18" s="4" customFormat="1" ht="39" customHeight="1" x14ac:dyDescent="0.25">
      <c r="A132" s="187" t="s">
        <v>161</v>
      </c>
      <c r="B132" s="102" t="s">
        <v>39</v>
      </c>
      <c r="C132" s="123"/>
      <c r="D132" s="113" t="s">
        <v>1655</v>
      </c>
      <c r="E132" s="176"/>
      <c r="F132" s="168">
        <v>272991.2623082159</v>
      </c>
      <c r="G132" s="27">
        <v>126103.49294183678</v>
      </c>
      <c r="H132" s="27">
        <v>108564.23502869201</v>
      </c>
      <c r="I132" s="29">
        <v>38323.534337687117</v>
      </c>
      <c r="J132" s="244"/>
      <c r="K132" s="28">
        <f t="shared" si="16"/>
        <v>272991.26</v>
      </c>
      <c r="L132" s="81">
        <f t="shared" si="17"/>
        <v>0.99999999154472607</v>
      </c>
      <c r="M132" s="27">
        <f t="shared" si="18"/>
        <v>126103.49</v>
      </c>
      <c r="N132" s="81">
        <f t="shared" si="19"/>
        <v>0.99999997667125062</v>
      </c>
      <c r="O132" s="27">
        <f t="shared" si="20"/>
        <v>108564.24</v>
      </c>
      <c r="P132" s="81">
        <f t="shared" si="21"/>
        <v>1.0000000457913971</v>
      </c>
      <c r="Q132" s="27">
        <f t="shared" si="22"/>
        <v>38323.53</v>
      </c>
      <c r="R132" s="82">
        <f t="shared" si="23"/>
        <v>0.99999988681401142</v>
      </c>
    </row>
    <row r="133" spans="1:18" s="4" customFormat="1" ht="39" customHeight="1" x14ac:dyDescent="0.25">
      <c r="A133" s="187" t="s">
        <v>162</v>
      </c>
      <c r="B133" s="102" t="s">
        <v>132</v>
      </c>
      <c r="C133" s="122"/>
      <c r="D133" s="113" t="s">
        <v>1655</v>
      </c>
      <c r="E133" s="176"/>
      <c r="F133" s="168">
        <v>284404.11104757083</v>
      </c>
      <c r="G133" s="27">
        <v>129914.63004077168</v>
      </c>
      <c r="H133" s="27">
        <v>116165.946669112</v>
      </c>
      <c r="I133" s="29">
        <v>38323.534337687117</v>
      </c>
      <c r="J133" s="244"/>
      <c r="K133" s="28">
        <f t="shared" si="16"/>
        <v>284404.11</v>
      </c>
      <c r="L133" s="81">
        <f t="shared" si="17"/>
        <v>0.99999999631661152</v>
      </c>
      <c r="M133" s="27">
        <f t="shared" si="18"/>
        <v>129914.63</v>
      </c>
      <c r="N133" s="81">
        <f t="shared" si="19"/>
        <v>0.99999999968616571</v>
      </c>
      <c r="O133" s="27">
        <f t="shared" si="20"/>
        <v>116165.95</v>
      </c>
      <c r="P133" s="81">
        <f t="shared" si="21"/>
        <v>1.000000028673532</v>
      </c>
      <c r="Q133" s="27">
        <f t="shared" si="22"/>
        <v>38323.53</v>
      </c>
      <c r="R133" s="82">
        <f t="shared" si="23"/>
        <v>0.99999988681401142</v>
      </c>
    </row>
    <row r="134" spans="1:18" s="4" customFormat="1" ht="39" customHeight="1" x14ac:dyDescent="0.25">
      <c r="A134" s="187" t="s">
        <v>163</v>
      </c>
      <c r="B134" s="102" t="s">
        <v>134</v>
      </c>
      <c r="C134" s="123"/>
      <c r="D134" s="113" t="s">
        <v>1655</v>
      </c>
      <c r="E134" s="176"/>
      <c r="F134" s="168">
        <v>294039.61905709928</v>
      </c>
      <c r="G134" s="27">
        <v>133146.61708570016</v>
      </c>
      <c r="H134" s="27">
        <v>122569.46763371202</v>
      </c>
      <c r="I134" s="29">
        <v>38323.534337687117</v>
      </c>
      <c r="J134" s="244"/>
      <c r="K134" s="28">
        <f t="shared" si="16"/>
        <v>294039.62</v>
      </c>
      <c r="L134" s="81">
        <f t="shared" si="17"/>
        <v>1.0000000032067131</v>
      </c>
      <c r="M134" s="27">
        <f t="shared" si="18"/>
        <v>133146.62</v>
      </c>
      <c r="N134" s="81">
        <f t="shared" si="19"/>
        <v>1.0000000218878999</v>
      </c>
      <c r="O134" s="27">
        <f t="shared" si="20"/>
        <v>122569.47</v>
      </c>
      <c r="P134" s="81">
        <f t="shared" si="21"/>
        <v>1.0000000193056886</v>
      </c>
      <c r="Q134" s="27">
        <f t="shared" si="22"/>
        <v>38323.53</v>
      </c>
      <c r="R134" s="82">
        <f t="shared" si="23"/>
        <v>0.99999988681401142</v>
      </c>
    </row>
    <row r="135" spans="1:18" s="4" customFormat="1" ht="39" customHeight="1" x14ac:dyDescent="0.25">
      <c r="A135" s="187" t="s">
        <v>164</v>
      </c>
      <c r="B135" s="102" t="s">
        <v>136</v>
      </c>
      <c r="C135" s="124"/>
      <c r="D135" s="113" t="s">
        <v>1655</v>
      </c>
      <c r="E135" s="176"/>
      <c r="F135" s="168">
        <v>316621.64350737253</v>
      </c>
      <c r="G135" s="27">
        <v>138914.21148509343</v>
      </c>
      <c r="H135" s="27">
        <v>139383.897684592</v>
      </c>
      <c r="I135" s="29">
        <v>38323.534337687117</v>
      </c>
      <c r="J135" s="244"/>
      <c r="K135" s="28">
        <f t="shared" si="16"/>
        <v>316621.64</v>
      </c>
      <c r="L135" s="81">
        <f t="shared" si="17"/>
        <v>0.99999998892251185</v>
      </c>
      <c r="M135" s="27">
        <f t="shared" si="18"/>
        <v>138914.21</v>
      </c>
      <c r="N135" s="81">
        <f t="shared" si="19"/>
        <v>0.99999998930927636</v>
      </c>
      <c r="O135" s="27">
        <f t="shared" si="20"/>
        <v>139383.9</v>
      </c>
      <c r="P135" s="81">
        <f t="shared" si="21"/>
        <v>1.0000000166117322</v>
      </c>
      <c r="Q135" s="27">
        <f t="shared" si="22"/>
        <v>38323.53</v>
      </c>
      <c r="R135" s="82">
        <f t="shared" si="23"/>
        <v>0.99999988681401142</v>
      </c>
    </row>
    <row r="136" spans="1:18" s="4" customFormat="1" ht="39" customHeight="1" x14ac:dyDescent="0.25">
      <c r="A136" s="187" t="s">
        <v>165</v>
      </c>
      <c r="B136" s="102" t="s">
        <v>1029</v>
      </c>
      <c r="C136" s="124"/>
      <c r="D136" s="113" t="s">
        <v>1655</v>
      </c>
      <c r="E136" s="176"/>
      <c r="F136" s="168">
        <v>335553.82011728495</v>
      </c>
      <c r="G136" s="27">
        <v>144931.64433989779</v>
      </c>
      <c r="H136" s="27">
        <v>152298.64143970006</v>
      </c>
      <c r="I136" s="29">
        <v>38323.534337687117</v>
      </c>
      <c r="J136" s="244"/>
      <c r="K136" s="28">
        <f t="shared" si="16"/>
        <v>335553.81000000006</v>
      </c>
      <c r="L136" s="81">
        <f t="shared" si="17"/>
        <v>0.99999996984899509</v>
      </c>
      <c r="M136" s="27">
        <f t="shared" si="18"/>
        <v>144931.64000000001</v>
      </c>
      <c r="N136" s="81">
        <f t="shared" si="19"/>
        <v>0.99999997005555419</v>
      </c>
      <c r="O136" s="27">
        <f t="shared" si="20"/>
        <v>152298.64000000001</v>
      </c>
      <c r="P136" s="81">
        <f t="shared" si="21"/>
        <v>0.99999999054686217</v>
      </c>
      <c r="Q136" s="27">
        <f t="shared" si="22"/>
        <v>38323.53</v>
      </c>
      <c r="R136" s="82">
        <f t="shared" si="23"/>
        <v>0.99999988681401142</v>
      </c>
    </row>
    <row r="137" spans="1:18" s="4" customFormat="1" ht="39" customHeight="1" x14ac:dyDescent="0.25">
      <c r="A137" s="187" t="s">
        <v>166</v>
      </c>
      <c r="B137" s="102" t="s">
        <v>167</v>
      </c>
      <c r="C137" s="124"/>
      <c r="D137" s="113" t="s">
        <v>1655</v>
      </c>
      <c r="E137" s="176"/>
      <c r="F137" s="168">
        <v>373861.46618960204</v>
      </c>
      <c r="G137" s="27">
        <v>151209.73805707885</v>
      </c>
      <c r="H137" s="27">
        <v>184328.19379483606</v>
      </c>
      <c r="I137" s="29">
        <v>38323.534337687117</v>
      </c>
      <c r="J137" s="244"/>
      <c r="K137" s="28">
        <f t="shared" si="16"/>
        <v>373861.45999999996</v>
      </c>
      <c r="L137" s="81">
        <f t="shared" si="17"/>
        <v>0.99999998344412933</v>
      </c>
      <c r="M137" s="27">
        <f t="shared" si="18"/>
        <v>151209.74</v>
      </c>
      <c r="N137" s="81">
        <f t="shared" si="19"/>
        <v>1.0000000128491799</v>
      </c>
      <c r="O137" s="27">
        <f t="shared" si="20"/>
        <v>184328.19</v>
      </c>
      <c r="P137" s="81">
        <f t="shared" si="21"/>
        <v>0.99999997941261198</v>
      </c>
      <c r="Q137" s="27">
        <f t="shared" si="22"/>
        <v>38323.53</v>
      </c>
      <c r="R137" s="82">
        <f t="shared" si="23"/>
        <v>0.99999988681401142</v>
      </c>
    </row>
    <row r="138" spans="1:18" s="4" customFormat="1" ht="39" customHeight="1" x14ac:dyDescent="0.25">
      <c r="A138" s="187" t="s">
        <v>168</v>
      </c>
      <c r="B138" s="102" t="s">
        <v>169</v>
      </c>
      <c r="C138" s="124"/>
      <c r="D138" s="113" t="s">
        <v>1655</v>
      </c>
      <c r="E138" s="176"/>
      <c r="F138" s="168">
        <v>444219.86407087726</v>
      </c>
      <c r="G138" s="27">
        <v>173803.42474375406</v>
      </c>
      <c r="H138" s="27">
        <v>232092.90498943609</v>
      </c>
      <c r="I138" s="29">
        <v>38323.534337687117</v>
      </c>
      <c r="J138" s="244"/>
      <c r="K138" s="28">
        <f t="shared" si="16"/>
        <v>444219.85</v>
      </c>
      <c r="L138" s="81">
        <f t="shared" si="17"/>
        <v>0.99999996832452032</v>
      </c>
      <c r="M138" s="27">
        <f t="shared" si="18"/>
        <v>173803.42</v>
      </c>
      <c r="N138" s="81">
        <f t="shared" si="19"/>
        <v>0.99999997270621077</v>
      </c>
      <c r="O138" s="27">
        <f t="shared" si="20"/>
        <v>232092.9</v>
      </c>
      <c r="P138" s="81">
        <f t="shared" si="21"/>
        <v>0.99999997850241873</v>
      </c>
      <c r="Q138" s="27">
        <f t="shared" si="22"/>
        <v>38323.53</v>
      </c>
      <c r="R138" s="82">
        <f t="shared" si="23"/>
        <v>0.99999988681401142</v>
      </c>
    </row>
    <row r="139" spans="1:18" s="4" customFormat="1" ht="240" customHeight="1" x14ac:dyDescent="0.25">
      <c r="A139" s="187" t="s">
        <v>170</v>
      </c>
      <c r="B139" s="155" t="s">
        <v>1463</v>
      </c>
      <c r="C139" s="143" t="s">
        <v>1506</v>
      </c>
      <c r="D139" s="113"/>
      <c r="E139" s="188" t="s">
        <v>1654</v>
      </c>
      <c r="F139" s="168"/>
      <c r="G139" s="27"/>
      <c r="H139" s="27"/>
      <c r="I139" s="29"/>
      <c r="J139" s="244"/>
      <c r="K139" s="28"/>
      <c r="L139" s="81"/>
      <c r="M139" s="27"/>
      <c r="N139" s="81"/>
      <c r="O139" s="27"/>
      <c r="P139" s="81"/>
      <c r="Q139" s="27"/>
      <c r="R139" s="82"/>
    </row>
    <row r="140" spans="1:18" s="4" customFormat="1" ht="39" customHeight="1" x14ac:dyDescent="0.25">
      <c r="A140" s="187" t="s">
        <v>171</v>
      </c>
      <c r="B140" s="102" t="s">
        <v>1272</v>
      </c>
      <c r="C140" s="117"/>
      <c r="D140" s="113" t="s">
        <v>1655</v>
      </c>
      <c r="E140" s="176"/>
      <c r="F140" s="168">
        <v>408415.59791750862</v>
      </c>
      <c r="G140" s="27">
        <v>144833.99156338946</v>
      </c>
      <c r="H140" s="27">
        <v>225258.07201643207</v>
      </c>
      <c r="I140" s="29">
        <v>38323.534337687117</v>
      </c>
      <c r="J140" s="244"/>
      <c r="K140" s="28">
        <f t="shared" ref="K140:K199" si="30">SUM(M140,O140,Q140)</f>
        <v>408415.58999999997</v>
      </c>
      <c r="L140" s="81">
        <f t="shared" ref="L140:L199" si="31">K140/F140</f>
        <v>0.99999998061408846</v>
      </c>
      <c r="M140" s="27">
        <f t="shared" ref="M140:M199" si="32">ROUND(G140-(G140*$M$6*$F$6),2)</f>
        <v>144833.99</v>
      </c>
      <c r="N140" s="81">
        <f t="shared" ref="N140:N199" si="33">M140/G140</f>
        <v>0.99999998920564537</v>
      </c>
      <c r="O140" s="27">
        <f t="shared" ref="O140:O199" si="34">ROUND(H140-(H140*$O$6*$F$6),2)</f>
        <v>225258.07</v>
      </c>
      <c r="P140" s="81">
        <f t="shared" ref="P140:P199" si="35">O140/H140</f>
        <v>0.99999999104834714</v>
      </c>
      <c r="Q140" s="27">
        <f t="shared" ref="Q140:Q199" si="36">ROUND((I140-(I140*$Q$6*$F$6)),2)</f>
        <v>38323.53</v>
      </c>
      <c r="R140" s="82">
        <f t="shared" ref="R140:R199" si="37">Q140/I140</f>
        <v>0.99999988681401142</v>
      </c>
    </row>
    <row r="141" spans="1:18" s="4" customFormat="1" ht="39" customHeight="1" x14ac:dyDescent="0.25">
      <c r="A141" s="187" t="s">
        <v>172</v>
      </c>
      <c r="B141" s="102" t="s">
        <v>1273</v>
      </c>
      <c r="C141" s="117"/>
      <c r="D141" s="113" t="s">
        <v>1655</v>
      </c>
      <c r="E141" s="176"/>
      <c r="F141" s="168">
        <v>429055.80027560325</v>
      </c>
      <c r="G141" s="27">
        <v>151324.19153020415</v>
      </c>
      <c r="H141" s="27">
        <v>239408.074407712</v>
      </c>
      <c r="I141" s="29">
        <v>38323.534337687117</v>
      </c>
      <c r="J141" s="244"/>
      <c r="K141" s="28">
        <f t="shared" si="30"/>
        <v>429055.79000000004</v>
      </c>
      <c r="L141" s="81">
        <f t="shared" si="31"/>
        <v>0.99999997605066004</v>
      </c>
      <c r="M141" s="27">
        <f t="shared" si="32"/>
        <v>151324.19</v>
      </c>
      <c r="N141" s="81">
        <f t="shared" si="33"/>
        <v>0.99999998988790806</v>
      </c>
      <c r="O141" s="27">
        <f t="shared" si="34"/>
        <v>239408.07</v>
      </c>
      <c r="P141" s="81">
        <f t="shared" si="35"/>
        <v>0.99999998158912562</v>
      </c>
      <c r="Q141" s="27">
        <f t="shared" si="36"/>
        <v>38323.53</v>
      </c>
      <c r="R141" s="82">
        <f t="shared" si="37"/>
        <v>0.99999988681401142</v>
      </c>
    </row>
    <row r="142" spans="1:18" s="4" customFormat="1" ht="39" customHeight="1" x14ac:dyDescent="0.25">
      <c r="A142" s="187" t="s">
        <v>173</v>
      </c>
      <c r="B142" s="102" t="s">
        <v>1274</v>
      </c>
      <c r="C142" s="117"/>
      <c r="D142" s="113" t="s">
        <v>1655</v>
      </c>
      <c r="E142" s="176"/>
      <c r="F142" s="168">
        <v>443823.80135076516</v>
      </c>
      <c r="G142" s="27">
        <v>155897.55604892602</v>
      </c>
      <c r="H142" s="27">
        <v>249602.71096415201</v>
      </c>
      <c r="I142" s="29">
        <v>38323.534337687117</v>
      </c>
      <c r="J142" s="244"/>
      <c r="K142" s="28">
        <f t="shared" si="30"/>
        <v>443823.80000000005</v>
      </c>
      <c r="L142" s="81">
        <f t="shared" si="31"/>
        <v>0.99999999695652841</v>
      </c>
      <c r="M142" s="27">
        <f t="shared" si="32"/>
        <v>155897.56</v>
      </c>
      <c r="N142" s="81">
        <f t="shared" si="33"/>
        <v>1.0000000253440404</v>
      </c>
      <c r="O142" s="27">
        <f t="shared" si="34"/>
        <v>249602.71</v>
      </c>
      <c r="P142" s="81">
        <f t="shared" si="35"/>
        <v>0.99999999613725343</v>
      </c>
      <c r="Q142" s="27">
        <f t="shared" si="36"/>
        <v>38323.53</v>
      </c>
      <c r="R142" s="82">
        <f t="shared" si="37"/>
        <v>0.99999988681401142</v>
      </c>
    </row>
    <row r="143" spans="1:18" s="4" customFormat="1" ht="39" customHeight="1" x14ac:dyDescent="0.25">
      <c r="A143" s="187" t="s">
        <v>174</v>
      </c>
      <c r="B143" s="102" t="s">
        <v>1275</v>
      </c>
      <c r="C143" s="117"/>
      <c r="D143" s="113" t="s">
        <v>1655</v>
      </c>
      <c r="E143" s="176"/>
      <c r="F143" s="168">
        <v>463175.37819387933</v>
      </c>
      <c r="G143" s="27">
        <v>159775.94050284018</v>
      </c>
      <c r="H143" s="27">
        <v>265075.90335335198</v>
      </c>
      <c r="I143" s="29">
        <v>38323.534337687117</v>
      </c>
      <c r="J143" s="244"/>
      <c r="K143" s="28">
        <f t="shared" si="30"/>
        <v>463175.37</v>
      </c>
      <c r="L143" s="81">
        <f t="shared" si="31"/>
        <v>0.9999999823093374</v>
      </c>
      <c r="M143" s="27">
        <f t="shared" si="32"/>
        <v>159775.94</v>
      </c>
      <c r="N143" s="81">
        <f t="shared" si="33"/>
        <v>0.99999999685284169</v>
      </c>
      <c r="O143" s="27">
        <f t="shared" si="34"/>
        <v>265075.90000000002</v>
      </c>
      <c r="P143" s="81">
        <f t="shared" si="35"/>
        <v>0.99999998734946516</v>
      </c>
      <c r="Q143" s="27">
        <f t="shared" si="36"/>
        <v>38323.53</v>
      </c>
      <c r="R143" s="82">
        <f t="shared" si="37"/>
        <v>0.99999988681401142</v>
      </c>
    </row>
    <row r="144" spans="1:18" s="4" customFormat="1" ht="39" customHeight="1" x14ac:dyDescent="0.25">
      <c r="A144" s="187" t="s">
        <v>175</v>
      </c>
      <c r="B144" s="102" t="s">
        <v>1276</v>
      </c>
      <c r="C144" s="117"/>
      <c r="D144" s="113" t="s">
        <v>1655</v>
      </c>
      <c r="E144" s="176"/>
      <c r="F144" s="168">
        <v>490972.4524758312</v>
      </c>
      <c r="G144" s="27">
        <v>166697.05378211211</v>
      </c>
      <c r="H144" s="27">
        <v>285951.86435603199</v>
      </c>
      <c r="I144" s="29">
        <v>38323.534337687117</v>
      </c>
      <c r="J144" s="244"/>
      <c r="K144" s="28">
        <f t="shared" si="30"/>
        <v>490972.43999999994</v>
      </c>
      <c r="L144" s="81">
        <f t="shared" si="31"/>
        <v>0.99999997458954937</v>
      </c>
      <c r="M144" s="27">
        <f t="shared" si="32"/>
        <v>166697.04999999999</v>
      </c>
      <c r="N144" s="81">
        <f t="shared" si="33"/>
        <v>0.99999997731146395</v>
      </c>
      <c r="O144" s="27">
        <f t="shared" si="34"/>
        <v>285951.86</v>
      </c>
      <c r="P144" s="81">
        <f t="shared" si="35"/>
        <v>0.99999998476655494</v>
      </c>
      <c r="Q144" s="27">
        <f t="shared" si="36"/>
        <v>38323.53</v>
      </c>
      <c r="R144" s="82">
        <f t="shared" si="37"/>
        <v>0.99999988681401142</v>
      </c>
    </row>
    <row r="145" spans="1:18" s="4" customFormat="1" ht="39" customHeight="1" x14ac:dyDescent="0.25">
      <c r="A145" s="187" t="s">
        <v>176</v>
      </c>
      <c r="B145" s="102" t="s">
        <v>1277</v>
      </c>
      <c r="C145" s="117"/>
      <c r="D145" s="113" t="s">
        <v>1655</v>
      </c>
      <c r="E145" s="176"/>
      <c r="F145" s="168">
        <v>520279.13330475654</v>
      </c>
      <c r="G145" s="27">
        <v>173917.97320787737</v>
      </c>
      <c r="H145" s="27">
        <v>308037.62575919204</v>
      </c>
      <c r="I145" s="29">
        <v>38323.534337687117</v>
      </c>
      <c r="J145" s="244"/>
      <c r="K145" s="28">
        <f t="shared" si="30"/>
        <v>520279.13</v>
      </c>
      <c r="L145" s="81">
        <f t="shared" si="31"/>
        <v>0.99999999364810865</v>
      </c>
      <c r="M145" s="27">
        <f t="shared" si="32"/>
        <v>173917.97</v>
      </c>
      <c r="N145" s="81">
        <f t="shared" si="33"/>
        <v>0.99999998155522796</v>
      </c>
      <c r="O145" s="27">
        <f t="shared" si="34"/>
        <v>308037.63</v>
      </c>
      <c r="P145" s="81">
        <f t="shared" si="35"/>
        <v>1.0000000137671752</v>
      </c>
      <c r="Q145" s="27">
        <f t="shared" si="36"/>
        <v>38323.53</v>
      </c>
      <c r="R145" s="82">
        <f t="shared" si="37"/>
        <v>0.99999988681401142</v>
      </c>
    </row>
    <row r="146" spans="1:18" s="4" customFormat="1" ht="39" customHeight="1" x14ac:dyDescent="0.25">
      <c r="A146" s="187" t="s">
        <v>177</v>
      </c>
      <c r="B146" s="102" t="s">
        <v>1278</v>
      </c>
      <c r="C146" s="117"/>
      <c r="D146" s="113" t="s">
        <v>1655</v>
      </c>
      <c r="E146" s="176"/>
      <c r="F146" s="168">
        <v>551081.17700845364</v>
      </c>
      <c r="G146" s="27">
        <v>181451.68566849461</v>
      </c>
      <c r="H146" s="27">
        <v>331305.95700227196</v>
      </c>
      <c r="I146" s="29">
        <v>38323.534337687117</v>
      </c>
      <c r="J146" s="244"/>
      <c r="K146" s="28">
        <f t="shared" si="30"/>
        <v>551081.18000000005</v>
      </c>
      <c r="L146" s="81">
        <f t="shared" si="31"/>
        <v>1.0000000054285041</v>
      </c>
      <c r="M146" s="27">
        <f t="shared" si="32"/>
        <v>181451.69</v>
      </c>
      <c r="N146" s="81">
        <f t="shared" si="33"/>
        <v>1.000000023871398</v>
      </c>
      <c r="O146" s="27">
        <f t="shared" si="34"/>
        <v>331305.96000000002</v>
      </c>
      <c r="P146" s="81">
        <f t="shared" si="35"/>
        <v>1.0000000090482166</v>
      </c>
      <c r="Q146" s="27">
        <f t="shared" si="36"/>
        <v>38323.53</v>
      </c>
      <c r="R146" s="82">
        <f t="shared" si="37"/>
        <v>0.99999988681401142</v>
      </c>
    </row>
    <row r="147" spans="1:18" s="4" customFormat="1" ht="39" customHeight="1" x14ac:dyDescent="0.25">
      <c r="A147" s="178" t="s">
        <v>1135</v>
      </c>
      <c r="B147" s="102" t="s">
        <v>1279</v>
      </c>
      <c r="C147" s="117"/>
      <c r="D147" s="113" t="s">
        <v>1655</v>
      </c>
      <c r="E147" s="176"/>
      <c r="F147" s="168">
        <v>429909.21177332656</v>
      </c>
      <c r="G147" s="27">
        <v>144833.99156338946</v>
      </c>
      <c r="H147" s="27">
        <v>246751.68587224995</v>
      </c>
      <c r="I147" s="29">
        <v>38323.534337687117</v>
      </c>
      <c r="J147" s="244"/>
      <c r="K147" s="28">
        <f t="shared" si="30"/>
        <v>429909.20999999996</v>
      </c>
      <c r="L147" s="81">
        <f t="shared" si="31"/>
        <v>0.99999999587511379</v>
      </c>
      <c r="M147" s="27">
        <f t="shared" si="32"/>
        <v>144833.99</v>
      </c>
      <c r="N147" s="81">
        <f t="shared" si="33"/>
        <v>0.99999998920564537</v>
      </c>
      <c r="O147" s="27">
        <f t="shared" si="34"/>
        <v>246751.69</v>
      </c>
      <c r="P147" s="81">
        <f t="shared" si="35"/>
        <v>1.000000016728356</v>
      </c>
      <c r="Q147" s="27">
        <f t="shared" si="36"/>
        <v>38323.53</v>
      </c>
      <c r="R147" s="82">
        <f t="shared" si="37"/>
        <v>0.99999988681401142</v>
      </c>
    </row>
    <row r="148" spans="1:18" s="4" customFormat="1" ht="39" customHeight="1" x14ac:dyDescent="0.25">
      <c r="A148" s="178" t="s">
        <v>1136</v>
      </c>
      <c r="B148" s="102" t="s">
        <v>1280</v>
      </c>
      <c r="C148" s="117"/>
      <c r="D148" s="113" t="s">
        <v>1655</v>
      </c>
      <c r="E148" s="176"/>
      <c r="F148" s="168">
        <v>446729.66828995058</v>
      </c>
      <c r="G148" s="27">
        <v>151324.19153020412</v>
      </c>
      <c r="H148" s="27">
        <v>257081.94242205934</v>
      </c>
      <c r="I148" s="29">
        <v>38323.534337687117</v>
      </c>
      <c r="J148" s="244"/>
      <c r="K148" s="28">
        <f t="shared" si="30"/>
        <v>446729.66000000003</v>
      </c>
      <c r="L148" s="81">
        <f t="shared" si="31"/>
        <v>0.9999999814430266</v>
      </c>
      <c r="M148" s="27">
        <f t="shared" si="32"/>
        <v>151324.19</v>
      </c>
      <c r="N148" s="81">
        <f t="shared" si="33"/>
        <v>0.99999998988790817</v>
      </c>
      <c r="O148" s="27">
        <f t="shared" si="34"/>
        <v>257081.94</v>
      </c>
      <c r="P148" s="81">
        <f t="shared" si="35"/>
        <v>0.99999999057864852</v>
      </c>
      <c r="Q148" s="27">
        <f t="shared" si="36"/>
        <v>38323.53</v>
      </c>
      <c r="R148" s="82">
        <f t="shared" si="37"/>
        <v>0.99999988681401142</v>
      </c>
    </row>
    <row r="149" spans="1:18" s="4" customFormat="1" ht="39" customHeight="1" x14ac:dyDescent="0.25">
      <c r="A149" s="178" t="s">
        <v>1137</v>
      </c>
      <c r="B149" s="102" t="s">
        <v>1281</v>
      </c>
      <c r="C149" s="117"/>
      <c r="D149" s="113" t="s">
        <v>1655</v>
      </c>
      <c r="E149" s="176"/>
      <c r="F149" s="168">
        <v>461469.2246555633</v>
      </c>
      <c r="G149" s="27">
        <v>155897.55604892602</v>
      </c>
      <c r="H149" s="27">
        <v>267248.13426895015</v>
      </c>
      <c r="I149" s="29">
        <v>38323.534337687117</v>
      </c>
      <c r="J149" s="244"/>
      <c r="K149" s="28">
        <f t="shared" si="30"/>
        <v>461469.22</v>
      </c>
      <c r="L149" s="81">
        <f t="shared" si="31"/>
        <v>0.99999998991143269</v>
      </c>
      <c r="M149" s="27">
        <f t="shared" si="32"/>
        <v>155897.56</v>
      </c>
      <c r="N149" s="81">
        <f t="shared" si="33"/>
        <v>1.0000000253440404</v>
      </c>
      <c r="O149" s="27">
        <f t="shared" si="34"/>
        <v>267248.13</v>
      </c>
      <c r="P149" s="81">
        <f t="shared" si="35"/>
        <v>0.99999998402626777</v>
      </c>
      <c r="Q149" s="27">
        <f t="shared" si="36"/>
        <v>38323.53</v>
      </c>
      <c r="R149" s="82">
        <f t="shared" si="37"/>
        <v>0.99999988681401142</v>
      </c>
    </row>
    <row r="150" spans="1:18" s="4" customFormat="1" ht="39" customHeight="1" x14ac:dyDescent="0.25">
      <c r="A150" s="178" t="s">
        <v>1138</v>
      </c>
      <c r="B150" s="102" t="s">
        <v>1282</v>
      </c>
      <c r="C150" s="117"/>
      <c r="D150" s="113" t="s">
        <v>1655</v>
      </c>
      <c r="E150" s="176"/>
      <c r="F150" s="168">
        <v>476185.43424772384</v>
      </c>
      <c r="G150" s="27">
        <v>159775.94050284018</v>
      </c>
      <c r="H150" s="27">
        <v>278085.95940719655</v>
      </c>
      <c r="I150" s="29">
        <v>38323.534337687117</v>
      </c>
      <c r="J150" s="244"/>
      <c r="K150" s="28">
        <f t="shared" si="30"/>
        <v>476185.43000000005</v>
      </c>
      <c r="L150" s="81">
        <f t="shared" si="31"/>
        <v>0.99999999107968562</v>
      </c>
      <c r="M150" s="27">
        <f t="shared" si="32"/>
        <v>159775.94</v>
      </c>
      <c r="N150" s="81">
        <f t="shared" si="33"/>
        <v>0.99999999685284169</v>
      </c>
      <c r="O150" s="27">
        <f t="shared" si="34"/>
        <v>278085.96000000002</v>
      </c>
      <c r="P150" s="81">
        <f t="shared" si="35"/>
        <v>1.0000000021317275</v>
      </c>
      <c r="Q150" s="27">
        <f t="shared" si="36"/>
        <v>38323.53</v>
      </c>
      <c r="R150" s="82">
        <f t="shared" si="37"/>
        <v>0.99999988681401142</v>
      </c>
    </row>
    <row r="151" spans="1:18" s="4" customFormat="1" ht="39" customHeight="1" x14ac:dyDescent="0.25">
      <c r="A151" s="178" t="s">
        <v>1139</v>
      </c>
      <c r="B151" s="102" t="s">
        <v>1283</v>
      </c>
      <c r="C151" s="117"/>
      <c r="D151" s="113" t="s">
        <v>1655</v>
      </c>
      <c r="E151" s="176"/>
      <c r="F151" s="168">
        <v>503437.88452661451</v>
      </c>
      <c r="G151" s="27">
        <v>166697.05378211211</v>
      </c>
      <c r="H151" s="27">
        <v>298417.29640681524</v>
      </c>
      <c r="I151" s="29">
        <v>38323.534337687117</v>
      </c>
      <c r="J151" s="244"/>
      <c r="K151" s="28">
        <f t="shared" si="30"/>
        <v>503437.88</v>
      </c>
      <c r="L151" s="81">
        <f t="shared" si="31"/>
        <v>0.99999999100859382</v>
      </c>
      <c r="M151" s="27">
        <f t="shared" si="32"/>
        <v>166697.04999999999</v>
      </c>
      <c r="N151" s="81">
        <f t="shared" si="33"/>
        <v>0.99999997731146395</v>
      </c>
      <c r="O151" s="27">
        <f t="shared" si="34"/>
        <v>298417.3</v>
      </c>
      <c r="P151" s="81">
        <f t="shared" si="35"/>
        <v>1.0000000120408059</v>
      </c>
      <c r="Q151" s="27">
        <f t="shared" si="36"/>
        <v>38323.53</v>
      </c>
      <c r="R151" s="82">
        <f t="shared" si="37"/>
        <v>0.99999988681401142</v>
      </c>
    </row>
    <row r="152" spans="1:18" s="4" customFormat="1" ht="39" customHeight="1" x14ac:dyDescent="0.25">
      <c r="A152" s="178" t="s">
        <v>1140</v>
      </c>
      <c r="B152" s="102" t="s">
        <v>1284</v>
      </c>
      <c r="C152" s="117"/>
      <c r="D152" s="113" t="s">
        <v>1655</v>
      </c>
      <c r="E152" s="176"/>
      <c r="F152" s="168">
        <v>529141.21919196332</v>
      </c>
      <c r="G152" s="27">
        <v>173917.97320787734</v>
      </c>
      <c r="H152" s="27">
        <v>316899.71164639894</v>
      </c>
      <c r="I152" s="29">
        <v>38323.534337687117</v>
      </c>
      <c r="J152" s="244"/>
      <c r="K152" s="28">
        <f t="shared" si="30"/>
        <v>529141.21000000008</v>
      </c>
      <c r="L152" s="81">
        <f t="shared" si="31"/>
        <v>0.99999998262852541</v>
      </c>
      <c r="M152" s="27">
        <f t="shared" si="32"/>
        <v>173917.97</v>
      </c>
      <c r="N152" s="81">
        <f t="shared" si="33"/>
        <v>0.99999998155522818</v>
      </c>
      <c r="O152" s="27">
        <f t="shared" si="34"/>
        <v>316899.71000000002</v>
      </c>
      <c r="P152" s="81">
        <f t="shared" si="35"/>
        <v>0.99999999480466895</v>
      </c>
      <c r="Q152" s="27">
        <f t="shared" si="36"/>
        <v>38323.53</v>
      </c>
      <c r="R152" s="82">
        <f t="shared" si="37"/>
        <v>0.99999988681401142</v>
      </c>
    </row>
    <row r="153" spans="1:18" s="4" customFormat="1" ht="39" customHeight="1" x14ac:dyDescent="0.25">
      <c r="A153" s="178" t="s">
        <v>1141</v>
      </c>
      <c r="B153" s="102" t="s">
        <v>1285</v>
      </c>
      <c r="C153" s="117"/>
      <c r="D153" s="113" t="s">
        <v>1655</v>
      </c>
      <c r="E153" s="176"/>
      <c r="F153" s="168">
        <v>596540.17133152788</v>
      </c>
      <c r="G153" s="27">
        <v>181451.68566849461</v>
      </c>
      <c r="H153" s="27">
        <v>376764.95132534619</v>
      </c>
      <c r="I153" s="29">
        <v>38323.534337687117</v>
      </c>
      <c r="J153" s="244"/>
      <c r="K153" s="28">
        <f t="shared" si="30"/>
        <v>596540.17000000004</v>
      </c>
      <c r="L153" s="81">
        <f t="shared" si="31"/>
        <v>0.99999999776791593</v>
      </c>
      <c r="M153" s="27">
        <f t="shared" si="32"/>
        <v>181451.69</v>
      </c>
      <c r="N153" s="81">
        <f t="shared" si="33"/>
        <v>1.000000023871398</v>
      </c>
      <c r="O153" s="27">
        <f t="shared" si="34"/>
        <v>376764.95</v>
      </c>
      <c r="P153" s="81">
        <f t="shared" si="35"/>
        <v>0.99999999648229976</v>
      </c>
      <c r="Q153" s="27">
        <f t="shared" si="36"/>
        <v>38323.53</v>
      </c>
      <c r="R153" s="82">
        <f t="shared" si="37"/>
        <v>0.99999988681401142</v>
      </c>
    </row>
    <row r="154" spans="1:18" s="4" customFormat="1" ht="72" customHeight="1" x14ac:dyDescent="0.25">
      <c r="A154" s="187" t="s">
        <v>178</v>
      </c>
      <c r="B154" s="155" t="s">
        <v>1659</v>
      </c>
      <c r="C154" s="143" t="s">
        <v>1660</v>
      </c>
      <c r="D154" s="142"/>
      <c r="E154" s="230" t="s">
        <v>1661</v>
      </c>
      <c r="F154" s="168"/>
      <c r="G154" s="27"/>
      <c r="H154" s="27"/>
      <c r="I154" s="29"/>
      <c r="J154" s="244"/>
      <c r="K154" s="28"/>
      <c r="L154" s="81"/>
      <c r="M154" s="27"/>
      <c r="N154" s="81"/>
      <c r="O154" s="27"/>
      <c r="P154" s="81"/>
      <c r="Q154" s="27"/>
      <c r="R154" s="82"/>
    </row>
    <row r="155" spans="1:18" s="4" customFormat="1" ht="39" customHeight="1" x14ac:dyDescent="0.25">
      <c r="A155" s="187" t="s">
        <v>179</v>
      </c>
      <c r="B155" s="102" t="s">
        <v>180</v>
      </c>
      <c r="C155" s="117"/>
      <c r="D155" s="113" t="s">
        <v>181</v>
      </c>
      <c r="E155" s="196"/>
      <c r="F155" s="168">
        <v>3818.7927346530641</v>
      </c>
      <c r="G155" s="27">
        <v>1310.108220701032</v>
      </c>
      <c r="H155" s="27">
        <v>1589.0464197496001</v>
      </c>
      <c r="I155" s="29">
        <v>919.63809420243206</v>
      </c>
      <c r="J155" s="244"/>
      <c r="K155" s="28">
        <f t="shared" si="30"/>
        <v>3818.7999999999997</v>
      </c>
      <c r="L155" s="81">
        <f t="shared" si="31"/>
        <v>1.0000019025245517</v>
      </c>
      <c r="M155" s="27">
        <f t="shared" si="32"/>
        <v>1310.1099999999999</v>
      </c>
      <c r="N155" s="81">
        <f t="shared" si="33"/>
        <v>1.0000013581312901</v>
      </c>
      <c r="O155" s="27">
        <f t="shared" si="34"/>
        <v>1589.05</v>
      </c>
      <c r="P155" s="81">
        <f t="shared" si="35"/>
        <v>1.0000022530810651</v>
      </c>
      <c r="Q155" s="27">
        <f t="shared" si="36"/>
        <v>919.64</v>
      </c>
      <c r="R155" s="82">
        <f t="shared" si="37"/>
        <v>1.0000020723343019</v>
      </c>
    </row>
    <row r="156" spans="1:18" s="4" customFormat="1" ht="39" customHeight="1" x14ac:dyDescent="0.25">
      <c r="A156" s="187" t="s">
        <v>182</v>
      </c>
      <c r="B156" s="102" t="s">
        <v>183</v>
      </c>
      <c r="C156" s="117"/>
      <c r="D156" s="113" t="s">
        <v>181</v>
      </c>
      <c r="E156" s="196"/>
      <c r="F156" s="168">
        <v>5514.9942775097406</v>
      </c>
      <c r="G156" s="27">
        <v>2251.921163748108</v>
      </c>
      <c r="H156" s="27">
        <v>2343.4350195592001</v>
      </c>
      <c r="I156" s="29">
        <v>919.63809420243206</v>
      </c>
      <c r="J156" s="244"/>
      <c r="K156" s="28">
        <f t="shared" si="30"/>
        <v>5515.0000000000009</v>
      </c>
      <c r="L156" s="81">
        <f t="shared" si="31"/>
        <v>1.0000010376239707</v>
      </c>
      <c r="M156" s="27">
        <f t="shared" si="32"/>
        <v>2251.92</v>
      </c>
      <c r="N156" s="81">
        <f t="shared" si="33"/>
        <v>0.99999948321987164</v>
      </c>
      <c r="O156" s="27">
        <f t="shared" si="34"/>
        <v>2343.44</v>
      </c>
      <c r="P156" s="81">
        <f t="shared" si="35"/>
        <v>1.0000021252736937</v>
      </c>
      <c r="Q156" s="27">
        <f t="shared" si="36"/>
        <v>919.64</v>
      </c>
      <c r="R156" s="82">
        <f t="shared" si="37"/>
        <v>1.0000020723343019</v>
      </c>
    </row>
    <row r="157" spans="1:18" s="4" customFormat="1" ht="39" customHeight="1" x14ac:dyDescent="0.25">
      <c r="A157" s="187" t="s">
        <v>184</v>
      </c>
      <c r="B157" s="102" t="s">
        <v>185</v>
      </c>
      <c r="C157" s="117"/>
      <c r="D157" s="113" t="s">
        <v>181</v>
      </c>
      <c r="E157" s="196"/>
      <c r="F157" s="168">
        <v>7763.751332778178</v>
      </c>
      <c r="G157" s="27">
        <v>3745.5792721261464</v>
      </c>
      <c r="H157" s="27">
        <v>3098.5339664496005</v>
      </c>
      <c r="I157" s="29">
        <v>919.63809420243206</v>
      </c>
      <c r="J157" s="244"/>
      <c r="K157" s="28">
        <f t="shared" si="30"/>
        <v>7763.7500000000009</v>
      </c>
      <c r="L157" s="81">
        <f t="shared" si="31"/>
        <v>0.99999982833322187</v>
      </c>
      <c r="M157" s="27">
        <f t="shared" si="32"/>
        <v>3745.58</v>
      </c>
      <c r="N157" s="81">
        <f t="shared" si="33"/>
        <v>1.0000001943287808</v>
      </c>
      <c r="O157" s="27">
        <f t="shared" si="34"/>
        <v>3098.53</v>
      </c>
      <c r="P157" s="81">
        <f t="shared" si="35"/>
        <v>0.9999987198947492</v>
      </c>
      <c r="Q157" s="27">
        <f t="shared" si="36"/>
        <v>919.64</v>
      </c>
      <c r="R157" s="82">
        <f t="shared" si="37"/>
        <v>1.0000020723343019</v>
      </c>
    </row>
    <row r="158" spans="1:18" s="4" customFormat="1" ht="39" customHeight="1" x14ac:dyDescent="0.25">
      <c r="A158" s="187" t="s">
        <v>186</v>
      </c>
      <c r="B158" s="102" t="s">
        <v>187</v>
      </c>
      <c r="C158" s="117"/>
      <c r="D158" s="113" t="s">
        <v>181</v>
      </c>
      <c r="E158" s="196"/>
      <c r="F158" s="168">
        <v>10472.905919223371</v>
      </c>
      <c r="G158" s="27">
        <v>5028.3569203249381</v>
      </c>
      <c r="H158" s="27">
        <v>4524.9109046960002</v>
      </c>
      <c r="I158" s="29">
        <v>919.63809420243206</v>
      </c>
      <c r="J158" s="244"/>
      <c r="K158" s="28">
        <f t="shared" si="30"/>
        <v>10472.91</v>
      </c>
      <c r="L158" s="81">
        <f t="shared" si="31"/>
        <v>1.0000003896508438</v>
      </c>
      <c r="M158" s="27">
        <f t="shared" si="32"/>
        <v>5028.3599999999997</v>
      </c>
      <c r="N158" s="81">
        <f t="shared" si="33"/>
        <v>1.000000612461508</v>
      </c>
      <c r="O158" s="27">
        <f t="shared" si="34"/>
        <v>4524.91</v>
      </c>
      <c r="P158" s="81">
        <f t="shared" si="35"/>
        <v>0.99999980006324563</v>
      </c>
      <c r="Q158" s="27">
        <f t="shared" si="36"/>
        <v>919.64</v>
      </c>
      <c r="R158" s="82">
        <f t="shared" si="37"/>
        <v>1.0000020723343019</v>
      </c>
    </row>
    <row r="159" spans="1:18" s="4" customFormat="1" ht="39" customHeight="1" x14ac:dyDescent="0.25">
      <c r="A159" s="187" t="s">
        <v>188</v>
      </c>
      <c r="B159" s="102" t="s">
        <v>189</v>
      </c>
      <c r="C159" s="117"/>
      <c r="D159" s="113" t="s">
        <v>181</v>
      </c>
      <c r="E159" s="196"/>
      <c r="F159" s="168">
        <v>15273.330553864498</v>
      </c>
      <c r="G159" s="27">
        <v>8320.0043553468659</v>
      </c>
      <c r="H159" s="27">
        <v>6033.6881043151998</v>
      </c>
      <c r="I159" s="29">
        <v>919.63809420243206</v>
      </c>
      <c r="J159" s="244"/>
      <c r="K159" s="28">
        <f t="shared" si="30"/>
        <v>15273.329999999998</v>
      </c>
      <c r="L159" s="81">
        <f t="shared" si="31"/>
        <v>0.99999996373649491</v>
      </c>
      <c r="M159" s="27">
        <f t="shared" si="32"/>
        <v>8320</v>
      </c>
      <c r="N159" s="81">
        <f t="shared" si="33"/>
        <v>0.99999947652108345</v>
      </c>
      <c r="O159" s="27">
        <f t="shared" si="34"/>
        <v>6033.69</v>
      </c>
      <c r="P159" s="81">
        <f t="shared" si="35"/>
        <v>1.0000003141834259</v>
      </c>
      <c r="Q159" s="27">
        <f t="shared" si="36"/>
        <v>919.64</v>
      </c>
      <c r="R159" s="82">
        <f t="shared" si="37"/>
        <v>1.0000020723343019</v>
      </c>
    </row>
    <row r="160" spans="1:18" s="4" customFormat="1" ht="39" customHeight="1" x14ac:dyDescent="0.25">
      <c r="A160" s="187" t="s">
        <v>190</v>
      </c>
      <c r="B160" s="102" t="s">
        <v>1142</v>
      </c>
      <c r="C160" s="117"/>
      <c r="D160" s="113" t="s">
        <v>181</v>
      </c>
      <c r="E160" s="196"/>
      <c r="F160" s="168">
        <v>25190.995736600329</v>
      </c>
      <c r="G160" s="27">
        <v>12312.079898498458</v>
      </c>
      <c r="H160" s="27">
        <v>11959.27774389944</v>
      </c>
      <c r="I160" s="29">
        <v>919.63809420243206</v>
      </c>
      <c r="J160" s="244"/>
      <c r="K160" s="28">
        <f t="shared" si="30"/>
        <v>25191</v>
      </c>
      <c r="L160" s="81">
        <f t="shared" si="31"/>
        <v>1.0000001692429992</v>
      </c>
      <c r="M160" s="27">
        <f t="shared" si="32"/>
        <v>12312.08</v>
      </c>
      <c r="N160" s="81">
        <f t="shared" si="33"/>
        <v>1.0000000082440614</v>
      </c>
      <c r="O160" s="27">
        <f t="shared" si="34"/>
        <v>11959.28</v>
      </c>
      <c r="P160" s="81">
        <f t="shared" si="35"/>
        <v>1.000000188648563</v>
      </c>
      <c r="Q160" s="27">
        <f t="shared" si="36"/>
        <v>919.64</v>
      </c>
      <c r="R160" s="82">
        <f t="shared" si="37"/>
        <v>1.0000020723343019</v>
      </c>
    </row>
    <row r="161" spans="1:18" s="4" customFormat="1" ht="39" customHeight="1" x14ac:dyDescent="0.25">
      <c r="A161" s="187" t="s">
        <v>1143</v>
      </c>
      <c r="B161" s="102" t="s">
        <v>1144</v>
      </c>
      <c r="C161" s="117"/>
      <c r="D161" s="113" t="s">
        <v>181</v>
      </c>
      <c r="E161" s="196"/>
      <c r="F161" s="168">
        <v>29394.170071198885</v>
      </c>
      <c r="G161" s="27">
        <v>16304.155441650048</v>
      </c>
      <c r="H161" s="27">
        <v>12170.376535346404</v>
      </c>
      <c r="I161" s="29">
        <v>919.63809420243206</v>
      </c>
      <c r="J161" s="244"/>
      <c r="K161" s="28">
        <f t="shared" si="30"/>
        <v>29394.18</v>
      </c>
      <c r="L161" s="81">
        <f t="shared" si="31"/>
        <v>1.0000003377813047</v>
      </c>
      <c r="M161" s="27">
        <f t="shared" si="32"/>
        <v>16304.16</v>
      </c>
      <c r="N161" s="81">
        <f t="shared" si="33"/>
        <v>1.0000002795820959</v>
      </c>
      <c r="O161" s="27">
        <f t="shared" si="34"/>
        <v>12170.38</v>
      </c>
      <c r="P161" s="81">
        <f t="shared" si="35"/>
        <v>1.0000002846792444</v>
      </c>
      <c r="Q161" s="27">
        <f t="shared" si="36"/>
        <v>919.64</v>
      </c>
      <c r="R161" s="82">
        <f t="shared" si="37"/>
        <v>1.0000020723343019</v>
      </c>
    </row>
    <row r="162" spans="1:18" s="4" customFormat="1" ht="126.75" customHeight="1" x14ac:dyDescent="0.25">
      <c r="A162" s="187" t="s">
        <v>191</v>
      </c>
      <c r="B162" s="155" t="s">
        <v>1662</v>
      </c>
      <c r="C162" s="143" t="s">
        <v>1663</v>
      </c>
      <c r="D162" s="142"/>
      <c r="E162" s="197" t="s">
        <v>1664</v>
      </c>
      <c r="F162" s="168"/>
      <c r="G162" s="27"/>
      <c r="H162" s="27"/>
      <c r="I162" s="29"/>
      <c r="J162" s="244"/>
      <c r="K162" s="28"/>
      <c r="L162" s="81"/>
      <c r="M162" s="27"/>
      <c r="N162" s="81"/>
      <c r="O162" s="27"/>
      <c r="P162" s="81"/>
      <c r="Q162" s="27"/>
      <c r="R162" s="82"/>
    </row>
    <row r="163" spans="1:18" s="4" customFormat="1" ht="39" customHeight="1" x14ac:dyDescent="0.25">
      <c r="A163" s="187" t="s">
        <v>192</v>
      </c>
      <c r="B163" s="102" t="s">
        <v>1145</v>
      </c>
      <c r="C163" s="117"/>
      <c r="D163" s="113" t="s">
        <v>194</v>
      </c>
      <c r="E163" s="188"/>
      <c r="F163" s="168">
        <v>10252.368718750005</v>
      </c>
      <c r="G163" s="27">
        <v>3241.4928000000004</v>
      </c>
      <c r="H163" s="27">
        <v>6463.5643187500036</v>
      </c>
      <c r="I163" s="29">
        <v>547.31160000000011</v>
      </c>
      <c r="J163" s="244"/>
      <c r="K163" s="28">
        <f t="shared" si="30"/>
        <v>10252.359999999999</v>
      </c>
      <c r="L163" s="81">
        <f t="shared" si="31"/>
        <v>0.99999914958676905</v>
      </c>
      <c r="M163" s="27">
        <f t="shared" si="32"/>
        <v>3241.49</v>
      </c>
      <c r="N163" s="81">
        <f t="shared" si="33"/>
        <v>0.99999913620045655</v>
      </c>
      <c r="O163" s="27">
        <f t="shared" si="34"/>
        <v>6463.56</v>
      </c>
      <c r="P163" s="81">
        <f t="shared" si="35"/>
        <v>0.99999933183151113</v>
      </c>
      <c r="Q163" s="27">
        <f t="shared" si="36"/>
        <v>547.30999999999995</v>
      </c>
      <c r="R163" s="82">
        <f t="shared" si="37"/>
        <v>0.99999707661960724</v>
      </c>
    </row>
    <row r="164" spans="1:18" s="4" customFormat="1" ht="39" customHeight="1" x14ac:dyDescent="0.25">
      <c r="A164" s="187" t="s">
        <v>195</v>
      </c>
      <c r="B164" s="102" t="s">
        <v>1146</v>
      </c>
      <c r="C164" s="117"/>
      <c r="D164" s="113" t="s">
        <v>194</v>
      </c>
      <c r="E164" s="188"/>
      <c r="F164" s="168">
        <v>11765.765158750004</v>
      </c>
      <c r="G164" s="27">
        <v>4507.3469999999998</v>
      </c>
      <c r="H164" s="27">
        <v>6463.5643187500036</v>
      </c>
      <c r="I164" s="29">
        <v>794.8538400000001</v>
      </c>
      <c r="J164" s="244"/>
      <c r="K164" s="28">
        <f t="shared" si="30"/>
        <v>11765.76</v>
      </c>
      <c r="L164" s="81">
        <f t="shared" si="31"/>
        <v>0.99999956154572744</v>
      </c>
      <c r="M164" s="27">
        <f t="shared" si="32"/>
        <v>4507.3500000000004</v>
      </c>
      <c r="N164" s="81">
        <f t="shared" si="33"/>
        <v>1.0000006655799965</v>
      </c>
      <c r="O164" s="27">
        <f t="shared" si="34"/>
        <v>6463.56</v>
      </c>
      <c r="P164" s="81">
        <f t="shared" si="35"/>
        <v>0.99999933183151113</v>
      </c>
      <c r="Q164" s="27">
        <f t="shared" si="36"/>
        <v>794.85</v>
      </c>
      <c r="R164" s="82">
        <f t="shared" si="37"/>
        <v>0.99999516892313167</v>
      </c>
    </row>
    <row r="165" spans="1:18" s="4" customFormat="1" ht="39" customHeight="1" x14ac:dyDescent="0.25">
      <c r="A165" s="187" t="s">
        <v>197</v>
      </c>
      <c r="B165" s="102" t="s">
        <v>193</v>
      </c>
      <c r="C165" s="117"/>
      <c r="D165" s="113" t="s">
        <v>194</v>
      </c>
      <c r="E165" s="196"/>
      <c r="F165" s="168">
        <v>13031.603758750003</v>
      </c>
      <c r="G165" s="27">
        <v>5773.1856000000007</v>
      </c>
      <c r="H165" s="27">
        <v>6463.5643187500036</v>
      </c>
      <c r="I165" s="29">
        <v>794.8538400000001</v>
      </c>
      <c r="J165" s="244"/>
      <c r="K165" s="28">
        <f t="shared" si="30"/>
        <v>13031.6</v>
      </c>
      <c r="L165" s="81">
        <f t="shared" si="31"/>
        <v>0.99999971156658285</v>
      </c>
      <c r="M165" s="27">
        <f t="shared" si="32"/>
        <v>5773.19</v>
      </c>
      <c r="N165" s="81">
        <f t="shared" si="33"/>
        <v>1.0000007621442135</v>
      </c>
      <c r="O165" s="27">
        <f t="shared" si="34"/>
        <v>6463.56</v>
      </c>
      <c r="P165" s="81">
        <f t="shared" si="35"/>
        <v>0.99999933183151113</v>
      </c>
      <c r="Q165" s="27">
        <f t="shared" si="36"/>
        <v>794.85</v>
      </c>
      <c r="R165" s="82">
        <f t="shared" si="37"/>
        <v>0.99999516892313167</v>
      </c>
    </row>
    <row r="166" spans="1:18" s="4" customFormat="1" ht="39" customHeight="1" x14ac:dyDescent="0.25">
      <c r="A166" s="187" t="s">
        <v>199</v>
      </c>
      <c r="B166" s="102" t="s">
        <v>1147</v>
      </c>
      <c r="C166" s="117"/>
      <c r="D166" s="113" t="s">
        <v>194</v>
      </c>
      <c r="E166" s="196"/>
      <c r="F166" s="168">
        <v>14303.237758750005</v>
      </c>
      <c r="G166" s="27">
        <v>7044.8196000000007</v>
      </c>
      <c r="H166" s="27">
        <v>6463.5643187500036</v>
      </c>
      <c r="I166" s="29">
        <v>794.8538400000001</v>
      </c>
      <c r="J166" s="244"/>
      <c r="K166" s="28">
        <f t="shared" si="30"/>
        <v>14303.230000000001</v>
      </c>
      <c r="L166" s="81">
        <f t="shared" si="31"/>
        <v>0.99999945755288877</v>
      </c>
      <c r="M166" s="27">
        <f t="shared" si="32"/>
        <v>7044.82</v>
      </c>
      <c r="N166" s="81">
        <f t="shared" si="33"/>
        <v>1.0000000567793104</v>
      </c>
      <c r="O166" s="27">
        <f t="shared" si="34"/>
        <v>6463.56</v>
      </c>
      <c r="P166" s="81">
        <f t="shared" si="35"/>
        <v>0.99999933183151113</v>
      </c>
      <c r="Q166" s="27">
        <f t="shared" si="36"/>
        <v>794.85</v>
      </c>
      <c r="R166" s="82">
        <f t="shared" si="37"/>
        <v>0.99999516892313167</v>
      </c>
    </row>
    <row r="167" spans="1:18" s="4" customFormat="1" ht="39" customHeight="1" x14ac:dyDescent="0.25">
      <c r="A167" s="187" t="s">
        <v>201</v>
      </c>
      <c r="B167" s="102" t="s">
        <v>196</v>
      </c>
      <c r="C167" s="117"/>
      <c r="D167" s="113" t="s">
        <v>194</v>
      </c>
      <c r="E167" s="196"/>
      <c r="F167" s="168">
        <v>16962.905158750003</v>
      </c>
      <c r="G167" s="27">
        <v>9704.4869999999992</v>
      </c>
      <c r="H167" s="27">
        <v>6463.5643187500036</v>
      </c>
      <c r="I167" s="29">
        <v>794.8538400000001</v>
      </c>
      <c r="J167" s="244"/>
      <c r="K167" s="28">
        <f t="shared" si="30"/>
        <v>16962.899999999998</v>
      </c>
      <c r="L167" s="81">
        <f t="shared" si="31"/>
        <v>0.99999969588051352</v>
      </c>
      <c r="M167" s="27">
        <f t="shared" si="32"/>
        <v>9704.49</v>
      </c>
      <c r="N167" s="81">
        <f t="shared" si="33"/>
        <v>1.0000003091353515</v>
      </c>
      <c r="O167" s="27">
        <f t="shared" si="34"/>
        <v>6463.56</v>
      </c>
      <c r="P167" s="81">
        <f t="shared" si="35"/>
        <v>0.99999933183151113</v>
      </c>
      <c r="Q167" s="27">
        <f t="shared" si="36"/>
        <v>794.85</v>
      </c>
      <c r="R167" s="82">
        <f t="shared" si="37"/>
        <v>0.99999516892313167</v>
      </c>
    </row>
    <row r="168" spans="1:18" s="4" customFormat="1" ht="39" customHeight="1" x14ac:dyDescent="0.25">
      <c r="A168" s="187" t="s">
        <v>1148</v>
      </c>
      <c r="B168" s="102" t="s">
        <v>1149</v>
      </c>
      <c r="C168" s="117"/>
      <c r="D168" s="113" t="s">
        <v>194</v>
      </c>
      <c r="E168" s="196"/>
      <c r="F168" s="168">
        <v>19708.804678750002</v>
      </c>
      <c r="G168" s="27">
        <v>11929.546200000001</v>
      </c>
      <c r="H168" s="27">
        <v>6463.5643187500036</v>
      </c>
      <c r="I168" s="29">
        <v>1315.6941600000002</v>
      </c>
      <c r="J168" s="244"/>
      <c r="K168" s="28">
        <f t="shared" si="30"/>
        <v>19708.8</v>
      </c>
      <c r="L168" s="81">
        <f t="shared" si="31"/>
        <v>0.99999976260610024</v>
      </c>
      <c r="M168" s="27">
        <f t="shared" si="32"/>
        <v>11929.55</v>
      </c>
      <c r="N168" s="81">
        <f t="shared" si="33"/>
        <v>1.0000003185368442</v>
      </c>
      <c r="O168" s="27">
        <f t="shared" si="34"/>
        <v>6463.56</v>
      </c>
      <c r="P168" s="81">
        <f t="shared" si="35"/>
        <v>0.99999933183151113</v>
      </c>
      <c r="Q168" s="27">
        <f t="shared" si="36"/>
        <v>1315.69</v>
      </c>
      <c r="R168" s="82">
        <f t="shared" si="37"/>
        <v>0.99999683817096208</v>
      </c>
    </row>
    <row r="169" spans="1:18" s="4" customFormat="1" ht="39" customHeight="1" x14ac:dyDescent="0.25">
      <c r="A169" s="187" t="s">
        <v>1150</v>
      </c>
      <c r="B169" s="102" t="s">
        <v>198</v>
      </c>
      <c r="C169" s="117"/>
      <c r="D169" s="113" t="s">
        <v>194</v>
      </c>
      <c r="E169" s="196"/>
      <c r="F169" s="168">
        <v>25503.994022500003</v>
      </c>
      <c r="G169" s="27">
        <v>16726.912800000002</v>
      </c>
      <c r="H169" s="27">
        <v>7461.3870625000036</v>
      </c>
      <c r="I169" s="29">
        <v>1315.6941600000002</v>
      </c>
      <c r="J169" s="244"/>
      <c r="K169" s="28">
        <f t="shared" si="30"/>
        <v>25503.989999999998</v>
      </c>
      <c r="L169" s="81">
        <f t="shared" si="31"/>
        <v>0.99999984227960526</v>
      </c>
      <c r="M169" s="27">
        <f t="shared" si="32"/>
        <v>16726.91</v>
      </c>
      <c r="N169" s="81">
        <f t="shared" si="33"/>
        <v>0.99999983260509362</v>
      </c>
      <c r="O169" s="27">
        <f t="shared" si="34"/>
        <v>7461.39</v>
      </c>
      <c r="P169" s="81">
        <f t="shared" si="35"/>
        <v>1.0000003936935549</v>
      </c>
      <c r="Q169" s="27">
        <f t="shared" si="36"/>
        <v>1315.69</v>
      </c>
      <c r="R169" s="82">
        <f t="shared" si="37"/>
        <v>0.99999683817096208</v>
      </c>
    </row>
    <row r="170" spans="1:18" s="4" customFormat="1" ht="39" customHeight="1" x14ac:dyDescent="0.25">
      <c r="A170" s="187" t="s">
        <v>1151</v>
      </c>
      <c r="B170" s="102" t="s">
        <v>200</v>
      </c>
      <c r="C170" s="117"/>
      <c r="D170" s="113" t="s">
        <v>194</v>
      </c>
      <c r="E170" s="196"/>
      <c r="F170" s="168">
        <v>33199.563182500009</v>
      </c>
      <c r="G170" s="27">
        <v>24108.4038</v>
      </c>
      <c r="H170" s="27">
        <v>7461.3870625000036</v>
      </c>
      <c r="I170" s="29">
        <v>1629.7723200000005</v>
      </c>
      <c r="J170" s="244"/>
      <c r="K170" s="28">
        <f t="shared" si="30"/>
        <v>33199.56</v>
      </c>
      <c r="L170" s="81">
        <f t="shared" si="31"/>
        <v>0.99999990414030471</v>
      </c>
      <c r="M170" s="27">
        <f t="shared" si="32"/>
        <v>24108.400000000001</v>
      </c>
      <c r="N170" s="81">
        <f t="shared" si="33"/>
        <v>0.99999984237861494</v>
      </c>
      <c r="O170" s="27">
        <f t="shared" si="34"/>
        <v>7461.39</v>
      </c>
      <c r="P170" s="81">
        <f t="shared" si="35"/>
        <v>1.0000003936935549</v>
      </c>
      <c r="Q170" s="27">
        <f t="shared" si="36"/>
        <v>1629.77</v>
      </c>
      <c r="R170" s="82">
        <f t="shared" si="37"/>
        <v>0.99999857648827872</v>
      </c>
    </row>
    <row r="171" spans="1:18" s="4" customFormat="1" ht="39" customHeight="1" x14ac:dyDescent="0.25">
      <c r="A171" s="187" t="s">
        <v>1152</v>
      </c>
      <c r="B171" s="102" t="s">
        <v>1153</v>
      </c>
      <c r="C171" s="117"/>
      <c r="D171" s="113" t="s">
        <v>194</v>
      </c>
      <c r="E171" s="196"/>
      <c r="F171" s="168">
        <v>33968.27658250001</v>
      </c>
      <c r="G171" s="27">
        <v>24877.117200000001</v>
      </c>
      <c r="H171" s="27">
        <v>7461.3870625000036</v>
      </c>
      <c r="I171" s="29">
        <v>1629.7723200000005</v>
      </c>
      <c r="J171" s="244"/>
      <c r="K171" s="28">
        <f t="shared" si="30"/>
        <v>33968.28</v>
      </c>
      <c r="L171" s="81">
        <f t="shared" si="31"/>
        <v>1.0000001006085775</v>
      </c>
      <c r="M171" s="27">
        <f t="shared" si="32"/>
        <v>24877.119999999999</v>
      </c>
      <c r="N171" s="81">
        <f t="shared" si="33"/>
        <v>1.0000001125532343</v>
      </c>
      <c r="O171" s="27">
        <f t="shared" si="34"/>
        <v>7461.39</v>
      </c>
      <c r="P171" s="81">
        <f t="shared" si="35"/>
        <v>1.0000003936935549</v>
      </c>
      <c r="Q171" s="27">
        <f t="shared" si="36"/>
        <v>1629.77</v>
      </c>
      <c r="R171" s="82">
        <f t="shared" si="37"/>
        <v>0.99999857648827872</v>
      </c>
    </row>
    <row r="172" spans="1:18" s="4" customFormat="1" ht="39" customHeight="1" x14ac:dyDescent="0.25">
      <c r="A172" s="187" t="s">
        <v>1154</v>
      </c>
      <c r="B172" s="102" t="s">
        <v>1155</v>
      </c>
      <c r="C172" s="117"/>
      <c r="D172" s="113" t="s">
        <v>194</v>
      </c>
      <c r="E172" s="196"/>
      <c r="F172" s="168">
        <v>52066.661263750007</v>
      </c>
      <c r="G172" s="27">
        <v>40394.959800000004</v>
      </c>
      <c r="H172" s="27">
        <v>10041.929143750003</v>
      </c>
      <c r="I172" s="29">
        <v>1629.7723200000005</v>
      </c>
      <c r="J172" s="244"/>
      <c r="K172" s="28">
        <f t="shared" si="30"/>
        <v>52066.659999999996</v>
      </c>
      <c r="L172" s="81">
        <f t="shared" si="31"/>
        <v>0.99999997572823029</v>
      </c>
      <c r="M172" s="27">
        <f t="shared" si="32"/>
        <v>40394.959999999999</v>
      </c>
      <c r="N172" s="81">
        <f t="shared" si="33"/>
        <v>1.0000000049511126</v>
      </c>
      <c r="O172" s="27">
        <f t="shared" si="34"/>
        <v>10041.93</v>
      </c>
      <c r="P172" s="81">
        <f t="shared" si="35"/>
        <v>1.0000000852674804</v>
      </c>
      <c r="Q172" s="27">
        <f t="shared" si="36"/>
        <v>1629.77</v>
      </c>
      <c r="R172" s="82">
        <f t="shared" si="37"/>
        <v>0.99999857648827872</v>
      </c>
    </row>
    <row r="173" spans="1:18" s="4" customFormat="1" ht="39" customHeight="1" x14ac:dyDescent="0.25">
      <c r="A173" s="187" t="s">
        <v>1156</v>
      </c>
      <c r="B173" s="102" t="s">
        <v>1157</v>
      </c>
      <c r="C173" s="117"/>
      <c r="D173" s="113" t="s">
        <v>194</v>
      </c>
      <c r="E173" s="196"/>
      <c r="F173" s="168">
        <v>53444.234623750002</v>
      </c>
      <c r="G173" s="27">
        <v>40775.209800000004</v>
      </c>
      <c r="H173" s="27">
        <v>10041.929143750003</v>
      </c>
      <c r="I173" s="29">
        <v>2627.0956800000004</v>
      </c>
      <c r="J173" s="244"/>
      <c r="K173" s="28">
        <f t="shared" si="30"/>
        <v>53444.24</v>
      </c>
      <c r="L173" s="81">
        <f t="shared" si="31"/>
        <v>1.0000001005955093</v>
      </c>
      <c r="M173" s="27">
        <f t="shared" si="32"/>
        <v>40775.21</v>
      </c>
      <c r="N173" s="81">
        <f t="shared" si="33"/>
        <v>1.0000000049049409</v>
      </c>
      <c r="O173" s="27">
        <f t="shared" si="34"/>
        <v>10041.93</v>
      </c>
      <c r="P173" s="81">
        <f t="shared" si="35"/>
        <v>1.0000000852674804</v>
      </c>
      <c r="Q173" s="27">
        <f t="shared" si="36"/>
        <v>2627.1</v>
      </c>
      <c r="R173" s="82">
        <f t="shared" si="37"/>
        <v>1.0000016444014705</v>
      </c>
    </row>
    <row r="174" spans="1:18" s="4" customFormat="1" ht="93.75" customHeight="1" x14ac:dyDescent="0.25">
      <c r="A174" s="178" t="s">
        <v>1158</v>
      </c>
      <c r="B174" s="102" t="s">
        <v>1286</v>
      </c>
      <c r="C174" s="117" t="s">
        <v>1287</v>
      </c>
      <c r="D174" s="113" t="s">
        <v>194</v>
      </c>
      <c r="E174" s="196" t="s">
        <v>1665</v>
      </c>
      <c r="F174" s="168">
        <v>4507.3469999999998</v>
      </c>
      <c r="G174" s="27">
        <v>4507.3469999999998</v>
      </c>
      <c r="H174" s="27">
        <v>0</v>
      </c>
      <c r="I174" s="29">
        <v>0</v>
      </c>
      <c r="J174" s="244"/>
      <c r="K174" s="28">
        <f t="shared" si="30"/>
        <v>4507.3500000000004</v>
      </c>
      <c r="L174" s="81">
        <f t="shared" si="31"/>
        <v>1.0000006655799965</v>
      </c>
      <c r="M174" s="27">
        <f t="shared" si="32"/>
        <v>4507.3500000000004</v>
      </c>
      <c r="N174" s="81">
        <f t="shared" si="33"/>
        <v>1.0000006655799965</v>
      </c>
      <c r="O174" s="27">
        <f t="shared" si="34"/>
        <v>0</v>
      </c>
      <c r="P174" s="81" t="e">
        <f t="shared" si="35"/>
        <v>#DIV/0!</v>
      </c>
      <c r="Q174" s="27">
        <f t="shared" si="36"/>
        <v>0</v>
      </c>
      <c r="R174" s="82" t="e">
        <f t="shared" si="37"/>
        <v>#DIV/0!</v>
      </c>
    </row>
    <row r="175" spans="1:18" s="4" customFormat="1" ht="72" customHeight="1" x14ac:dyDescent="0.25">
      <c r="A175" s="178" t="s">
        <v>1159</v>
      </c>
      <c r="B175" s="102" t="s">
        <v>1160</v>
      </c>
      <c r="C175" s="117" t="s">
        <v>1161</v>
      </c>
      <c r="D175" s="113" t="s">
        <v>1162</v>
      </c>
      <c r="E175" s="196" t="s">
        <v>1666</v>
      </c>
      <c r="F175" s="168">
        <v>150.82488000000001</v>
      </c>
      <c r="G175" s="27">
        <v>139.05840000000001</v>
      </c>
      <c r="H175" s="27">
        <v>0</v>
      </c>
      <c r="I175" s="29">
        <v>11.766480000000001</v>
      </c>
      <c r="J175" s="244"/>
      <c r="K175" s="28">
        <f t="shared" si="30"/>
        <v>150.83000000000001</v>
      </c>
      <c r="L175" s="81">
        <f t="shared" si="31"/>
        <v>1.0000339466538943</v>
      </c>
      <c r="M175" s="27">
        <f t="shared" si="32"/>
        <v>139.06</v>
      </c>
      <c r="N175" s="81">
        <f t="shared" si="33"/>
        <v>1.0000115059572092</v>
      </c>
      <c r="O175" s="27">
        <f t="shared" si="34"/>
        <v>0</v>
      </c>
      <c r="P175" s="81" t="e">
        <f t="shared" si="35"/>
        <v>#DIV/0!</v>
      </c>
      <c r="Q175" s="27">
        <f t="shared" si="36"/>
        <v>11.77</v>
      </c>
      <c r="R175" s="82">
        <f t="shared" si="37"/>
        <v>1.0002991548874429</v>
      </c>
    </row>
    <row r="176" spans="1:18" s="4" customFormat="1" ht="72" customHeight="1" x14ac:dyDescent="0.25">
      <c r="A176" s="178" t="s">
        <v>1163</v>
      </c>
      <c r="B176" s="102" t="s">
        <v>1667</v>
      </c>
      <c r="C176" s="117" t="s">
        <v>1164</v>
      </c>
      <c r="D176" s="85" t="s">
        <v>1165</v>
      </c>
      <c r="E176" s="196" t="s">
        <v>1668</v>
      </c>
      <c r="F176" s="168">
        <v>39454.187952000007</v>
      </c>
      <c r="G176" s="27">
        <v>16889.666352</v>
      </c>
      <c r="H176" s="27">
        <v>22564.521600000004</v>
      </c>
      <c r="I176" s="29">
        <v>0</v>
      </c>
      <c r="J176" s="244"/>
      <c r="K176" s="28">
        <f t="shared" si="30"/>
        <v>39454.19</v>
      </c>
      <c r="L176" s="81">
        <f t="shared" si="31"/>
        <v>1.0000000519083043</v>
      </c>
      <c r="M176" s="27">
        <f t="shared" si="32"/>
        <v>16889.669999999998</v>
      </c>
      <c r="N176" s="81">
        <f t="shared" si="33"/>
        <v>1.000000215990057</v>
      </c>
      <c r="O176" s="27">
        <f t="shared" si="34"/>
        <v>22564.52</v>
      </c>
      <c r="P176" s="81">
        <f t="shared" si="35"/>
        <v>0.99999992909222579</v>
      </c>
      <c r="Q176" s="27">
        <f t="shared" si="36"/>
        <v>0</v>
      </c>
      <c r="R176" s="82" t="e">
        <f t="shared" si="37"/>
        <v>#DIV/0!</v>
      </c>
    </row>
    <row r="177" spans="1:18" s="4" customFormat="1" ht="72" customHeight="1" x14ac:dyDescent="0.25">
      <c r="A177" s="178" t="s">
        <v>1166</v>
      </c>
      <c r="B177" s="102" t="s">
        <v>1167</v>
      </c>
      <c r="C177" s="117" t="s">
        <v>1288</v>
      </c>
      <c r="D177" s="113" t="s">
        <v>476</v>
      </c>
      <c r="E177" s="196" t="s">
        <v>1669</v>
      </c>
      <c r="F177" s="168">
        <v>7462.7103666666671</v>
      </c>
      <c r="G177" s="27">
        <v>733.94099999999992</v>
      </c>
      <c r="H177" s="27">
        <v>6666.666666666667</v>
      </c>
      <c r="I177" s="29">
        <v>62.102700000000013</v>
      </c>
      <c r="J177" s="244"/>
      <c r="K177" s="28">
        <f t="shared" si="30"/>
        <v>7462.7100000000009</v>
      </c>
      <c r="L177" s="81">
        <f t="shared" si="31"/>
        <v>0.99999995086682347</v>
      </c>
      <c r="M177" s="27">
        <f t="shared" si="32"/>
        <v>733.94</v>
      </c>
      <c r="N177" s="81">
        <f t="shared" si="33"/>
        <v>0.99999863749265971</v>
      </c>
      <c r="O177" s="27">
        <f t="shared" si="34"/>
        <v>6666.67</v>
      </c>
      <c r="P177" s="81">
        <f t="shared" si="35"/>
        <v>1.0000005000000001</v>
      </c>
      <c r="Q177" s="27">
        <f t="shared" si="36"/>
        <v>62.1</v>
      </c>
      <c r="R177" s="82">
        <f t="shared" si="37"/>
        <v>0.99995652362940723</v>
      </c>
    </row>
    <row r="178" spans="1:18" s="4" customFormat="1" ht="229.5" customHeight="1" x14ac:dyDescent="0.25">
      <c r="A178" s="198" t="s">
        <v>202</v>
      </c>
      <c r="B178" s="102" t="s">
        <v>1289</v>
      </c>
      <c r="C178" s="125" t="s">
        <v>1545</v>
      </c>
      <c r="D178" s="113"/>
      <c r="E178" s="188" t="s">
        <v>1670</v>
      </c>
      <c r="F178" s="168"/>
      <c r="G178" s="27"/>
      <c r="H178" s="27"/>
      <c r="I178" s="29"/>
      <c r="J178" s="244"/>
      <c r="K178" s="28"/>
      <c r="L178" s="81"/>
      <c r="M178" s="27"/>
      <c r="N178" s="81"/>
      <c r="O178" s="27"/>
      <c r="P178" s="81"/>
      <c r="Q178" s="27"/>
      <c r="R178" s="82"/>
    </row>
    <row r="179" spans="1:18" s="4" customFormat="1" ht="39" customHeight="1" x14ac:dyDescent="0.25">
      <c r="A179" s="187" t="s">
        <v>203</v>
      </c>
      <c r="B179" s="102" t="s">
        <v>204</v>
      </c>
      <c r="C179" s="117"/>
      <c r="D179" s="113" t="s">
        <v>1655</v>
      </c>
      <c r="E179" s="176"/>
      <c r="F179" s="168">
        <v>263648.24222983886</v>
      </c>
      <c r="G179" s="27">
        <v>144647.31714641894</v>
      </c>
      <c r="H179" s="27">
        <v>81475.885622250004</v>
      </c>
      <c r="I179" s="29">
        <v>37525.039461169923</v>
      </c>
      <c r="J179" s="244"/>
      <c r="K179" s="28">
        <f t="shared" si="30"/>
        <v>263648.25</v>
      </c>
      <c r="L179" s="81">
        <f t="shared" si="31"/>
        <v>1.0000000294716971</v>
      </c>
      <c r="M179" s="27">
        <f t="shared" si="32"/>
        <v>144647.32</v>
      </c>
      <c r="N179" s="81">
        <f t="shared" si="33"/>
        <v>1.0000000197278534</v>
      </c>
      <c r="O179" s="27">
        <f t="shared" si="34"/>
        <v>81475.89</v>
      </c>
      <c r="P179" s="81">
        <f t="shared" si="35"/>
        <v>1.0000000537306217</v>
      </c>
      <c r="Q179" s="27">
        <f t="shared" si="36"/>
        <v>37525.040000000001</v>
      </c>
      <c r="R179" s="82">
        <f t="shared" si="37"/>
        <v>1.0000000143592143</v>
      </c>
    </row>
    <row r="180" spans="1:18" s="4" customFormat="1" ht="39" customHeight="1" x14ac:dyDescent="0.25">
      <c r="A180" s="187" t="s">
        <v>205</v>
      </c>
      <c r="B180" s="102" t="s">
        <v>206</v>
      </c>
      <c r="C180" s="117"/>
      <c r="D180" s="113" t="s">
        <v>1655</v>
      </c>
      <c r="E180" s="176"/>
      <c r="F180" s="168">
        <v>328459.71163926501</v>
      </c>
      <c r="G180" s="27">
        <v>164043.30856859547</v>
      </c>
      <c r="H180" s="27">
        <v>126891.36360949965</v>
      </c>
      <c r="I180" s="29">
        <v>37525.039461169923</v>
      </c>
      <c r="J180" s="244"/>
      <c r="K180" s="28">
        <f t="shared" si="30"/>
        <v>328459.70999999996</v>
      </c>
      <c r="L180" s="81">
        <f t="shared" si="31"/>
        <v>0.99999999500923553</v>
      </c>
      <c r="M180" s="27">
        <f t="shared" si="32"/>
        <v>164043.31</v>
      </c>
      <c r="N180" s="81">
        <f t="shared" si="33"/>
        <v>1.0000000087257721</v>
      </c>
      <c r="O180" s="27">
        <f t="shared" si="34"/>
        <v>126891.36</v>
      </c>
      <c r="P180" s="81">
        <f t="shared" si="35"/>
        <v>0.99999997155441045</v>
      </c>
      <c r="Q180" s="27">
        <f t="shared" si="36"/>
        <v>37525.040000000001</v>
      </c>
      <c r="R180" s="82">
        <f t="shared" si="37"/>
        <v>1.0000000143592143</v>
      </c>
    </row>
    <row r="181" spans="1:18" s="4" customFormat="1" ht="39" customHeight="1" x14ac:dyDescent="0.25">
      <c r="A181" s="187" t="s">
        <v>207</v>
      </c>
      <c r="B181" s="102" t="s">
        <v>208</v>
      </c>
      <c r="C181" s="117"/>
      <c r="D181" s="113" t="s">
        <v>1655</v>
      </c>
      <c r="E181" s="176"/>
      <c r="F181" s="168">
        <v>419383.07460210082</v>
      </c>
      <c r="G181" s="27">
        <v>183439.28666718054</v>
      </c>
      <c r="H181" s="27">
        <v>198418.74847375037</v>
      </c>
      <c r="I181" s="29">
        <v>37525.039461169923</v>
      </c>
      <c r="J181" s="244"/>
      <c r="K181" s="28">
        <f t="shared" si="30"/>
        <v>419383.08</v>
      </c>
      <c r="L181" s="81">
        <f t="shared" si="31"/>
        <v>1.0000000128710469</v>
      </c>
      <c r="M181" s="27">
        <f t="shared" si="32"/>
        <v>183439.29</v>
      </c>
      <c r="N181" s="81">
        <f t="shared" si="33"/>
        <v>1.0000000181685151</v>
      </c>
      <c r="O181" s="27">
        <f t="shared" si="34"/>
        <v>198418.75</v>
      </c>
      <c r="P181" s="81">
        <f t="shared" si="35"/>
        <v>1.0000000076920637</v>
      </c>
      <c r="Q181" s="27">
        <f t="shared" si="36"/>
        <v>37525.040000000001</v>
      </c>
      <c r="R181" s="82">
        <f t="shared" si="37"/>
        <v>1.0000000143592143</v>
      </c>
    </row>
    <row r="182" spans="1:18" s="4" customFormat="1" ht="39" customHeight="1" x14ac:dyDescent="0.25">
      <c r="A182" s="187" t="s">
        <v>209</v>
      </c>
      <c r="B182" s="102" t="s">
        <v>210</v>
      </c>
      <c r="C182" s="122"/>
      <c r="D182" s="113" t="s">
        <v>1655</v>
      </c>
      <c r="E182" s="176"/>
      <c r="F182" s="168">
        <v>516940.21653111238</v>
      </c>
      <c r="G182" s="27">
        <v>222231.25618794211</v>
      </c>
      <c r="H182" s="27">
        <v>257183.92088200036</v>
      </c>
      <c r="I182" s="29">
        <v>37525.039461169923</v>
      </c>
      <c r="J182" s="244"/>
      <c r="K182" s="28">
        <f t="shared" si="30"/>
        <v>516940.22000000003</v>
      </c>
      <c r="L182" s="81">
        <f t="shared" si="31"/>
        <v>1.0000000067104233</v>
      </c>
      <c r="M182" s="27">
        <f t="shared" si="32"/>
        <v>222231.26</v>
      </c>
      <c r="N182" s="81">
        <f t="shared" si="33"/>
        <v>1.0000000171535632</v>
      </c>
      <c r="O182" s="27">
        <f t="shared" si="34"/>
        <v>257183.92</v>
      </c>
      <c r="P182" s="81">
        <f t="shared" si="35"/>
        <v>0.99999999657054628</v>
      </c>
      <c r="Q182" s="27">
        <f t="shared" si="36"/>
        <v>37525.040000000001</v>
      </c>
      <c r="R182" s="82">
        <f t="shared" si="37"/>
        <v>1.0000000143592143</v>
      </c>
    </row>
    <row r="183" spans="1:18" s="4" customFormat="1" ht="39" customHeight="1" x14ac:dyDescent="0.25">
      <c r="A183" s="187" t="s">
        <v>211</v>
      </c>
      <c r="B183" s="102" t="s">
        <v>212</v>
      </c>
      <c r="C183" s="122"/>
      <c r="D183" s="113" t="s">
        <v>1655</v>
      </c>
      <c r="E183" s="176"/>
      <c r="F183" s="168">
        <v>789130.76098772802</v>
      </c>
      <c r="G183" s="27">
        <v>278378.45595605765</v>
      </c>
      <c r="H183" s="27">
        <v>473227.2655705004</v>
      </c>
      <c r="I183" s="29">
        <v>37525.039461169923</v>
      </c>
      <c r="J183" s="244"/>
      <c r="K183" s="28">
        <f t="shared" si="30"/>
        <v>789130.77</v>
      </c>
      <c r="L183" s="81">
        <f t="shared" si="31"/>
        <v>1.0000000114205052</v>
      </c>
      <c r="M183" s="27">
        <f t="shared" si="32"/>
        <v>278378.46000000002</v>
      </c>
      <c r="N183" s="81">
        <f t="shared" si="33"/>
        <v>1.0000000145267793</v>
      </c>
      <c r="O183" s="27">
        <f t="shared" si="34"/>
        <v>473227.27</v>
      </c>
      <c r="P183" s="81">
        <f t="shared" si="35"/>
        <v>1.0000000093601953</v>
      </c>
      <c r="Q183" s="27">
        <f t="shared" si="36"/>
        <v>37525.040000000001</v>
      </c>
      <c r="R183" s="82">
        <f t="shared" si="37"/>
        <v>1.0000000143592143</v>
      </c>
    </row>
    <row r="184" spans="1:18" s="4" customFormat="1" ht="39" customHeight="1" x14ac:dyDescent="0.25">
      <c r="A184" s="187" t="s">
        <v>213</v>
      </c>
      <c r="B184" s="102" t="s">
        <v>214</v>
      </c>
      <c r="C184" s="122"/>
      <c r="D184" s="113" t="s">
        <v>1655</v>
      </c>
      <c r="E184" s="176"/>
      <c r="F184" s="168">
        <v>1446641.1879625574</v>
      </c>
      <c r="G184" s="27">
        <v>531897.48856138752</v>
      </c>
      <c r="H184" s="27">
        <v>877218.65994000004</v>
      </c>
      <c r="I184" s="29">
        <v>37525.039461169923</v>
      </c>
      <c r="J184" s="244"/>
      <c r="K184" s="28">
        <f t="shared" si="30"/>
        <v>1446641.19</v>
      </c>
      <c r="L184" s="81">
        <f t="shared" si="31"/>
        <v>1.0000000014083952</v>
      </c>
      <c r="M184" s="27">
        <f t="shared" si="32"/>
        <v>531897.49</v>
      </c>
      <c r="N184" s="81">
        <f t="shared" si="33"/>
        <v>1.00000000270468</v>
      </c>
      <c r="O184" s="27">
        <f t="shared" si="34"/>
        <v>877218.66</v>
      </c>
      <c r="P184" s="81">
        <f t="shared" si="35"/>
        <v>1.000000000068398</v>
      </c>
      <c r="Q184" s="27">
        <f t="shared" si="36"/>
        <v>37525.040000000001</v>
      </c>
      <c r="R184" s="82">
        <f t="shared" si="37"/>
        <v>1.0000000143592143</v>
      </c>
    </row>
    <row r="185" spans="1:18" s="4" customFormat="1" ht="39" customHeight="1" x14ac:dyDescent="0.25">
      <c r="A185" s="187" t="s">
        <v>215</v>
      </c>
      <c r="B185" s="102" t="s">
        <v>216</v>
      </c>
      <c r="C185" s="122"/>
      <c r="D185" s="113" t="s">
        <v>1655</v>
      </c>
      <c r="E185" s="176"/>
      <c r="F185" s="168">
        <v>2098763.2694140137</v>
      </c>
      <c r="G185" s="27">
        <v>788787.14997234382</v>
      </c>
      <c r="H185" s="27">
        <v>1272451.0799805</v>
      </c>
      <c r="I185" s="29">
        <v>37525.039461169923</v>
      </c>
      <c r="J185" s="244"/>
      <c r="K185" s="28">
        <f t="shared" si="30"/>
        <v>2098763.27</v>
      </c>
      <c r="L185" s="81">
        <f t="shared" si="31"/>
        <v>1.0000000002792055</v>
      </c>
      <c r="M185" s="27">
        <f t="shared" si="32"/>
        <v>788787.15</v>
      </c>
      <c r="N185" s="81">
        <f t="shared" si="33"/>
        <v>1.0000000000350617</v>
      </c>
      <c r="O185" s="27">
        <f t="shared" si="34"/>
        <v>1272451.08</v>
      </c>
      <c r="P185" s="81">
        <f t="shared" si="35"/>
        <v>1.0000000000153249</v>
      </c>
      <c r="Q185" s="27">
        <f t="shared" si="36"/>
        <v>37525.040000000001</v>
      </c>
      <c r="R185" s="82">
        <f t="shared" si="37"/>
        <v>1.0000000143592143</v>
      </c>
    </row>
    <row r="186" spans="1:18" s="4" customFormat="1" ht="39" customHeight="1" x14ac:dyDescent="0.25">
      <c r="A186" s="187" t="s">
        <v>217</v>
      </c>
      <c r="B186" s="102" t="s">
        <v>218</v>
      </c>
      <c r="C186" s="117"/>
      <c r="D186" s="113" t="s">
        <v>1655</v>
      </c>
      <c r="E186" s="176"/>
      <c r="F186" s="168">
        <v>2647337.1801534323</v>
      </c>
      <c r="G186" s="27">
        <v>936593.54393975891</v>
      </c>
      <c r="H186" s="27">
        <v>1673218.5967525037</v>
      </c>
      <c r="I186" s="29">
        <v>37525.039461169923</v>
      </c>
      <c r="J186" s="244"/>
      <c r="K186" s="28">
        <f t="shared" si="30"/>
        <v>2647337.1800000002</v>
      </c>
      <c r="L186" s="81">
        <f t="shared" si="31"/>
        <v>0.99999999994204281</v>
      </c>
      <c r="M186" s="27">
        <f t="shared" si="32"/>
        <v>936593.54</v>
      </c>
      <c r="N186" s="81">
        <f t="shared" si="33"/>
        <v>0.99999999579352339</v>
      </c>
      <c r="O186" s="27">
        <f t="shared" si="34"/>
        <v>1673218.6</v>
      </c>
      <c r="P186" s="81">
        <f t="shared" si="35"/>
        <v>1.0000000019408679</v>
      </c>
      <c r="Q186" s="27">
        <f t="shared" si="36"/>
        <v>37525.040000000001</v>
      </c>
      <c r="R186" s="82">
        <f t="shared" si="37"/>
        <v>1.0000000143592143</v>
      </c>
    </row>
    <row r="187" spans="1:18" s="4" customFormat="1" ht="39" customHeight="1" x14ac:dyDescent="0.25">
      <c r="A187" s="187" t="s">
        <v>219</v>
      </c>
      <c r="B187" s="102" t="s">
        <v>220</v>
      </c>
      <c r="C187" s="117"/>
      <c r="D187" s="113" t="s">
        <v>1655</v>
      </c>
      <c r="E187" s="176"/>
      <c r="F187" s="168">
        <v>3934894.1312686033</v>
      </c>
      <c r="G187" s="27">
        <v>1097065.7969169368</v>
      </c>
      <c r="H187" s="27">
        <v>2800303.2948904964</v>
      </c>
      <c r="I187" s="29">
        <v>37525.039461169923</v>
      </c>
      <c r="J187" s="244"/>
      <c r="K187" s="28">
        <f t="shared" si="30"/>
        <v>3934894.13</v>
      </c>
      <c r="L187" s="81">
        <f t="shared" si="31"/>
        <v>0.99999999967760167</v>
      </c>
      <c r="M187" s="27">
        <f t="shared" si="32"/>
        <v>1097065.8</v>
      </c>
      <c r="N187" s="81">
        <f t="shared" si="33"/>
        <v>1.0000000028102811</v>
      </c>
      <c r="O187" s="27">
        <f t="shared" si="34"/>
        <v>2800303.29</v>
      </c>
      <c r="P187" s="81">
        <f t="shared" si="35"/>
        <v>0.99999999825358332</v>
      </c>
      <c r="Q187" s="27">
        <f t="shared" si="36"/>
        <v>37525.040000000001</v>
      </c>
      <c r="R187" s="82">
        <f t="shared" si="37"/>
        <v>1.0000000143592143</v>
      </c>
    </row>
    <row r="188" spans="1:18" s="4" customFormat="1" ht="39" customHeight="1" x14ac:dyDescent="0.25">
      <c r="A188" s="187" t="s">
        <v>221</v>
      </c>
      <c r="B188" s="102" t="s">
        <v>222</v>
      </c>
      <c r="C188" s="117"/>
      <c r="D188" s="113" t="s">
        <v>1655</v>
      </c>
      <c r="E188" s="176"/>
      <c r="F188" s="168">
        <v>283386.92908933887</v>
      </c>
      <c r="G188" s="27">
        <v>144647.31714641894</v>
      </c>
      <c r="H188" s="27">
        <v>101214.57248175002</v>
      </c>
      <c r="I188" s="29">
        <v>37525.039461169923</v>
      </c>
      <c r="J188" s="244"/>
      <c r="K188" s="28">
        <f t="shared" si="30"/>
        <v>283386.93</v>
      </c>
      <c r="L188" s="81">
        <f t="shared" si="31"/>
        <v>1.0000000032134901</v>
      </c>
      <c r="M188" s="27">
        <f t="shared" si="32"/>
        <v>144647.32</v>
      </c>
      <c r="N188" s="81">
        <f t="shared" si="33"/>
        <v>1.0000000197278534</v>
      </c>
      <c r="O188" s="27">
        <f t="shared" si="34"/>
        <v>101214.57</v>
      </c>
      <c r="P188" s="81">
        <f t="shared" si="35"/>
        <v>0.99999997548030928</v>
      </c>
      <c r="Q188" s="27">
        <f t="shared" si="36"/>
        <v>37525.040000000001</v>
      </c>
      <c r="R188" s="82">
        <f t="shared" si="37"/>
        <v>1.0000000143592143</v>
      </c>
    </row>
    <row r="189" spans="1:18" s="4" customFormat="1" ht="39" customHeight="1" x14ac:dyDescent="0.25">
      <c r="A189" s="187" t="s">
        <v>223</v>
      </c>
      <c r="B189" s="102" t="s">
        <v>224</v>
      </c>
      <c r="C189" s="117"/>
      <c r="D189" s="113" t="s">
        <v>1655</v>
      </c>
      <c r="E189" s="176"/>
      <c r="F189" s="168">
        <v>368036.03611926507</v>
      </c>
      <c r="G189" s="27">
        <v>164043.30856859547</v>
      </c>
      <c r="H189" s="27">
        <v>166467.68808949966</v>
      </c>
      <c r="I189" s="29">
        <v>37525.039461169923</v>
      </c>
      <c r="J189" s="244"/>
      <c r="K189" s="28">
        <f t="shared" si="30"/>
        <v>368036.04</v>
      </c>
      <c r="L189" s="81">
        <f t="shared" si="31"/>
        <v>1.0000000105444427</v>
      </c>
      <c r="M189" s="27">
        <f t="shared" si="32"/>
        <v>164043.31</v>
      </c>
      <c r="N189" s="81">
        <f t="shared" si="33"/>
        <v>1.0000000087257721</v>
      </c>
      <c r="O189" s="27">
        <f t="shared" si="34"/>
        <v>166467.69</v>
      </c>
      <c r="P189" s="81">
        <f t="shared" si="35"/>
        <v>1.0000000114767038</v>
      </c>
      <c r="Q189" s="27">
        <f t="shared" si="36"/>
        <v>37525.040000000001</v>
      </c>
      <c r="R189" s="82">
        <f t="shared" si="37"/>
        <v>1.0000000143592143</v>
      </c>
    </row>
    <row r="190" spans="1:18" s="4" customFormat="1" ht="39" customHeight="1" x14ac:dyDescent="0.25">
      <c r="A190" s="187" t="s">
        <v>225</v>
      </c>
      <c r="B190" s="102" t="s">
        <v>226</v>
      </c>
      <c r="C190" s="117"/>
      <c r="D190" s="113" t="s">
        <v>1655</v>
      </c>
      <c r="E190" s="176"/>
      <c r="F190" s="168">
        <v>453459.44813610084</v>
      </c>
      <c r="G190" s="27">
        <v>183439.28666718054</v>
      </c>
      <c r="H190" s="27">
        <v>232495.12200775038</v>
      </c>
      <c r="I190" s="29">
        <v>37525.039461169923</v>
      </c>
      <c r="J190" s="244"/>
      <c r="K190" s="28">
        <f t="shared" si="30"/>
        <v>453459.45</v>
      </c>
      <c r="L190" s="81">
        <f t="shared" si="31"/>
        <v>1.0000000041103989</v>
      </c>
      <c r="M190" s="27">
        <f t="shared" si="32"/>
        <v>183439.29</v>
      </c>
      <c r="N190" s="81">
        <f t="shared" si="33"/>
        <v>1.0000000181685151</v>
      </c>
      <c r="O190" s="27">
        <f t="shared" si="34"/>
        <v>232495.12</v>
      </c>
      <c r="P190" s="81">
        <f t="shared" si="35"/>
        <v>0.99999999136433326</v>
      </c>
      <c r="Q190" s="27">
        <f t="shared" si="36"/>
        <v>37525.040000000001</v>
      </c>
      <c r="R190" s="82">
        <f t="shared" si="37"/>
        <v>1.0000000143592143</v>
      </c>
    </row>
    <row r="191" spans="1:18" s="4" customFormat="1" ht="39" customHeight="1" x14ac:dyDescent="0.25">
      <c r="A191" s="187" t="s">
        <v>227</v>
      </c>
      <c r="B191" s="102" t="s">
        <v>228</v>
      </c>
      <c r="C191" s="117"/>
      <c r="D191" s="113" t="s">
        <v>1655</v>
      </c>
      <c r="E191" s="176"/>
      <c r="F191" s="168">
        <v>620331.56448086211</v>
      </c>
      <c r="G191" s="27">
        <v>222231.25618794211</v>
      </c>
      <c r="H191" s="27">
        <v>360575.26883175003</v>
      </c>
      <c r="I191" s="29">
        <v>37525.039461169923</v>
      </c>
      <c r="J191" s="244"/>
      <c r="K191" s="28">
        <f t="shared" si="30"/>
        <v>620331.57000000007</v>
      </c>
      <c r="L191" s="81">
        <f t="shared" si="31"/>
        <v>1.0000000088970775</v>
      </c>
      <c r="M191" s="27">
        <f t="shared" si="32"/>
        <v>222231.26</v>
      </c>
      <c r="N191" s="81">
        <f t="shared" si="33"/>
        <v>1.0000000171535632</v>
      </c>
      <c r="O191" s="27">
        <f t="shared" si="34"/>
        <v>360575.27</v>
      </c>
      <c r="P191" s="81">
        <f t="shared" si="35"/>
        <v>1.0000000032399614</v>
      </c>
      <c r="Q191" s="27">
        <f t="shared" si="36"/>
        <v>37525.040000000001</v>
      </c>
      <c r="R191" s="82">
        <f t="shared" si="37"/>
        <v>1.0000000143592143</v>
      </c>
    </row>
    <row r="192" spans="1:18" s="4" customFormat="1" ht="39" customHeight="1" x14ac:dyDescent="0.25">
      <c r="A192" s="187" t="s">
        <v>229</v>
      </c>
      <c r="B192" s="102" t="s">
        <v>230</v>
      </c>
      <c r="C192" s="117"/>
      <c r="D192" s="113" t="s">
        <v>1655</v>
      </c>
      <c r="E192" s="176"/>
      <c r="F192" s="168">
        <v>982065.34282772802</v>
      </c>
      <c r="G192" s="27">
        <v>278378.45595605765</v>
      </c>
      <c r="H192" s="27">
        <v>666161.8474105004</v>
      </c>
      <c r="I192" s="29">
        <v>37525.039461169923</v>
      </c>
      <c r="J192" s="244"/>
      <c r="K192" s="28">
        <f t="shared" si="30"/>
        <v>982065.35000000009</v>
      </c>
      <c r="L192" s="81">
        <f t="shared" si="31"/>
        <v>1.0000000073032533</v>
      </c>
      <c r="M192" s="27">
        <f t="shared" si="32"/>
        <v>278378.46000000002</v>
      </c>
      <c r="N192" s="81">
        <f t="shared" si="33"/>
        <v>1.0000000145267793</v>
      </c>
      <c r="O192" s="27">
        <f t="shared" si="34"/>
        <v>666161.85</v>
      </c>
      <c r="P192" s="81">
        <f t="shared" si="35"/>
        <v>1.0000000038871928</v>
      </c>
      <c r="Q192" s="27">
        <f t="shared" si="36"/>
        <v>37525.040000000001</v>
      </c>
      <c r="R192" s="82">
        <f t="shared" si="37"/>
        <v>1.0000000143592143</v>
      </c>
    </row>
    <row r="193" spans="1:18" s="4" customFormat="1" ht="39" customHeight="1" x14ac:dyDescent="0.25">
      <c r="A193" s="187" t="s">
        <v>231</v>
      </c>
      <c r="B193" s="102" t="s">
        <v>232</v>
      </c>
      <c r="C193" s="117"/>
      <c r="D193" s="113" t="s">
        <v>1655</v>
      </c>
      <c r="E193" s="176"/>
      <c r="F193" s="168">
        <v>1836467.9840905573</v>
      </c>
      <c r="G193" s="27">
        <v>531897.48856138752</v>
      </c>
      <c r="H193" s="27">
        <v>1267045.4560680001</v>
      </c>
      <c r="I193" s="29">
        <v>37525.039461169923</v>
      </c>
      <c r="J193" s="244"/>
      <c r="K193" s="28">
        <f t="shared" si="30"/>
        <v>1836467.99</v>
      </c>
      <c r="L193" s="81">
        <f t="shared" si="31"/>
        <v>1.0000000032178304</v>
      </c>
      <c r="M193" s="27">
        <f t="shared" si="32"/>
        <v>531897.49</v>
      </c>
      <c r="N193" s="81">
        <f t="shared" si="33"/>
        <v>1.00000000270468</v>
      </c>
      <c r="O193" s="27">
        <f t="shared" si="34"/>
        <v>1267045.46</v>
      </c>
      <c r="P193" s="81">
        <f t="shared" si="35"/>
        <v>1.0000000031032825</v>
      </c>
      <c r="Q193" s="27">
        <f t="shared" si="36"/>
        <v>37525.040000000001</v>
      </c>
      <c r="R193" s="82">
        <f t="shared" si="37"/>
        <v>1.0000000143592143</v>
      </c>
    </row>
    <row r="194" spans="1:18" s="4" customFormat="1" ht="39" customHeight="1" x14ac:dyDescent="0.25">
      <c r="A194" s="187" t="s">
        <v>233</v>
      </c>
      <c r="B194" s="102" t="s">
        <v>234</v>
      </c>
      <c r="C194" s="117"/>
      <c r="D194" s="113" t="s">
        <v>1655</v>
      </c>
      <c r="E194" s="176"/>
      <c r="F194" s="168">
        <v>2685531.7469190103</v>
      </c>
      <c r="G194" s="27">
        <v>788787.14997234382</v>
      </c>
      <c r="H194" s="27">
        <v>1859219.5574854966</v>
      </c>
      <c r="I194" s="29">
        <v>37525.039461169923</v>
      </c>
      <c r="J194" s="244"/>
      <c r="K194" s="28">
        <f t="shared" si="30"/>
        <v>2685531.75</v>
      </c>
      <c r="L194" s="81">
        <f t="shared" si="31"/>
        <v>1.000000001147255</v>
      </c>
      <c r="M194" s="27">
        <f t="shared" si="32"/>
        <v>788787.15</v>
      </c>
      <c r="N194" s="81">
        <f t="shared" si="33"/>
        <v>1.0000000000350617</v>
      </c>
      <c r="O194" s="27">
        <f t="shared" si="34"/>
        <v>1859219.56</v>
      </c>
      <c r="P194" s="81">
        <f t="shared" si="35"/>
        <v>1.000000001352451</v>
      </c>
      <c r="Q194" s="27">
        <f t="shared" si="36"/>
        <v>37525.040000000001</v>
      </c>
      <c r="R194" s="82">
        <f t="shared" si="37"/>
        <v>1.0000000143592143</v>
      </c>
    </row>
    <row r="195" spans="1:18" s="4" customFormat="1" ht="39" customHeight="1" x14ac:dyDescent="0.25">
      <c r="A195" s="187" t="s">
        <v>235</v>
      </c>
      <c r="B195" s="102" t="s">
        <v>236</v>
      </c>
      <c r="C195" s="117"/>
      <c r="D195" s="113" t="s">
        <v>1655</v>
      </c>
      <c r="E195" s="176"/>
      <c r="F195" s="168">
        <v>3419273.3841609326</v>
      </c>
      <c r="G195" s="27">
        <v>936593.54393975891</v>
      </c>
      <c r="H195" s="27">
        <v>2445154.8007600037</v>
      </c>
      <c r="I195" s="29">
        <v>37525.039461169923</v>
      </c>
      <c r="J195" s="244"/>
      <c r="K195" s="28">
        <f t="shared" si="30"/>
        <v>3419273.38</v>
      </c>
      <c r="L195" s="81">
        <f t="shared" si="31"/>
        <v>0.99999999878309442</v>
      </c>
      <c r="M195" s="27">
        <f t="shared" si="32"/>
        <v>936593.54</v>
      </c>
      <c r="N195" s="81">
        <f t="shared" si="33"/>
        <v>0.99999999579352339</v>
      </c>
      <c r="O195" s="27">
        <f t="shared" si="34"/>
        <v>2445154.7999999998</v>
      </c>
      <c r="P195" s="81">
        <f t="shared" si="35"/>
        <v>0.99999999968917963</v>
      </c>
      <c r="Q195" s="27">
        <f t="shared" si="36"/>
        <v>37525.040000000001</v>
      </c>
      <c r="R195" s="82">
        <f t="shared" si="37"/>
        <v>1.0000000143592143</v>
      </c>
    </row>
    <row r="196" spans="1:18" s="4" customFormat="1" ht="39" customHeight="1" x14ac:dyDescent="0.25">
      <c r="A196" s="187" t="s">
        <v>237</v>
      </c>
      <c r="B196" s="102" t="s">
        <v>238</v>
      </c>
      <c r="C196" s="117"/>
      <c r="D196" s="113" t="s">
        <v>1655</v>
      </c>
      <c r="E196" s="176"/>
      <c r="F196" s="168">
        <v>4223368.960379607</v>
      </c>
      <c r="G196" s="27">
        <v>1097065.7969169368</v>
      </c>
      <c r="H196" s="27">
        <v>3088778.1240015002</v>
      </c>
      <c r="I196" s="29">
        <v>37525.039461169923</v>
      </c>
      <c r="J196" s="244"/>
      <c r="K196" s="28">
        <f t="shared" si="30"/>
        <v>4223368.96</v>
      </c>
      <c r="L196" s="81">
        <f t="shared" si="31"/>
        <v>0.99999999991011745</v>
      </c>
      <c r="M196" s="27">
        <f t="shared" si="32"/>
        <v>1097065.8</v>
      </c>
      <c r="N196" s="81">
        <f t="shared" si="33"/>
        <v>1.0000000028102811</v>
      </c>
      <c r="O196" s="27">
        <f t="shared" si="34"/>
        <v>3088778.12</v>
      </c>
      <c r="P196" s="81">
        <f t="shared" si="35"/>
        <v>0.99999999870450385</v>
      </c>
      <c r="Q196" s="27">
        <f t="shared" si="36"/>
        <v>37525.040000000001</v>
      </c>
      <c r="R196" s="82">
        <f t="shared" si="37"/>
        <v>1.0000000143592143</v>
      </c>
    </row>
    <row r="197" spans="1:18" s="4" customFormat="1" ht="39" customHeight="1" x14ac:dyDescent="0.25">
      <c r="A197" s="187" t="s">
        <v>239</v>
      </c>
      <c r="B197" s="102" t="s">
        <v>240</v>
      </c>
      <c r="C197" s="117"/>
      <c r="D197" s="113" t="s">
        <v>1655</v>
      </c>
      <c r="E197" s="176"/>
      <c r="F197" s="168">
        <v>5111300.3764366042</v>
      </c>
      <c r="G197" s="27">
        <v>1097065.7969169368</v>
      </c>
      <c r="H197" s="27">
        <v>3976709.5400584969</v>
      </c>
      <c r="I197" s="29">
        <v>37525.039461169923</v>
      </c>
      <c r="J197" s="244"/>
      <c r="K197" s="28">
        <f t="shared" si="30"/>
        <v>5111300.38</v>
      </c>
      <c r="L197" s="81">
        <f t="shared" si="31"/>
        <v>1.0000000006971603</v>
      </c>
      <c r="M197" s="27">
        <f t="shared" si="32"/>
        <v>1097065.8</v>
      </c>
      <c r="N197" s="81">
        <f t="shared" si="33"/>
        <v>1.0000000028102811</v>
      </c>
      <c r="O197" s="27">
        <f t="shared" si="34"/>
        <v>3976709.54</v>
      </c>
      <c r="P197" s="81">
        <f t="shared" si="35"/>
        <v>0.9999999999852901</v>
      </c>
      <c r="Q197" s="27">
        <f t="shared" si="36"/>
        <v>37525.040000000001</v>
      </c>
      <c r="R197" s="82">
        <f t="shared" si="37"/>
        <v>1.0000000143592143</v>
      </c>
    </row>
    <row r="198" spans="1:18" s="4" customFormat="1" ht="39" customHeight="1" x14ac:dyDescent="0.25">
      <c r="A198" s="187" t="s">
        <v>241</v>
      </c>
      <c r="B198" s="102" t="s">
        <v>242</v>
      </c>
      <c r="C198" s="117"/>
      <c r="D198" s="113" t="s">
        <v>1655</v>
      </c>
      <c r="E198" s="176"/>
      <c r="F198" s="168">
        <v>893173.582835885</v>
      </c>
      <c r="G198" s="27">
        <v>222231.25618794211</v>
      </c>
      <c r="H198" s="27">
        <v>633417.28718677291</v>
      </c>
      <c r="I198" s="29">
        <v>37525.039461169923</v>
      </c>
      <c r="J198" s="244"/>
      <c r="K198" s="28">
        <f t="shared" si="30"/>
        <v>893173.59000000008</v>
      </c>
      <c r="L198" s="81">
        <f t="shared" si="31"/>
        <v>1.0000000080209661</v>
      </c>
      <c r="M198" s="27">
        <f t="shared" si="32"/>
        <v>222231.26</v>
      </c>
      <c r="N198" s="81">
        <f t="shared" si="33"/>
        <v>1.0000000171535632</v>
      </c>
      <c r="O198" s="27">
        <f t="shared" si="34"/>
        <v>633417.29</v>
      </c>
      <c r="P198" s="81">
        <f t="shared" si="35"/>
        <v>1.0000000044413488</v>
      </c>
      <c r="Q198" s="27">
        <f t="shared" si="36"/>
        <v>37525.040000000001</v>
      </c>
      <c r="R198" s="82">
        <f t="shared" si="37"/>
        <v>1.0000000143592143</v>
      </c>
    </row>
    <row r="199" spans="1:18" s="4" customFormat="1" ht="39" customHeight="1" x14ac:dyDescent="0.25">
      <c r="A199" s="187" t="s">
        <v>243</v>
      </c>
      <c r="B199" s="102" t="s">
        <v>244</v>
      </c>
      <c r="C199" s="117"/>
      <c r="D199" s="113" t="s">
        <v>1655</v>
      </c>
      <c r="E199" s="176"/>
      <c r="F199" s="168">
        <v>1521264.7939989581</v>
      </c>
      <c r="G199" s="27">
        <v>278378.45595605765</v>
      </c>
      <c r="H199" s="27">
        <v>1205361.2985817306</v>
      </c>
      <c r="I199" s="29">
        <v>37525.039461169923</v>
      </c>
      <c r="J199" s="244"/>
      <c r="K199" s="28">
        <f t="shared" si="30"/>
        <v>1521264.8</v>
      </c>
      <c r="L199" s="81">
        <f t="shared" si="31"/>
        <v>1.0000000039447714</v>
      </c>
      <c r="M199" s="27">
        <f t="shared" si="32"/>
        <v>278378.46000000002</v>
      </c>
      <c r="N199" s="81">
        <f t="shared" si="33"/>
        <v>1.0000000145267793</v>
      </c>
      <c r="O199" s="27">
        <f t="shared" si="34"/>
        <v>1205361.3</v>
      </c>
      <c r="P199" s="81">
        <f t="shared" si="35"/>
        <v>1.0000000011766343</v>
      </c>
      <c r="Q199" s="27">
        <f t="shared" si="36"/>
        <v>37525.040000000001</v>
      </c>
      <c r="R199" s="82">
        <f t="shared" si="37"/>
        <v>1.0000000143592143</v>
      </c>
    </row>
    <row r="200" spans="1:18" s="4" customFormat="1" ht="254.1" customHeight="1" x14ac:dyDescent="0.25">
      <c r="A200" s="178" t="s">
        <v>245</v>
      </c>
      <c r="B200" s="102" t="s">
        <v>1671</v>
      </c>
      <c r="C200" s="117" t="s">
        <v>1507</v>
      </c>
      <c r="D200" s="113"/>
      <c r="E200" s="188" t="s">
        <v>1672</v>
      </c>
      <c r="F200" s="168"/>
      <c r="G200" s="27"/>
      <c r="H200" s="27"/>
      <c r="I200" s="29"/>
      <c r="J200" s="244"/>
      <c r="K200" s="28"/>
      <c r="L200" s="81"/>
      <c r="M200" s="27"/>
      <c r="N200" s="81"/>
      <c r="O200" s="27"/>
      <c r="P200" s="81"/>
      <c r="Q200" s="27"/>
      <c r="R200" s="82"/>
    </row>
    <row r="201" spans="1:18" s="4" customFormat="1" ht="39" customHeight="1" x14ac:dyDescent="0.25">
      <c r="A201" s="174" t="s">
        <v>246</v>
      </c>
      <c r="B201" s="102" t="s">
        <v>204</v>
      </c>
      <c r="C201" s="117"/>
      <c r="D201" s="113" t="s">
        <v>1655</v>
      </c>
      <c r="E201" s="176"/>
      <c r="F201" s="168">
        <v>579465.37894833193</v>
      </c>
      <c r="G201" s="27">
        <v>306003.88504763506</v>
      </c>
      <c r="H201" s="27">
        <v>154657.37156275034</v>
      </c>
      <c r="I201" s="29">
        <v>118804.12233794651</v>
      </c>
      <c r="J201" s="244"/>
      <c r="K201" s="28">
        <f t="shared" ref="K201:K264" si="38">SUM(M201,O201,Q201)</f>
        <v>579465.38</v>
      </c>
      <c r="L201" s="81">
        <f t="shared" ref="L201:L264" si="39">K201/F201</f>
        <v>1.0000000018148938</v>
      </c>
      <c r="M201" s="27">
        <f t="shared" ref="M201:M264" si="40">ROUND(G201-(G201*$M$6*$F$6),2)</f>
        <v>306003.89</v>
      </c>
      <c r="N201" s="81">
        <f t="shared" ref="N201:N264" si="41">M201/G201</f>
        <v>1.0000000161839937</v>
      </c>
      <c r="O201" s="27">
        <f t="shared" ref="O201:O264" si="42">ROUND(H201-(H201*$O$6*$F$6),2)</f>
        <v>154657.37</v>
      </c>
      <c r="P201" s="81">
        <f t="shared" ref="P201:P264" si="43">O201/H201</f>
        <v>0.9999999898954034</v>
      </c>
      <c r="Q201" s="27">
        <f t="shared" ref="Q201:Q264" si="44">ROUND((I201-(I201*$Q$6*$F$6)),2)</f>
        <v>118804.12</v>
      </c>
      <c r="R201" s="82">
        <f t="shared" ref="R201:R264" si="45">Q201/I201</f>
        <v>0.99999998032099846</v>
      </c>
    </row>
    <row r="202" spans="1:18" s="4" customFormat="1" ht="39" customHeight="1" x14ac:dyDescent="0.25">
      <c r="A202" s="174" t="s">
        <v>247</v>
      </c>
      <c r="B202" s="102" t="s">
        <v>206</v>
      </c>
      <c r="C202" s="117"/>
      <c r="D202" s="113" t="s">
        <v>1655</v>
      </c>
      <c r="E202" s="176"/>
      <c r="F202" s="168">
        <v>653032.05456187681</v>
      </c>
      <c r="G202" s="27">
        <v>335144.48249442992</v>
      </c>
      <c r="H202" s="27">
        <v>199083.44972950037</v>
      </c>
      <c r="I202" s="29">
        <v>118804.12233794651</v>
      </c>
      <c r="J202" s="244"/>
      <c r="K202" s="28">
        <f t="shared" si="38"/>
        <v>653032.04999999993</v>
      </c>
      <c r="L202" s="81">
        <f t="shared" si="39"/>
        <v>0.99999999301431397</v>
      </c>
      <c r="M202" s="27">
        <f t="shared" si="40"/>
        <v>335144.48</v>
      </c>
      <c r="N202" s="81">
        <f t="shared" si="41"/>
        <v>0.99999999255715055</v>
      </c>
      <c r="O202" s="27">
        <f t="shared" si="42"/>
        <v>199083.45</v>
      </c>
      <c r="P202" s="81">
        <f t="shared" si="43"/>
        <v>1.0000000013587249</v>
      </c>
      <c r="Q202" s="27">
        <f t="shared" si="44"/>
        <v>118804.12</v>
      </c>
      <c r="R202" s="82">
        <f t="shared" si="45"/>
        <v>0.99999998032099846</v>
      </c>
    </row>
    <row r="203" spans="1:18" s="4" customFormat="1" ht="39" customHeight="1" x14ac:dyDescent="0.25">
      <c r="A203" s="174" t="s">
        <v>248</v>
      </c>
      <c r="B203" s="102" t="s">
        <v>208</v>
      </c>
      <c r="C203" s="117"/>
      <c r="D203" s="113" t="s">
        <v>1655</v>
      </c>
      <c r="E203" s="176"/>
      <c r="F203" s="168">
        <v>733062.14512992185</v>
      </c>
      <c r="G203" s="27">
        <v>364285.07994122489</v>
      </c>
      <c r="H203" s="27">
        <v>249972.94285075038</v>
      </c>
      <c r="I203" s="29">
        <v>118804.12233794651</v>
      </c>
      <c r="J203" s="244"/>
      <c r="K203" s="28">
        <f t="shared" si="38"/>
        <v>733062.14</v>
      </c>
      <c r="L203" s="81">
        <f t="shared" si="39"/>
        <v>0.99999999300206421</v>
      </c>
      <c r="M203" s="27">
        <f t="shared" si="40"/>
        <v>364285.08</v>
      </c>
      <c r="N203" s="81">
        <f t="shared" si="41"/>
        <v>1.0000000001613438</v>
      </c>
      <c r="O203" s="27">
        <f t="shared" si="42"/>
        <v>249972.94</v>
      </c>
      <c r="P203" s="81">
        <f t="shared" si="43"/>
        <v>0.99999998859576422</v>
      </c>
      <c r="Q203" s="27">
        <f t="shared" si="44"/>
        <v>118804.12</v>
      </c>
      <c r="R203" s="82">
        <f t="shared" si="45"/>
        <v>0.99999998032099846</v>
      </c>
    </row>
    <row r="204" spans="1:18" s="4" customFormat="1" ht="39" customHeight="1" x14ac:dyDescent="0.25">
      <c r="A204" s="174" t="s">
        <v>249</v>
      </c>
      <c r="B204" s="102" t="s">
        <v>210</v>
      </c>
      <c r="C204" s="117"/>
      <c r="D204" s="113" t="s">
        <v>1655</v>
      </c>
      <c r="E204" s="176"/>
      <c r="F204" s="168">
        <v>886871.95332951157</v>
      </c>
      <c r="G204" s="27">
        <v>422566.27483481466</v>
      </c>
      <c r="H204" s="27">
        <v>345501.55615675036</v>
      </c>
      <c r="I204" s="29">
        <v>118804.12233794651</v>
      </c>
      <c r="J204" s="244"/>
      <c r="K204" s="28">
        <f t="shared" si="38"/>
        <v>886871.95000000007</v>
      </c>
      <c r="L204" s="81">
        <f t="shared" si="39"/>
        <v>0.99999999624578106</v>
      </c>
      <c r="M204" s="27">
        <f t="shared" si="40"/>
        <v>422566.27</v>
      </c>
      <c r="N204" s="81">
        <f t="shared" si="41"/>
        <v>0.99999998855844652</v>
      </c>
      <c r="O204" s="27">
        <f t="shared" si="42"/>
        <v>345501.56</v>
      </c>
      <c r="P204" s="81">
        <f t="shared" si="43"/>
        <v>1.0000000111236826</v>
      </c>
      <c r="Q204" s="27">
        <f t="shared" si="44"/>
        <v>118804.12</v>
      </c>
      <c r="R204" s="82">
        <f t="shared" si="45"/>
        <v>0.99999998032099846</v>
      </c>
    </row>
    <row r="205" spans="1:18" s="4" customFormat="1" ht="39" customHeight="1" x14ac:dyDescent="0.25">
      <c r="A205" s="174" t="s">
        <v>250</v>
      </c>
      <c r="B205" s="102" t="s">
        <v>212</v>
      </c>
      <c r="C205" s="117"/>
      <c r="D205" s="113" t="s">
        <v>1655</v>
      </c>
      <c r="E205" s="176"/>
      <c r="F205" s="168">
        <v>1091430.0219889625</v>
      </c>
      <c r="G205" s="27">
        <v>400591.47140601557</v>
      </c>
      <c r="H205" s="27">
        <v>572034.42824500042</v>
      </c>
      <c r="I205" s="29">
        <v>118804.12233794651</v>
      </c>
      <c r="J205" s="244"/>
      <c r="K205" s="28">
        <f t="shared" si="38"/>
        <v>1091430.02</v>
      </c>
      <c r="L205" s="81">
        <f t="shared" si="39"/>
        <v>0.9999999981776545</v>
      </c>
      <c r="M205" s="27">
        <f t="shared" si="40"/>
        <v>400591.47</v>
      </c>
      <c r="N205" s="81">
        <f t="shared" si="41"/>
        <v>0.99999999649015092</v>
      </c>
      <c r="O205" s="27">
        <f t="shared" si="42"/>
        <v>572034.43000000005</v>
      </c>
      <c r="P205" s="81">
        <f t="shared" si="43"/>
        <v>1.0000000030679965</v>
      </c>
      <c r="Q205" s="27">
        <f t="shared" si="44"/>
        <v>118804.12</v>
      </c>
      <c r="R205" s="82">
        <f t="shared" si="45"/>
        <v>0.99999998032099846</v>
      </c>
    </row>
    <row r="206" spans="1:18" s="4" customFormat="1" ht="39" customHeight="1" x14ac:dyDescent="0.25">
      <c r="A206" s="174" t="s">
        <v>251</v>
      </c>
      <c r="B206" s="102" t="s">
        <v>214</v>
      </c>
      <c r="C206" s="117"/>
      <c r="D206" s="113" t="s">
        <v>1655</v>
      </c>
      <c r="E206" s="176"/>
      <c r="F206" s="168">
        <v>1814233.0135809388</v>
      </c>
      <c r="G206" s="27">
        <v>651628.61295649235</v>
      </c>
      <c r="H206" s="27">
        <v>1043800.2782865</v>
      </c>
      <c r="I206" s="29">
        <v>118804.12233794651</v>
      </c>
      <c r="J206" s="244"/>
      <c r="K206" s="28">
        <f t="shared" si="38"/>
        <v>1814233.0100000002</v>
      </c>
      <c r="L206" s="81">
        <f t="shared" si="39"/>
        <v>0.99999999802619699</v>
      </c>
      <c r="M206" s="27">
        <f t="shared" si="40"/>
        <v>651628.61</v>
      </c>
      <c r="N206" s="81">
        <f t="shared" si="41"/>
        <v>0.99999999546291818</v>
      </c>
      <c r="O206" s="27">
        <f t="shared" si="42"/>
        <v>1043800.28</v>
      </c>
      <c r="P206" s="81">
        <f t="shared" si="43"/>
        <v>1.0000000016415975</v>
      </c>
      <c r="Q206" s="27">
        <f t="shared" si="44"/>
        <v>118804.12</v>
      </c>
      <c r="R206" s="82">
        <f t="shared" si="45"/>
        <v>0.99999998032099846</v>
      </c>
    </row>
    <row r="207" spans="1:18" s="4" customFormat="1" ht="39" customHeight="1" x14ac:dyDescent="0.25">
      <c r="A207" s="174" t="s">
        <v>252</v>
      </c>
      <c r="B207" s="102" t="s">
        <v>216</v>
      </c>
      <c r="C207" s="117"/>
      <c r="D207" s="113" t="s">
        <v>1655</v>
      </c>
      <c r="E207" s="176"/>
      <c r="F207" s="168">
        <v>2549240.5654887659</v>
      </c>
      <c r="G207" s="27">
        <v>941883.87213482265</v>
      </c>
      <c r="H207" s="27">
        <v>1488552.5710159966</v>
      </c>
      <c r="I207" s="29">
        <v>118804.12233794651</v>
      </c>
      <c r="J207" s="244"/>
      <c r="K207" s="28">
        <f t="shared" si="38"/>
        <v>2549240.56</v>
      </c>
      <c r="L207" s="81">
        <f t="shared" si="39"/>
        <v>0.99999999784690152</v>
      </c>
      <c r="M207" s="27">
        <f t="shared" si="40"/>
        <v>941883.87</v>
      </c>
      <c r="N207" s="81">
        <f t="shared" si="41"/>
        <v>0.99999999773345449</v>
      </c>
      <c r="O207" s="27">
        <f t="shared" si="42"/>
        <v>1488552.57</v>
      </c>
      <c r="P207" s="81">
        <f t="shared" si="43"/>
        <v>0.99999999931746009</v>
      </c>
      <c r="Q207" s="27">
        <f t="shared" si="44"/>
        <v>118804.12</v>
      </c>
      <c r="R207" s="82">
        <f t="shared" si="45"/>
        <v>0.99999998032099846</v>
      </c>
    </row>
    <row r="208" spans="1:18" s="4" customFormat="1" ht="39" customHeight="1" x14ac:dyDescent="0.25">
      <c r="A208" s="174" t="s">
        <v>253</v>
      </c>
      <c r="B208" s="102" t="s">
        <v>218</v>
      </c>
      <c r="C208" s="117"/>
      <c r="D208" s="113" t="s">
        <v>1655</v>
      </c>
      <c r="E208" s="176"/>
      <c r="F208" s="168">
        <v>3168699.6794360625</v>
      </c>
      <c r="G208" s="27">
        <v>1146548.5486699322</v>
      </c>
      <c r="H208" s="27">
        <v>1903347.0084281836</v>
      </c>
      <c r="I208" s="29">
        <v>118804.12233794651</v>
      </c>
      <c r="J208" s="244"/>
      <c r="K208" s="28">
        <f t="shared" si="38"/>
        <v>3168699.68</v>
      </c>
      <c r="L208" s="81">
        <f t="shared" si="39"/>
        <v>1.0000000001779714</v>
      </c>
      <c r="M208" s="27">
        <f t="shared" si="40"/>
        <v>1146548.55</v>
      </c>
      <c r="N208" s="81">
        <f t="shared" si="41"/>
        <v>1.0000000011600625</v>
      </c>
      <c r="O208" s="27">
        <f t="shared" si="42"/>
        <v>1903347.01</v>
      </c>
      <c r="P208" s="81">
        <f t="shared" si="43"/>
        <v>1.000000000825817</v>
      </c>
      <c r="Q208" s="27">
        <f t="shared" si="44"/>
        <v>118804.12</v>
      </c>
      <c r="R208" s="82">
        <f t="shared" si="45"/>
        <v>0.99999998032099846</v>
      </c>
    </row>
    <row r="209" spans="1:18" s="4" customFormat="1" ht="39" customHeight="1" x14ac:dyDescent="0.25">
      <c r="A209" s="174" t="s">
        <v>254</v>
      </c>
      <c r="B209" s="102" t="s">
        <v>220</v>
      </c>
      <c r="C209" s="117"/>
      <c r="D209" s="113" t="s">
        <v>1655</v>
      </c>
      <c r="E209" s="176"/>
      <c r="F209" s="168">
        <v>4342024.035595349</v>
      </c>
      <c r="G209" s="27">
        <v>1361771.037389246</v>
      </c>
      <c r="H209" s="27">
        <v>2861448.8758681561</v>
      </c>
      <c r="I209" s="29">
        <v>118804.12233794651</v>
      </c>
      <c r="J209" s="244"/>
      <c r="K209" s="28">
        <f t="shared" si="38"/>
        <v>4342024.04</v>
      </c>
      <c r="L209" s="81">
        <f t="shared" si="39"/>
        <v>1.0000000010144234</v>
      </c>
      <c r="M209" s="27">
        <f t="shared" si="40"/>
        <v>1361771.04</v>
      </c>
      <c r="N209" s="81">
        <f t="shared" si="41"/>
        <v>1.0000000019171755</v>
      </c>
      <c r="O209" s="27">
        <f t="shared" si="42"/>
        <v>2861448.88</v>
      </c>
      <c r="P209" s="81">
        <f t="shared" si="43"/>
        <v>1.0000000014439692</v>
      </c>
      <c r="Q209" s="27">
        <f t="shared" si="44"/>
        <v>118804.12</v>
      </c>
      <c r="R209" s="82">
        <f t="shared" si="45"/>
        <v>0.99999998032099846</v>
      </c>
    </row>
    <row r="210" spans="1:18" s="4" customFormat="1" ht="39" customHeight="1" x14ac:dyDescent="0.25">
      <c r="A210" s="174" t="s">
        <v>255</v>
      </c>
      <c r="B210" s="102" t="s">
        <v>222</v>
      </c>
      <c r="C210" s="117"/>
      <c r="D210" s="113" t="s">
        <v>1655</v>
      </c>
      <c r="E210" s="176"/>
      <c r="F210" s="168">
        <v>591931.92281783163</v>
      </c>
      <c r="G210" s="27">
        <v>306003.88504763506</v>
      </c>
      <c r="H210" s="27">
        <v>167123.91543225001</v>
      </c>
      <c r="I210" s="29">
        <v>118804.12233794651</v>
      </c>
      <c r="J210" s="244"/>
      <c r="K210" s="28">
        <f t="shared" si="38"/>
        <v>591931.93000000005</v>
      </c>
      <c r="L210" s="81">
        <f t="shared" si="39"/>
        <v>1.0000000121334365</v>
      </c>
      <c r="M210" s="27">
        <f t="shared" si="40"/>
        <v>306003.89</v>
      </c>
      <c r="N210" s="81">
        <f t="shared" si="41"/>
        <v>1.0000000161839937</v>
      </c>
      <c r="O210" s="27">
        <f t="shared" si="42"/>
        <v>167123.92000000001</v>
      </c>
      <c r="P210" s="81">
        <f t="shared" si="43"/>
        <v>1.0000000273315162</v>
      </c>
      <c r="Q210" s="27">
        <f t="shared" si="44"/>
        <v>118804.12</v>
      </c>
      <c r="R210" s="82">
        <f t="shared" si="45"/>
        <v>0.99999998032099846</v>
      </c>
    </row>
    <row r="211" spans="1:18" s="4" customFormat="1" ht="39" customHeight="1" x14ac:dyDescent="0.25">
      <c r="A211" s="174" t="s">
        <v>256</v>
      </c>
      <c r="B211" s="102" t="s">
        <v>224</v>
      </c>
      <c r="C211" s="117"/>
      <c r="D211" s="113" t="s">
        <v>1655</v>
      </c>
      <c r="E211" s="176"/>
      <c r="F211" s="168">
        <v>694884.01438287646</v>
      </c>
      <c r="G211" s="27">
        <v>335144.48249442992</v>
      </c>
      <c r="H211" s="27">
        <v>240935.40955050002</v>
      </c>
      <c r="I211" s="29">
        <v>118804.12233794651</v>
      </c>
      <c r="J211" s="244"/>
      <c r="K211" s="28">
        <f t="shared" si="38"/>
        <v>694884.01</v>
      </c>
      <c r="L211" s="81">
        <f t="shared" si="39"/>
        <v>0.99999999369265036</v>
      </c>
      <c r="M211" s="27">
        <f t="shared" si="40"/>
        <v>335144.48</v>
      </c>
      <c r="N211" s="81">
        <f t="shared" si="41"/>
        <v>0.99999999255715055</v>
      </c>
      <c r="O211" s="27">
        <f t="shared" si="42"/>
        <v>240935.41</v>
      </c>
      <c r="P211" s="81">
        <f t="shared" si="43"/>
        <v>1.0000000018656452</v>
      </c>
      <c r="Q211" s="27">
        <f t="shared" si="44"/>
        <v>118804.12</v>
      </c>
      <c r="R211" s="82">
        <f t="shared" si="45"/>
        <v>0.99999998032099846</v>
      </c>
    </row>
    <row r="212" spans="1:18" s="4" customFormat="1" ht="39" customHeight="1" x14ac:dyDescent="0.25">
      <c r="A212" s="174" t="s">
        <v>257</v>
      </c>
      <c r="B212" s="102" t="s">
        <v>226</v>
      </c>
      <c r="C212" s="117"/>
      <c r="D212" s="113" t="s">
        <v>1655</v>
      </c>
      <c r="E212" s="176"/>
      <c r="F212" s="168">
        <v>793514.98243142141</v>
      </c>
      <c r="G212" s="27">
        <v>364285.07994122489</v>
      </c>
      <c r="H212" s="27">
        <v>310425.78015224996</v>
      </c>
      <c r="I212" s="29">
        <v>118804.12233794651</v>
      </c>
      <c r="J212" s="244"/>
      <c r="K212" s="28">
        <f t="shared" si="38"/>
        <v>793514.9800000001</v>
      </c>
      <c r="L212" s="81">
        <f t="shared" si="39"/>
        <v>0.99999999693588482</v>
      </c>
      <c r="M212" s="27">
        <f t="shared" si="40"/>
        <v>364285.08</v>
      </c>
      <c r="N212" s="81">
        <f t="shared" si="41"/>
        <v>1.0000000001613438</v>
      </c>
      <c r="O212" s="27">
        <f t="shared" si="42"/>
        <v>310425.78000000003</v>
      </c>
      <c r="P212" s="81">
        <f t="shared" si="43"/>
        <v>0.99999999950954477</v>
      </c>
      <c r="Q212" s="27">
        <f t="shared" si="44"/>
        <v>118804.12</v>
      </c>
      <c r="R212" s="82">
        <f t="shared" si="45"/>
        <v>0.99999998032099846</v>
      </c>
    </row>
    <row r="213" spans="1:18" s="4" customFormat="1" ht="39" customHeight="1" x14ac:dyDescent="0.25">
      <c r="A213" s="174" t="s">
        <v>258</v>
      </c>
      <c r="B213" s="102" t="s">
        <v>228</v>
      </c>
      <c r="C213" s="117"/>
      <c r="D213" s="113" t="s">
        <v>1655</v>
      </c>
      <c r="E213" s="176"/>
      <c r="F213" s="168">
        <v>986802.17264151166</v>
      </c>
      <c r="G213" s="27">
        <v>422566.27483481466</v>
      </c>
      <c r="H213" s="27">
        <v>445431.77546875039</v>
      </c>
      <c r="I213" s="29">
        <v>118804.12233794651</v>
      </c>
      <c r="J213" s="244"/>
      <c r="K213" s="28">
        <f t="shared" si="38"/>
        <v>986802.17</v>
      </c>
      <c r="L213" s="81">
        <f t="shared" si="39"/>
        <v>0.99999999732315992</v>
      </c>
      <c r="M213" s="27">
        <f t="shared" si="40"/>
        <v>422566.27</v>
      </c>
      <c r="N213" s="81">
        <f t="shared" si="41"/>
        <v>0.99999998855844652</v>
      </c>
      <c r="O213" s="27">
        <f t="shared" si="42"/>
        <v>445431.78</v>
      </c>
      <c r="P213" s="81">
        <f t="shared" si="43"/>
        <v>1.0000000101727131</v>
      </c>
      <c r="Q213" s="27">
        <f t="shared" si="44"/>
        <v>118804.12</v>
      </c>
      <c r="R213" s="82">
        <f t="shared" si="45"/>
        <v>0.99999998032099846</v>
      </c>
    </row>
    <row r="214" spans="1:18" s="4" customFormat="1" ht="39" customHeight="1" x14ac:dyDescent="0.25">
      <c r="A214" s="174" t="s">
        <v>259</v>
      </c>
      <c r="B214" s="102" t="s">
        <v>230</v>
      </c>
      <c r="C214" s="117"/>
      <c r="D214" s="113" t="s">
        <v>1655</v>
      </c>
      <c r="E214" s="176"/>
      <c r="F214" s="168">
        <v>1374056.6000689624</v>
      </c>
      <c r="G214" s="27">
        <v>400591.47140601557</v>
      </c>
      <c r="H214" s="27">
        <v>854661.00632500043</v>
      </c>
      <c r="I214" s="29">
        <v>118804.12233794651</v>
      </c>
      <c r="J214" s="244"/>
      <c r="K214" s="28">
        <f t="shared" si="38"/>
        <v>1374056.6</v>
      </c>
      <c r="L214" s="81">
        <f t="shared" si="39"/>
        <v>0.99999999994981115</v>
      </c>
      <c r="M214" s="27">
        <f t="shared" si="40"/>
        <v>400591.47</v>
      </c>
      <c r="N214" s="81">
        <f t="shared" si="41"/>
        <v>0.99999999649015092</v>
      </c>
      <c r="O214" s="27">
        <f t="shared" si="42"/>
        <v>854661.01</v>
      </c>
      <c r="P214" s="81">
        <f t="shared" si="43"/>
        <v>1.00000000429995</v>
      </c>
      <c r="Q214" s="27">
        <f t="shared" si="44"/>
        <v>118804.12</v>
      </c>
      <c r="R214" s="82">
        <f t="shared" si="45"/>
        <v>0.99999998032099846</v>
      </c>
    </row>
    <row r="215" spans="1:18" s="4" customFormat="1" ht="39" customHeight="1" x14ac:dyDescent="0.25">
      <c r="A215" s="174" t="s">
        <v>260</v>
      </c>
      <c r="B215" s="102" t="s">
        <v>232</v>
      </c>
      <c r="C215" s="117"/>
      <c r="D215" s="113" t="s">
        <v>1655</v>
      </c>
      <c r="E215" s="176"/>
      <c r="F215" s="168">
        <v>2222858.5638369392</v>
      </c>
      <c r="G215" s="27">
        <v>651628.61295649235</v>
      </c>
      <c r="H215" s="27">
        <v>1452425.8285425</v>
      </c>
      <c r="I215" s="29">
        <v>118804.12233794651</v>
      </c>
      <c r="J215" s="244"/>
      <c r="K215" s="28">
        <f t="shared" si="38"/>
        <v>2222858.56</v>
      </c>
      <c r="L215" s="81">
        <f t="shared" si="39"/>
        <v>0.99999999827387165</v>
      </c>
      <c r="M215" s="27">
        <f t="shared" si="40"/>
        <v>651628.61</v>
      </c>
      <c r="N215" s="81">
        <f t="shared" si="41"/>
        <v>0.99999999546291818</v>
      </c>
      <c r="O215" s="27">
        <f t="shared" si="42"/>
        <v>1452425.83</v>
      </c>
      <c r="P215" s="81">
        <f t="shared" si="43"/>
        <v>1.0000000010034935</v>
      </c>
      <c r="Q215" s="27">
        <f t="shared" si="44"/>
        <v>118804.12</v>
      </c>
      <c r="R215" s="82">
        <f t="shared" si="45"/>
        <v>0.99999998032099846</v>
      </c>
    </row>
    <row r="216" spans="1:18" s="4" customFormat="1" ht="39" customHeight="1" x14ac:dyDescent="0.25">
      <c r="A216" s="174" t="s">
        <v>261</v>
      </c>
      <c r="B216" s="102" t="s">
        <v>234</v>
      </c>
      <c r="C216" s="117"/>
      <c r="D216" s="113" t="s">
        <v>1655</v>
      </c>
      <c r="E216" s="176"/>
      <c r="F216" s="168">
        <v>3141896.024576766</v>
      </c>
      <c r="G216" s="27">
        <v>941883.87213482265</v>
      </c>
      <c r="H216" s="27">
        <v>2081208.0301039966</v>
      </c>
      <c r="I216" s="29">
        <v>118804.12233794651</v>
      </c>
      <c r="J216" s="244"/>
      <c r="K216" s="28">
        <f t="shared" si="38"/>
        <v>3141896.02</v>
      </c>
      <c r="L216" s="81">
        <f t="shared" si="39"/>
        <v>0.99999999854331079</v>
      </c>
      <c r="M216" s="27">
        <f t="shared" si="40"/>
        <v>941883.87</v>
      </c>
      <c r="N216" s="81">
        <f t="shared" si="41"/>
        <v>0.99999999773345449</v>
      </c>
      <c r="O216" s="27">
        <f t="shared" si="42"/>
        <v>2081208.03</v>
      </c>
      <c r="P216" s="81">
        <f t="shared" si="43"/>
        <v>0.99999999995003064</v>
      </c>
      <c r="Q216" s="27">
        <f t="shared" si="44"/>
        <v>118804.12</v>
      </c>
      <c r="R216" s="82">
        <f t="shared" si="45"/>
        <v>0.99999998032099846</v>
      </c>
    </row>
    <row r="217" spans="1:18" s="4" customFormat="1" ht="39" customHeight="1" x14ac:dyDescent="0.25">
      <c r="A217" s="174" t="s">
        <v>262</v>
      </c>
      <c r="B217" s="102" t="s">
        <v>236</v>
      </c>
      <c r="C217" s="117"/>
      <c r="D217" s="113" t="s">
        <v>1655</v>
      </c>
      <c r="E217" s="176"/>
      <c r="F217" s="168">
        <v>4215391.0101381708</v>
      </c>
      <c r="G217" s="27">
        <v>1146548.5486699322</v>
      </c>
      <c r="H217" s="27">
        <v>2950038.3391302917</v>
      </c>
      <c r="I217" s="29">
        <v>118804.12233794651</v>
      </c>
      <c r="J217" s="244"/>
      <c r="K217" s="28">
        <f t="shared" si="38"/>
        <v>4215391.01</v>
      </c>
      <c r="L217" s="81">
        <f t="shared" si="39"/>
        <v>0.99999999996722222</v>
      </c>
      <c r="M217" s="27">
        <f t="shared" si="40"/>
        <v>1146548.55</v>
      </c>
      <c r="N217" s="81">
        <f t="shared" si="41"/>
        <v>1.0000000011600625</v>
      </c>
      <c r="O217" s="27">
        <f t="shared" si="42"/>
        <v>2950038.34</v>
      </c>
      <c r="P217" s="81">
        <f t="shared" si="43"/>
        <v>1.0000000002948124</v>
      </c>
      <c r="Q217" s="27">
        <f t="shared" si="44"/>
        <v>118804.12</v>
      </c>
      <c r="R217" s="82">
        <f t="shared" si="45"/>
        <v>0.99999998032099846</v>
      </c>
    </row>
    <row r="218" spans="1:18" s="4" customFormat="1" ht="39" customHeight="1" x14ac:dyDescent="0.25">
      <c r="A218" s="174" t="s">
        <v>263</v>
      </c>
      <c r="B218" s="102" t="s">
        <v>238</v>
      </c>
      <c r="C218" s="117"/>
      <c r="D218" s="113" t="s">
        <v>1655</v>
      </c>
      <c r="E218" s="176"/>
      <c r="F218" s="168">
        <v>5152076.6055300301</v>
      </c>
      <c r="G218" s="27">
        <v>1361771.037389246</v>
      </c>
      <c r="H218" s="27">
        <v>3671501.4458028376</v>
      </c>
      <c r="I218" s="29">
        <v>118804.12233794651</v>
      </c>
      <c r="J218" s="244"/>
      <c r="K218" s="28">
        <f t="shared" si="38"/>
        <v>5152076.6100000003</v>
      </c>
      <c r="L218" s="81">
        <f t="shared" si="39"/>
        <v>1.0000000008676055</v>
      </c>
      <c r="M218" s="27">
        <f t="shared" si="40"/>
        <v>1361771.04</v>
      </c>
      <c r="N218" s="81">
        <f t="shared" si="41"/>
        <v>1.0000000019171755</v>
      </c>
      <c r="O218" s="27">
        <f t="shared" si="42"/>
        <v>3671501.45</v>
      </c>
      <c r="P218" s="81">
        <f t="shared" si="43"/>
        <v>1.0000000011431733</v>
      </c>
      <c r="Q218" s="27">
        <f t="shared" si="44"/>
        <v>118804.12</v>
      </c>
      <c r="R218" s="82">
        <f t="shared" si="45"/>
        <v>0.99999998032099846</v>
      </c>
    </row>
    <row r="219" spans="1:18" s="4" customFormat="1" ht="39" customHeight="1" x14ac:dyDescent="0.25">
      <c r="A219" s="174" t="s">
        <v>264</v>
      </c>
      <c r="B219" s="102" t="s">
        <v>240</v>
      </c>
      <c r="C219" s="117"/>
      <c r="D219" s="113" t="s">
        <v>1655</v>
      </c>
      <c r="E219" s="176"/>
      <c r="F219" s="168">
        <v>5886376.0898531545</v>
      </c>
      <c r="G219" s="27">
        <v>1361771.037389246</v>
      </c>
      <c r="H219" s="27">
        <v>4405800.930125962</v>
      </c>
      <c r="I219" s="29">
        <v>118804.12233794651</v>
      </c>
      <c r="J219" s="244"/>
      <c r="K219" s="28">
        <f t="shared" si="38"/>
        <v>5886376.0899999999</v>
      </c>
      <c r="L219" s="81">
        <f t="shared" si="39"/>
        <v>1.0000000000249467</v>
      </c>
      <c r="M219" s="27">
        <f t="shared" si="40"/>
        <v>1361771.04</v>
      </c>
      <c r="N219" s="81">
        <f t="shared" si="41"/>
        <v>1.0000000019171755</v>
      </c>
      <c r="O219" s="27">
        <f t="shared" si="42"/>
        <v>4405800.93</v>
      </c>
      <c r="P219" s="81">
        <f t="shared" si="43"/>
        <v>0.99999999997140987</v>
      </c>
      <c r="Q219" s="27">
        <f t="shared" si="44"/>
        <v>118804.12</v>
      </c>
      <c r="R219" s="82">
        <f t="shared" si="45"/>
        <v>0.99999998032099846</v>
      </c>
    </row>
    <row r="220" spans="1:18" s="4" customFormat="1" ht="39" customHeight="1" x14ac:dyDescent="0.25">
      <c r="A220" s="174" t="s">
        <v>265</v>
      </c>
      <c r="B220" s="102" t="s">
        <v>242</v>
      </c>
      <c r="C220" s="117"/>
      <c r="D220" s="113" t="s">
        <v>1655</v>
      </c>
      <c r="E220" s="176"/>
      <c r="F220" s="168">
        <v>1115355.1214648595</v>
      </c>
      <c r="G220" s="27">
        <v>422566.27483481466</v>
      </c>
      <c r="H220" s="27">
        <v>573984.72429209831</v>
      </c>
      <c r="I220" s="29">
        <v>118804.12233794651</v>
      </c>
      <c r="J220" s="244"/>
      <c r="K220" s="28">
        <f t="shared" si="38"/>
        <v>1115355.1099999999</v>
      </c>
      <c r="L220" s="81">
        <f t="shared" si="39"/>
        <v>0.99999998972088855</v>
      </c>
      <c r="M220" s="27">
        <f t="shared" si="40"/>
        <v>422566.27</v>
      </c>
      <c r="N220" s="81">
        <f t="shared" si="41"/>
        <v>0.99999998855844652</v>
      </c>
      <c r="O220" s="27">
        <f t="shared" si="42"/>
        <v>573984.72</v>
      </c>
      <c r="P220" s="81">
        <f t="shared" si="43"/>
        <v>0.99999999252227778</v>
      </c>
      <c r="Q220" s="27">
        <f t="shared" si="44"/>
        <v>118804.12</v>
      </c>
      <c r="R220" s="82">
        <f t="shared" si="45"/>
        <v>0.99999998032099846</v>
      </c>
    </row>
    <row r="221" spans="1:18" s="4" customFormat="1" ht="39" customHeight="1" x14ac:dyDescent="0.25">
      <c r="A221" s="174" t="s">
        <v>266</v>
      </c>
      <c r="B221" s="102" t="s">
        <v>244</v>
      </c>
      <c r="C221" s="117"/>
      <c r="D221" s="113" t="s">
        <v>1655</v>
      </c>
      <c r="E221" s="176"/>
      <c r="F221" s="168">
        <v>1677531.5617043392</v>
      </c>
      <c r="G221" s="27">
        <v>400591.47140601557</v>
      </c>
      <c r="H221" s="27">
        <v>1158135.9679603772</v>
      </c>
      <c r="I221" s="29">
        <v>118804.12233794651</v>
      </c>
      <c r="J221" s="244"/>
      <c r="K221" s="28">
        <f t="shared" si="38"/>
        <v>1677531.56</v>
      </c>
      <c r="L221" s="81">
        <f t="shared" si="39"/>
        <v>0.99999999898401959</v>
      </c>
      <c r="M221" s="27">
        <f t="shared" si="40"/>
        <v>400591.47</v>
      </c>
      <c r="N221" s="81">
        <f t="shared" si="41"/>
        <v>0.99999999649015092</v>
      </c>
      <c r="O221" s="27">
        <f t="shared" si="42"/>
        <v>1158135.97</v>
      </c>
      <c r="P221" s="81">
        <f t="shared" si="43"/>
        <v>1.0000000017611255</v>
      </c>
      <c r="Q221" s="27">
        <f t="shared" si="44"/>
        <v>118804.12</v>
      </c>
      <c r="R221" s="82">
        <f t="shared" si="45"/>
        <v>0.99999998032099846</v>
      </c>
    </row>
    <row r="222" spans="1:18" s="4" customFormat="1" ht="221.45" customHeight="1" x14ac:dyDescent="0.25">
      <c r="A222" s="178" t="s">
        <v>267</v>
      </c>
      <c r="B222" s="155" t="s">
        <v>1546</v>
      </c>
      <c r="C222" s="117" t="s">
        <v>1547</v>
      </c>
      <c r="D222" s="113"/>
      <c r="E222" s="188" t="s">
        <v>1673</v>
      </c>
      <c r="F222" s="168"/>
      <c r="G222" s="27"/>
      <c r="H222" s="27"/>
      <c r="I222" s="29"/>
      <c r="J222" s="244"/>
      <c r="K222" s="28"/>
      <c r="L222" s="81"/>
      <c r="M222" s="27"/>
      <c r="N222" s="81"/>
      <c r="O222" s="27"/>
      <c r="P222" s="81"/>
      <c r="Q222" s="27"/>
      <c r="R222" s="82"/>
    </row>
    <row r="223" spans="1:18" s="4" customFormat="1" ht="39" customHeight="1" x14ac:dyDescent="0.25">
      <c r="A223" s="174" t="s">
        <v>268</v>
      </c>
      <c r="B223" s="102" t="s">
        <v>204</v>
      </c>
      <c r="C223" s="117"/>
      <c r="D223" s="113" t="s">
        <v>1655</v>
      </c>
      <c r="E223" s="188"/>
      <c r="F223" s="168">
        <v>337073.99993012694</v>
      </c>
      <c r="G223" s="27">
        <v>192574.25950243353</v>
      </c>
      <c r="H223" s="27">
        <v>88996.690697250015</v>
      </c>
      <c r="I223" s="29">
        <v>55503.049730443403</v>
      </c>
      <c r="J223" s="244"/>
      <c r="K223" s="28">
        <f t="shared" si="38"/>
        <v>337074</v>
      </c>
      <c r="L223" s="81">
        <f t="shared" si="39"/>
        <v>1.0000000002072928</v>
      </c>
      <c r="M223" s="27">
        <f t="shared" si="40"/>
        <v>192574.26</v>
      </c>
      <c r="N223" s="81">
        <f t="shared" si="41"/>
        <v>1.0000000025837641</v>
      </c>
      <c r="O223" s="27">
        <f t="shared" si="42"/>
        <v>88996.69</v>
      </c>
      <c r="P223" s="81">
        <f t="shared" si="43"/>
        <v>0.99999999216543889</v>
      </c>
      <c r="Q223" s="27">
        <f t="shared" si="44"/>
        <v>55503.05</v>
      </c>
      <c r="R223" s="82">
        <f t="shared" si="45"/>
        <v>1.0000000048566089</v>
      </c>
    </row>
    <row r="224" spans="1:18" s="4" customFormat="1" ht="39" customHeight="1" x14ac:dyDescent="0.25">
      <c r="A224" s="174" t="s">
        <v>269</v>
      </c>
      <c r="B224" s="102" t="s">
        <v>206</v>
      </c>
      <c r="C224" s="117"/>
      <c r="D224" s="113" t="s">
        <v>1655</v>
      </c>
      <c r="E224" s="188"/>
      <c r="F224" s="168">
        <v>397316.74019421742</v>
      </c>
      <c r="G224" s="27">
        <v>207401.52177927436</v>
      </c>
      <c r="H224" s="27">
        <v>134412.16868449966</v>
      </c>
      <c r="I224" s="29">
        <v>55503.049730443403</v>
      </c>
      <c r="J224" s="244"/>
      <c r="K224" s="28">
        <f t="shared" si="38"/>
        <v>397316.74</v>
      </c>
      <c r="L224" s="81">
        <f t="shared" si="39"/>
        <v>0.99999999951117735</v>
      </c>
      <c r="M224" s="27">
        <f t="shared" si="40"/>
        <v>207401.52</v>
      </c>
      <c r="N224" s="81">
        <f t="shared" si="41"/>
        <v>0.99999999142111229</v>
      </c>
      <c r="O224" s="27">
        <f t="shared" si="42"/>
        <v>134412.17000000001</v>
      </c>
      <c r="P224" s="81">
        <f t="shared" si="43"/>
        <v>1.0000000097870629</v>
      </c>
      <c r="Q224" s="27">
        <f t="shared" si="44"/>
        <v>55503.05</v>
      </c>
      <c r="R224" s="82">
        <f t="shared" si="45"/>
        <v>1.0000000048566089</v>
      </c>
    </row>
    <row r="225" spans="1:18" s="4" customFormat="1" ht="39" customHeight="1" x14ac:dyDescent="0.25">
      <c r="A225" s="174" t="s">
        <v>270</v>
      </c>
      <c r="B225" s="102" t="s">
        <v>208</v>
      </c>
      <c r="C225" s="117"/>
      <c r="D225" s="113" t="s">
        <v>1655</v>
      </c>
      <c r="E225" s="188"/>
      <c r="F225" s="168">
        <v>483671.38733530894</v>
      </c>
      <c r="G225" s="27">
        <v>222228.7840561152</v>
      </c>
      <c r="H225" s="27">
        <v>205939.55354875035</v>
      </c>
      <c r="I225" s="29">
        <v>55503.049730443403</v>
      </c>
      <c r="J225" s="244"/>
      <c r="K225" s="28">
        <f t="shared" si="38"/>
        <v>483671.37999999995</v>
      </c>
      <c r="L225" s="81">
        <f t="shared" si="39"/>
        <v>0.99999998483410601</v>
      </c>
      <c r="M225" s="27">
        <f t="shared" si="40"/>
        <v>222228.78</v>
      </c>
      <c r="N225" s="81">
        <f t="shared" si="41"/>
        <v>0.99999998174802052</v>
      </c>
      <c r="O225" s="27">
        <f t="shared" si="42"/>
        <v>205939.55</v>
      </c>
      <c r="P225" s="81">
        <f t="shared" si="43"/>
        <v>0.99999998276800006</v>
      </c>
      <c r="Q225" s="27">
        <f t="shared" si="44"/>
        <v>55503.05</v>
      </c>
      <c r="R225" s="82">
        <f t="shared" si="45"/>
        <v>1.0000000048566089</v>
      </c>
    </row>
    <row r="226" spans="1:18" s="4" customFormat="1" ht="39" customHeight="1" x14ac:dyDescent="0.25">
      <c r="A226" s="174" t="s">
        <v>271</v>
      </c>
      <c r="B226" s="102" t="s">
        <v>210</v>
      </c>
      <c r="C226" s="117"/>
      <c r="D226" s="113" t="s">
        <v>1655</v>
      </c>
      <c r="E226" s="188"/>
      <c r="F226" s="168">
        <v>572091.09701521427</v>
      </c>
      <c r="G226" s="27">
        <v>251883.32132777048</v>
      </c>
      <c r="H226" s="27">
        <v>264704.72595700034</v>
      </c>
      <c r="I226" s="29">
        <v>55503.049730443403</v>
      </c>
      <c r="J226" s="244"/>
      <c r="K226" s="28">
        <f t="shared" si="38"/>
        <v>572091.1</v>
      </c>
      <c r="L226" s="81">
        <f t="shared" si="39"/>
        <v>1.0000000052173259</v>
      </c>
      <c r="M226" s="27">
        <f t="shared" si="40"/>
        <v>251883.32</v>
      </c>
      <c r="N226" s="81">
        <f t="shared" si="41"/>
        <v>0.99999999472862888</v>
      </c>
      <c r="O226" s="27">
        <f t="shared" si="42"/>
        <v>264704.73</v>
      </c>
      <c r="P226" s="81">
        <f t="shared" si="43"/>
        <v>1.000000015273621</v>
      </c>
      <c r="Q226" s="27">
        <f t="shared" si="44"/>
        <v>55503.05</v>
      </c>
      <c r="R226" s="82">
        <f t="shared" si="45"/>
        <v>1.0000000048566089</v>
      </c>
    </row>
    <row r="227" spans="1:18" s="4" customFormat="1" ht="39" customHeight="1" x14ac:dyDescent="0.25">
      <c r="A227" s="174" t="s">
        <v>272</v>
      </c>
      <c r="B227" s="102" t="s">
        <v>212</v>
      </c>
      <c r="C227" s="117"/>
      <c r="D227" s="113" t="s">
        <v>1655</v>
      </c>
      <c r="E227" s="188"/>
      <c r="F227" s="168">
        <v>806331.06401690724</v>
      </c>
      <c r="G227" s="27">
        <v>270079.94364096347</v>
      </c>
      <c r="H227" s="27">
        <v>480748.07064550038</v>
      </c>
      <c r="I227" s="29">
        <v>55503.049730443403</v>
      </c>
      <c r="J227" s="244"/>
      <c r="K227" s="28">
        <f t="shared" si="38"/>
        <v>806331.06</v>
      </c>
      <c r="L227" s="81">
        <f t="shared" si="39"/>
        <v>0.9999999950182904</v>
      </c>
      <c r="M227" s="27">
        <f t="shared" si="40"/>
        <v>270079.94</v>
      </c>
      <c r="N227" s="81">
        <f t="shared" si="41"/>
        <v>0.99999998651894173</v>
      </c>
      <c r="O227" s="27">
        <f t="shared" si="42"/>
        <v>480748.07</v>
      </c>
      <c r="P227" s="81">
        <f t="shared" si="43"/>
        <v>0.99999999865730016</v>
      </c>
      <c r="Q227" s="27">
        <f t="shared" si="44"/>
        <v>55503.05</v>
      </c>
      <c r="R227" s="82">
        <f t="shared" si="45"/>
        <v>1.0000000048566089</v>
      </c>
    </row>
    <row r="228" spans="1:18" s="4" customFormat="1" ht="39" customHeight="1" x14ac:dyDescent="0.25">
      <c r="A228" s="174" t="s">
        <v>273</v>
      </c>
      <c r="B228" s="102" t="s">
        <v>214</v>
      </c>
      <c r="C228" s="117"/>
      <c r="D228" s="113" t="s">
        <v>1655</v>
      </c>
      <c r="E228" s="188"/>
      <c r="F228" s="168">
        <v>1375275.0596764451</v>
      </c>
      <c r="G228" s="27">
        <v>435032.54493100155</v>
      </c>
      <c r="H228" s="27">
        <v>884739.46501500008</v>
      </c>
      <c r="I228" s="29">
        <v>55503.049730443403</v>
      </c>
      <c r="J228" s="244"/>
      <c r="K228" s="28">
        <f t="shared" si="38"/>
        <v>1375275.06</v>
      </c>
      <c r="L228" s="81">
        <f t="shared" si="39"/>
        <v>1.0000000002352656</v>
      </c>
      <c r="M228" s="27">
        <f t="shared" si="40"/>
        <v>435032.54</v>
      </c>
      <c r="N228" s="81">
        <f t="shared" si="41"/>
        <v>0.99999998866521222</v>
      </c>
      <c r="O228" s="27">
        <f t="shared" si="42"/>
        <v>884739.47</v>
      </c>
      <c r="P228" s="81">
        <f t="shared" si="43"/>
        <v>1.0000000056344269</v>
      </c>
      <c r="Q228" s="27">
        <f t="shared" si="44"/>
        <v>55503.05</v>
      </c>
      <c r="R228" s="82">
        <f t="shared" si="45"/>
        <v>1.0000000048566089</v>
      </c>
    </row>
    <row r="229" spans="1:18" s="4" customFormat="1" ht="39" customHeight="1" x14ac:dyDescent="0.25">
      <c r="A229" s="174" t="s">
        <v>274</v>
      </c>
      <c r="B229" s="102" t="s">
        <v>216</v>
      </c>
      <c r="C229" s="117"/>
      <c r="D229" s="113" t="s">
        <v>1655</v>
      </c>
      <c r="E229" s="188"/>
      <c r="F229" s="168">
        <v>1939110.5209785756</v>
      </c>
      <c r="G229" s="27">
        <v>603635.58619263244</v>
      </c>
      <c r="H229" s="27">
        <v>1279971.8850554998</v>
      </c>
      <c r="I229" s="29">
        <v>55503.049730443403</v>
      </c>
      <c r="J229" s="244"/>
      <c r="K229" s="28">
        <f t="shared" si="38"/>
        <v>1939110.53</v>
      </c>
      <c r="L229" s="81">
        <f t="shared" si="39"/>
        <v>1.0000000046523518</v>
      </c>
      <c r="M229" s="27">
        <f t="shared" si="40"/>
        <v>603635.59</v>
      </c>
      <c r="N229" s="81">
        <f t="shared" si="41"/>
        <v>1.0000000063073942</v>
      </c>
      <c r="O229" s="27">
        <f t="shared" si="42"/>
        <v>1279971.8899999999</v>
      </c>
      <c r="P229" s="81">
        <f t="shared" si="43"/>
        <v>1.0000000038629755</v>
      </c>
      <c r="Q229" s="27">
        <f t="shared" si="44"/>
        <v>55503.05</v>
      </c>
      <c r="R229" s="82">
        <f t="shared" si="45"/>
        <v>1.0000000048566089</v>
      </c>
    </row>
    <row r="230" spans="1:18" s="4" customFormat="1" ht="39" customHeight="1" x14ac:dyDescent="0.25">
      <c r="A230" s="174" t="s">
        <v>275</v>
      </c>
      <c r="B230" s="102" t="s">
        <v>218</v>
      </c>
      <c r="C230" s="117"/>
      <c r="D230" s="113" t="s">
        <v>1655</v>
      </c>
      <c r="E230" s="188"/>
      <c r="F230" s="168">
        <v>2456271.3299659658</v>
      </c>
      <c r="G230" s="27">
        <v>720028.87840801885</v>
      </c>
      <c r="H230" s="27">
        <v>1680739.4018275035</v>
      </c>
      <c r="I230" s="29">
        <v>55503.049730443403</v>
      </c>
      <c r="J230" s="244"/>
      <c r="K230" s="28">
        <f t="shared" si="38"/>
        <v>2456271.3299999996</v>
      </c>
      <c r="L230" s="81">
        <f t="shared" si="39"/>
        <v>1.0000000000138558</v>
      </c>
      <c r="M230" s="27">
        <f t="shared" si="40"/>
        <v>720028.88</v>
      </c>
      <c r="N230" s="81">
        <f t="shared" si="41"/>
        <v>1.0000000022109963</v>
      </c>
      <c r="O230" s="27">
        <f t="shared" si="42"/>
        <v>1680739.4</v>
      </c>
      <c r="P230" s="81">
        <f t="shared" si="43"/>
        <v>0.99999999891267877</v>
      </c>
      <c r="Q230" s="27">
        <f t="shared" si="44"/>
        <v>55503.05</v>
      </c>
      <c r="R230" s="82">
        <f t="shared" si="45"/>
        <v>1.0000000048566089</v>
      </c>
    </row>
    <row r="231" spans="1:18" s="4" customFormat="1" ht="39" customHeight="1" x14ac:dyDescent="0.25">
      <c r="A231" s="174" t="s">
        <v>276</v>
      </c>
      <c r="B231" s="102" t="s">
        <v>220</v>
      </c>
      <c r="C231" s="117"/>
      <c r="D231" s="113" t="s">
        <v>1655</v>
      </c>
      <c r="E231" s="188"/>
      <c r="F231" s="168">
        <v>3712140.9125940269</v>
      </c>
      <c r="G231" s="27">
        <v>848813.76289808727</v>
      </c>
      <c r="H231" s="27">
        <v>2807824.0999654965</v>
      </c>
      <c r="I231" s="29">
        <v>55503.049730443403</v>
      </c>
      <c r="J231" s="244"/>
      <c r="K231" s="28">
        <f t="shared" si="38"/>
        <v>3712140.91</v>
      </c>
      <c r="L231" s="81">
        <f t="shared" si="39"/>
        <v>0.99999999930120465</v>
      </c>
      <c r="M231" s="27">
        <f t="shared" si="40"/>
        <v>848813.76</v>
      </c>
      <c r="N231" s="81">
        <f t="shared" si="41"/>
        <v>0.9999999965857207</v>
      </c>
      <c r="O231" s="27">
        <f t="shared" si="42"/>
        <v>2807824.1</v>
      </c>
      <c r="P231" s="81">
        <f t="shared" si="43"/>
        <v>1.0000000000122884</v>
      </c>
      <c r="Q231" s="27">
        <f t="shared" si="44"/>
        <v>55503.05</v>
      </c>
      <c r="R231" s="82">
        <f t="shared" si="45"/>
        <v>1.0000000048566089</v>
      </c>
    </row>
    <row r="232" spans="1:18" s="4" customFormat="1" ht="39" customHeight="1" x14ac:dyDescent="0.25">
      <c r="A232" s="174" t="s">
        <v>277</v>
      </c>
      <c r="B232" s="102" t="s">
        <v>222</v>
      </c>
      <c r="C232" s="117"/>
      <c r="D232" s="113" t="s">
        <v>1655</v>
      </c>
      <c r="E232" s="188"/>
      <c r="F232" s="168">
        <v>356812.68678962695</v>
      </c>
      <c r="G232" s="27">
        <v>192574.25950243353</v>
      </c>
      <c r="H232" s="27">
        <v>108735.37755675001</v>
      </c>
      <c r="I232" s="29">
        <v>55503.049730443403</v>
      </c>
      <c r="J232" s="244"/>
      <c r="K232" s="28">
        <f t="shared" si="38"/>
        <v>356812.69</v>
      </c>
      <c r="L232" s="81">
        <f t="shared" si="39"/>
        <v>1.0000000089973624</v>
      </c>
      <c r="M232" s="27">
        <f t="shared" si="40"/>
        <v>192574.26</v>
      </c>
      <c r="N232" s="81">
        <f t="shared" si="41"/>
        <v>1.0000000025837641</v>
      </c>
      <c r="O232" s="27">
        <f t="shared" si="42"/>
        <v>108735.38</v>
      </c>
      <c r="P232" s="81">
        <f t="shared" si="43"/>
        <v>1.0000000224696879</v>
      </c>
      <c r="Q232" s="27">
        <f t="shared" si="44"/>
        <v>55503.05</v>
      </c>
      <c r="R232" s="82">
        <f t="shared" si="45"/>
        <v>1.0000000048566089</v>
      </c>
    </row>
    <row r="233" spans="1:18" s="4" customFormat="1" ht="39" customHeight="1" x14ac:dyDescent="0.25">
      <c r="A233" s="174" t="s">
        <v>278</v>
      </c>
      <c r="B233" s="102" t="s">
        <v>224</v>
      </c>
      <c r="C233" s="117"/>
      <c r="D233" s="113" t="s">
        <v>1655</v>
      </c>
      <c r="E233" s="188"/>
      <c r="F233" s="168">
        <v>436893.06467421737</v>
      </c>
      <c r="G233" s="27">
        <v>207401.52177927436</v>
      </c>
      <c r="H233" s="27">
        <v>173988.49316449964</v>
      </c>
      <c r="I233" s="29">
        <v>55503.049730443403</v>
      </c>
      <c r="J233" s="244"/>
      <c r="K233" s="28">
        <f t="shared" si="38"/>
        <v>436893.06</v>
      </c>
      <c r="L233" s="81">
        <f t="shared" si="39"/>
        <v>0.99999998930123235</v>
      </c>
      <c r="M233" s="27">
        <f t="shared" si="40"/>
        <v>207401.52</v>
      </c>
      <c r="N233" s="81">
        <f t="shared" si="41"/>
        <v>0.99999999142111229</v>
      </c>
      <c r="O233" s="27">
        <f t="shared" si="42"/>
        <v>173988.49</v>
      </c>
      <c r="P233" s="81">
        <f t="shared" si="43"/>
        <v>0.99999998181201766</v>
      </c>
      <c r="Q233" s="27">
        <f t="shared" si="44"/>
        <v>55503.05</v>
      </c>
      <c r="R233" s="82">
        <f t="shared" si="45"/>
        <v>1.0000000048566089</v>
      </c>
    </row>
    <row r="234" spans="1:18" s="4" customFormat="1" ht="39" customHeight="1" x14ac:dyDescent="0.25">
      <c r="A234" s="174" t="s">
        <v>279</v>
      </c>
      <c r="B234" s="102" t="s">
        <v>226</v>
      </c>
      <c r="C234" s="117"/>
      <c r="D234" s="113" t="s">
        <v>1655</v>
      </c>
      <c r="E234" s="188"/>
      <c r="F234" s="168">
        <v>517747.76086930896</v>
      </c>
      <c r="G234" s="27">
        <v>222228.7840561152</v>
      </c>
      <c r="H234" s="27">
        <v>240015.92708275036</v>
      </c>
      <c r="I234" s="29">
        <v>55503.049730443403</v>
      </c>
      <c r="J234" s="244"/>
      <c r="K234" s="28">
        <f t="shared" si="38"/>
        <v>517747.75999999995</v>
      </c>
      <c r="L234" s="81">
        <f t="shared" si="39"/>
        <v>0.99999999832097974</v>
      </c>
      <c r="M234" s="27">
        <f t="shared" si="40"/>
        <v>222228.78</v>
      </c>
      <c r="N234" s="81">
        <f t="shared" si="41"/>
        <v>0.99999998174802052</v>
      </c>
      <c r="O234" s="27">
        <f t="shared" si="42"/>
        <v>240015.93</v>
      </c>
      <c r="P234" s="81">
        <f t="shared" si="43"/>
        <v>1.0000000121544002</v>
      </c>
      <c r="Q234" s="27">
        <f t="shared" si="44"/>
        <v>55503.05</v>
      </c>
      <c r="R234" s="82">
        <f t="shared" si="45"/>
        <v>1.0000000048566089</v>
      </c>
    </row>
    <row r="235" spans="1:18" s="4" customFormat="1" ht="39" customHeight="1" x14ac:dyDescent="0.25">
      <c r="A235" s="174" t="s">
        <v>280</v>
      </c>
      <c r="B235" s="102" t="s">
        <v>228</v>
      </c>
      <c r="C235" s="117"/>
      <c r="D235" s="113" t="s">
        <v>1655</v>
      </c>
      <c r="E235" s="188"/>
      <c r="F235" s="168">
        <v>675482.44496496394</v>
      </c>
      <c r="G235" s="27">
        <v>251883.32132777048</v>
      </c>
      <c r="H235" s="27">
        <v>368096.07390675001</v>
      </c>
      <c r="I235" s="29">
        <v>55503.049730443403</v>
      </c>
      <c r="J235" s="244"/>
      <c r="K235" s="28">
        <f t="shared" si="38"/>
        <v>675482.44000000006</v>
      </c>
      <c r="L235" s="81">
        <f t="shared" si="39"/>
        <v>0.99999999264975137</v>
      </c>
      <c r="M235" s="27">
        <f t="shared" si="40"/>
        <v>251883.32</v>
      </c>
      <c r="N235" s="81">
        <f t="shared" si="41"/>
        <v>0.99999999472862888</v>
      </c>
      <c r="O235" s="27">
        <f t="shared" si="42"/>
        <v>368096.07</v>
      </c>
      <c r="P235" s="81">
        <f t="shared" si="43"/>
        <v>0.99999998938660239</v>
      </c>
      <c r="Q235" s="27">
        <f t="shared" si="44"/>
        <v>55503.05</v>
      </c>
      <c r="R235" s="82">
        <f t="shared" si="45"/>
        <v>1.0000000048566089</v>
      </c>
    </row>
    <row r="236" spans="1:18" s="4" customFormat="1" ht="39" customHeight="1" x14ac:dyDescent="0.25">
      <c r="A236" s="174" t="s">
        <v>281</v>
      </c>
      <c r="B236" s="102" t="s">
        <v>230</v>
      </c>
      <c r="C236" s="117"/>
      <c r="D236" s="113" t="s">
        <v>1655</v>
      </c>
      <c r="E236" s="188"/>
      <c r="F236" s="168">
        <v>999265.64585690713</v>
      </c>
      <c r="G236" s="27">
        <v>270079.94364096347</v>
      </c>
      <c r="H236" s="27">
        <v>673682.65248550032</v>
      </c>
      <c r="I236" s="29">
        <v>55503.049730443403</v>
      </c>
      <c r="J236" s="244"/>
      <c r="K236" s="28">
        <f t="shared" si="38"/>
        <v>999265.64000000013</v>
      </c>
      <c r="L236" s="81">
        <f t="shared" si="39"/>
        <v>0.99999999413878882</v>
      </c>
      <c r="M236" s="27">
        <f t="shared" si="40"/>
        <v>270079.94</v>
      </c>
      <c r="N236" s="81">
        <f t="shared" si="41"/>
        <v>0.99999998651894173</v>
      </c>
      <c r="O236" s="27">
        <f t="shared" si="42"/>
        <v>673682.65</v>
      </c>
      <c r="P236" s="81">
        <f t="shared" si="43"/>
        <v>0.99999999631057701</v>
      </c>
      <c r="Q236" s="27">
        <f t="shared" si="44"/>
        <v>55503.05</v>
      </c>
      <c r="R236" s="82">
        <f t="shared" si="45"/>
        <v>1.0000000048566089</v>
      </c>
    </row>
    <row r="237" spans="1:18" s="4" customFormat="1" ht="39" customHeight="1" x14ac:dyDescent="0.25">
      <c r="A237" s="174" t="s">
        <v>282</v>
      </c>
      <c r="B237" s="102" t="s">
        <v>232</v>
      </c>
      <c r="C237" s="117"/>
      <c r="D237" s="113" t="s">
        <v>1655</v>
      </c>
      <c r="E237" s="188"/>
      <c r="F237" s="168">
        <v>1892558.481918745</v>
      </c>
      <c r="G237" s="27">
        <v>435032.54493100155</v>
      </c>
      <c r="H237" s="27">
        <v>1402022.8872573001</v>
      </c>
      <c r="I237" s="29">
        <v>55503.049730443403</v>
      </c>
      <c r="J237" s="244"/>
      <c r="K237" s="28">
        <f t="shared" si="38"/>
        <v>1892558.48</v>
      </c>
      <c r="L237" s="81">
        <f t="shared" si="39"/>
        <v>0.99999999898616343</v>
      </c>
      <c r="M237" s="27">
        <f t="shared" si="40"/>
        <v>435032.54</v>
      </c>
      <c r="N237" s="81">
        <f t="shared" si="41"/>
        <v>0.99999998866521222</v>
      </c>
      <c r="O237" s="27">
        <f t="shared" si="42"/>
        <v>1402022.89</v>
      </c>
      <c r="P237" s="81">
        <f t="shared" si="43"/>
        <v>1.0000000019562447</v>
      </c>
      <c r="Q237" s="27">
        <f t="shared" si="44"/>
        <v>55503.05</v>
      </c>
      <c r="R237" s="82">
        <f t="shared" si="45"/>
        <v>1.0000000048566089</v>
      </c>
    </row>
    <row r="238" spans="1:18" s="4" customFormat="1" ht="39" customHeight="1" x14ac:dyDescent="0.25">
      <c r="A238" s="174" t="s">
        <v>283</v>
      </c>
      <c r="B238" s="102" t="s">
        <v>234</v>
      </c>
      <c r="C238" s="117"/>
      <c r="D238" s="113" t="s">
        <v>1655</v>
      </c>
      <c r="E238" s="188"/>
      <c r="F238" s="168">
        <v>2712553.0347396219</v>
      </c>
      <c r="G238" s="27">
        <v>603635.58619263244</v>
      </c>
      <c r="H238" s="27">
        <v>2053414.3988165462</v>
      </c>
      <c r="I238" s="29">
        <v>55503.049730443403</v>
      </c>
      <c r="J238" s="244"/>
      <c r="K238" s="28">
        <f t="shared" si="38"/>
        <v>2712553.0399999996</v>
      </c>
      <c r="L238" s="81">
        <f t="shared" si="39"/>
        <v>1.0000000019392719</v>
      </c>
      <c r="M238" s="27">
        <f t="shared" si="40"/>
        <v>603635.59</v>
      </c>
      <c r="N238" s="81">
        <f t="shared" si="41"/>
        <v>1.0000000063073942</v>
      </c>
      <c r="O238" s="27">
        <f t="shared" si="42"/>
        <v>2053414.4</v>
      </c>
      <c r="P238" s="81">
        <f t="shared" si="43"/>
        <v>1.0000000005763345</v>
      </c>
      <c r="Q238" s="27">
        <f t="shared" si="44"/>
        <v>55503.05</v>
      </c>
      <c r="R238" s="82">
        <f t="shared" si="45"/>
        <v>1.0000000048566089</v>
      </c>
    </row>
    <row r="239" spans="1:18" s="4" customFormat="1" ht="39" customHeight="1" x14ac:dyDescent="0.25">
      <c r="A239" s="174" t="s">
        <v>284</v>
      </c>
      <c r="B239" s="102" t="s">
        <v>236</v>
      </c>
      <c r="C239" s="117"/>
      <c r="D239" s="113" t="s">
        <v>1655</v>
      </c>
      <c r="E239" s="188"/>
      <c r="F239" s="168">
        <v>3473475.0945569668</v>
      </c>
      <c r="G239" s="27">
        <v>720028.87840801885</v>
      </c>
      <c r="H239" s="27">
        <v>2697943.1664185044</v>
      </c>
      <c r="I239" s="29">
        <v>55503.049730443403</v>
      </c>
      <c r="J239" s="244"/>
      <c r="K239" s="28">
        <f t="shared" si="38"/>
        <v>3473475.0999999996</v>
      </c>
      <c r="L239" s="81">
        <f t="shared" si="39"/>
        <v>1.0000000015670281</v>
      </c>
      <c r="M239" s="27">
        <f t="shared" si="40"/>
        <v>720028.88</v>
      </c>
      <c r="N239" s="81">
        <f t="shared" si="41"/>
        <v>1.0000000022109963</v>
      </c>
      <c r="O239" s="27">
        <f t="shared" si="42"/>
        <v>2697943.17</v>
      </c>
      <c r="P239" s="81">
        <f t="shared" si="43"/>
        <v>1.000000001327491</v>
      </c>
      <c r="Q239" s="27">
        <f t="shared" si="44"/>
        <v>55503.05</v>
      </c>
      <c r="R239" s="82">
        <f t="shared" si="45"/>
        <v>1.0000000048566089</v>
      </c>
    </row>
    <row r="240" spans="1:18" s="4" customFormat="1" ht="39" customHeight="1" x14ac:dyDescent="0.25">
      <c r="A240" s="174" t="s">
        <v>285</v>
      </c>
      <c r="B240" s="102" t="s">
        <v>238</v>
      </c>
      <c r="C240" s="117"/>
      <c r="D240" s="113" t="s">
        <v>1655</v>
      </c>
      <c r="E240" s="188"/>
      <c r="F240" s="168">
        <v>4310245.6346126813</v>
      </c>
      <c r="G240" s="27">
        <v>848813.76289808727</v>
      </c>
      <c r="H240" s="27">
        <v>3405928.8219841504</v>
      </c>
      <c r="I240" s="29">
        <v>55503.049730443403</v>
      </c>
      <c r="J240" s="244"/>
      <c r="K240" s="28">
        <f t="shared" si="38"/>
        <v>4310245.63</v>
      </c>
      <c r="L240" s="81">
        <f t="shared" si="39"/>
        <v>0.99999999892983327</v>
      </c>
      <c r="M240" s="27">
        <f t="shared" si="40"/>
        <v>848813.76</v>
      </c>
      <c r="N240" s="81">
        <f t="shared" si="41"/>
        <v>0.9999999965857207</v>
      </c>
      <c r="O240" s="27">
        <f t="shared" si="42"/>
        <v>3405928.82</v>
      </c>
      <c r="P240" s="81">
        <f t="shared" si="43"/>
        <v>0.99999999941744211</v>
      </c>
      <c r="Q240" s="27">
        <f t="shared" si="44"/>
        <v>55503.05</v>
      </c>
      <c r="R240" s="82">
        <f t="shared" si="45"/>
        <v>1.0000000048566089</v>
      </c>
    </row>
    <row r="241" spans="1:18" s="4" customFormat="1" ht="39" customHeight="1" x14ac:dyDescent="0.25">
      <c r="A241" s="174" t="s">
        <v>286</v>
      </c>
      <c r="B241" s="102" t="s">
        <v>240</v>
      </c>
      <c r="C241" s="117"/>
      <c r="D241" s="113" t="s">
        <v>1655</v>
      </c>
      <c r="E241" s="188"/>
      <c r="F241" s="168">
        <v>5286970.1922753779</v>
      </c>
      <c r="G241" s="27">
        <v>848813.76289808727</v>
      </c>
      <c r="H241" s="27">
        <v>4382653.379646847</v>
      </c>
      <c r="I241" s="29">
        <v>55503.049730443403</v>
      </c>
      <c r="J241" s="244"/>
      <c r="K241" s="28">
        <f t="shared" si="38"/>
        <v>5286970.1899999995</v>
      </c>
      <c r="L241" s="81">
        <f t="shared" si="39"/>
        <v>0.99999999956962526</v>
      </c>
      <c r="M241" s="27">
        <f t="shared" si="40"/>
        <v>848813.76</v>
      </c>
      <c r="N241" s="81">
        <f t="shared" si="41"/>
        <v>0.9999999965857207</v>
      </c>
      <c r="O241" s="27">
        <f t="shared" si="42"/>
        <v>4382653.38</v>
      </c>
      <c r="P241" s="81">
        <f t="shared" si="43"/>
        <v>1.0000000000805798</v>
      </c>
      <c r="Q241" s="27">
        <f t="shared" si="44"/>
        <v>55503.05</v>
      </c>
      <c r="R241" s="82">
        <f t="shared" si="45"/>
        <v>1.0000000048566089</v>
      </c>
    </row>
    <row r="242" spans="1:18" s="4" customFormat="1" ht="39" customHeight="1" x14ac:dyDescent="0.25">
      <c r="A242" s="174" t="s">
        <v>287</v>
      </c>
      <c r="B242" s="102" t="s">
        <v>242</v>
      </c>
      <c r="C242" s="117"/>
      <c r="D242" s="113" t="s">
        <v>1655</v>
      </c>
      <c r="E242" s="188"/>
      <c r="F242" s="168">
        <v>948324.46331998683</v>
      </c>
      <c r="G242" s="27">
        <v>251883.32132777048</v>
      </c>
      <c r="H242" s="27">
        <v>640938.09226177295</v>
      </c>
      <c r="I242" s="29">
        <v>55503.049730443403</v>
      </c>
      <c r="J242" s="244"/>
      <c r="K242" s="28">
        <f t="shared" si="38"/>
        <v>948324.46</v>
      </c>
      <c r="L242" s="81">
        <f t="shared" si="39"/>
        <v>0.99999999649910243</v>
      </c>
      <c r="M242" s="27">
        <f t="shared" si="40"/>
        <v>251883.32</v>
      </c>
      <c r="N242" s="81">
        <f t="shared" si="41"/>
        <v>0.99999999472862888</v>
      </c>
      <c r="O242" s="27">
        <f t="shared" si="42"/>
        <v>640938.09</v>
      </c>
      <c r="P242" s="81">
        <f t="shared" si="43"/>
        <v>0.99999999647115223</v>
      </c>
      <c r="Q242" s="27">
        <f t="shared" si="44"/>
        <v>55503.05</v>
      </c>
      <c r="R242" s="82">
        <f t="shared" si="45"/>
        <v>1.0000000048566089</v>
      </c>
    </row>
    <row r="243" spans="1:18" s="4" customFormat="1" ht="39" customHeight="1" x14ac:dyDescent="0.25">
      <c r="A243" s="174" t="s">
        <v>288</v>
      </c>
      <c r="B243" s="102" t="s">
        <v>244</v>
      </c>
      <c r="C243" s="117"/>
      <c r="D243" s="113" t="s">
        <v>1655</v>
      </c>
      <c r="E243" s="188"/>
      <c r="F243" s="168">
        <v>1659753.3073938105</v>
      </c>
      <c r="G243" s="27">
        <v>270079.94364096347</v>
      </c>
      <c r="H243" s="27">
        <v>1334170.3140224037</v>
      </c>
      <c r="I243" s="29">
        <v>55503.049730443403</v>
      </c>
      <c r="J243" s="244"/>
      <c r="K243" s="28">
        <f t="shared" si="38"/>
        <v>1659753.3</v>
      </c>
      <c r="L243" s="81">
        <f t="shared" si="39"/>
        <v>0.99999999554523533</v>
      </c>
      <c r="M243" s="27">
        <f t="shared" si="40"/>
        <v>270079.94</v>
      </c>
      <c r="N243" s="81">
        <f t="shared" si="41"/>
        <v>0.99999998651894173</v>
      </c>
      <c r="O243" s="27">
        <f t="shared" si="42"/>
        <v>1334170.31</v>
      </c>
      <c r="P243" s="81">
        <f t="shared" si="43"/>
        <v>0.9999999969850899</v>
      </c>
      <c r="Q243" s="27">
        <f t="shared" si="44"/>
        <v>55503.05</v>
      </c>
      <c r="R243" s="82">
        <f t="shared" si="45"/>
        <v>1.0000000048566089</v>
      </c>
    </row>
    <row r="244" spans="1:18" s="4" customFormat="1" ht="90" customHeight="1" x14ac:dyDescent="0.25">
      <c r="A244" s="174" t="s">
        <v>289</v>
      </c>
      <c r="B244" s="102" t="s">
        <v>1674</v>
      </c>
      <c r="C244" s="117" t="s">
        <v>1548</v>
      </c>
      <c r="D244" s="113"/>
      <c r="E244" s="196" t="s">
        <v>1549</v>
      </c>
      <c r="F244" s="168"/>
      <c r="G244" s="27"/>
      <c r="H244" s="27"/>
      <c r="I244" s="29"/>
      <c r="J244" s="244"/>
      <c r="K244" s="28"/>
      <c r="L244" s="81"/>
      <c r="M244" s="27"/>
      <c r="N244" s="81"/>
      <c r="O244" s="27"/>
      <c r="P244" s="81"/>
      <c r="Q244" s="27"/>
      <c r="R244" s="82"/>
    </row>
    <row r="245" spans="1:18" s="4" customFormat="1" ht="39" customHeight="1" x14ac:dyDescent="0.25">
      <c r="A245" s="174" t="s">
        <v>290</v>
      </c>
      <c r="B245" s="102" t="s">
        <v>291</v>
      </c>
      <c r="C245" s="117"/>
      <c r="D245" s="113" t="s">
        <v>194</v>
      </c>
      <c r="E245" s="196"/>
      <c r="F245" s="168">
        <v>3890.2453033609841</v>
      </c>
      <c r="G245" s="27">
        <v>1112.6712543651472</v>
      </c>
      <c r="H245" s="27">
        <v>2604.9099124999966</v>
      </c>
      <c r="I245" s="29">
        <v>172.66413649584001</v>
      </c>
      <c r="J245" s="244"/>
      <c r="K245" s="28">
        <f t="shared" si="38"/>
        <v>3890.24</v>
      </c>
      <c r="L245" s="81">
        <f t="shared" si="39"/>
        <v>0.99999863675409373</v>
      </c>
      <c r="M245" s="27">
        <f t="shared" si="40"/>
        <v>1112.67</v>
      </c>
      <c r="N245" s="81">
        <f t="shared" si="41"/>
        <v>0.99999887265430631</v>
      </c>
      <c r="O245" s="27">
        <f t="shared" si="42"/>
        <v>2604.91</v>
      </c>
      <c r="P245" s="81">
        <f t="shared" si="43"/>
        <v>1.0000000335904142</v>
      </c>
      <c r="Q245" s="27">
        <f t="shared" si="44"/>
        <v>172.66</v>
      </c>
      <c r="R245" s="82">
        <f t="shared" si="45"/>
        <v>0.99997604310933375</v>
      </c>
    </row>
    <row r="246" spans="1:18" s="4" customFormat="1" ht="39" customHeight="1" x14ac:dyDescent="0.25">
      <c r="A246" s="174" t="s">
        <v>292</v>
      </c>
      <c r="B246" s="102" t="s">
        <v>293</v>
      </c>
      <c r="C246" s="117"/>
      <c r="D246" s="113" t="s">
        <v>194</v>
      </c>
      <c r="E246" s="196"/>
      <c r="F246" s="168">
        <v>5340.1727893057277</v>
      </c>
      <c r="G246" s="27">
        <v>1517.5087305360319</v>
      </c>
      <c r="H246" s="27">
        <v>3576.8449499999997</v>
      </c>
      <c r="I246" s="29">
        <v>245.81910876969602</v>
      </c>
      <c r="J246" s="244"/>
      <c r="K246" s="28">
        <f t="shared" si="38"/>
        <v>5340.17</v>
      </c>
      <c r="L246" s="81">
        <f t="shared" si="39"/>
        <v>0.99999947767500463</v>
      </c>
      <c r="M246" s="27">
        <f t="shared" si="40"/>
        <v>1517.51</v>
      </c>
      <c r="N246" s="81">
        <f t="shared" si="41"/>
        <v>1.0000008365447544</v>
      </c>
      <c r="O246" s="27">
        <f t="shared" si="42"/>
        <v>3576.84</v>
      </c>
      <c r="P246" s="81">
        <f t="shared" si="43"/>
        <v>0.99999861609880525</v>
      </c>
      <c r="Q246" s="27">
        <f t="shared" si="44"/>
        <v>245.82</v>
      </c>
      <c r="R246" s="82">
        <f t="shared" si="45"/>
        <v>1.0000036255533935</v>
      </c>
    </row>
    <row r="247" spans="1:18" s="4" customFormat="1" ht="39" customHeight="1" x14ac:dyDescent="0.25">
      <c r="A247" s="174" t="s">
        <v>294</v>
      </c>
      <c r="B247" s="102" t="s">
        <v>295</v>
      </c>
      <c r="C247" s="117"/>
      <c r="D247" s="113" t="s">
        <v>194</v>
      </c>
      <c r="E247" s="196"/>
      <c r="F247" s="168">
        <v>5742.8239044640741</v>
      </c>
      <c r="G247" s="27">
        <v>1822.0892450118176</v>
      </c>
      <c r="H247" s="27">
        <v>3576.8449499999997</v>
      </c>
      <c r="I247" s="29">
        <v>343.88970945225606</v>
      </c>
      <c r="J247" s="244"/>
      <c r="K247" s="28">
        <f t="shared" si="38"/>
        <v>5742.8200000000006</v>
      </c>
      <c r="L247" s="81">
        <f t="shared" si="39"/>
        <v>0.99999932011426118</v>
      </c>
      <c r="M247" s="27">
        <f t="shared" si="40"/>
        <v>1822.09</v>
      </c>
      <c r="N247" s="81">
        <f t="shared" si="41"/>
        <v>1.0000004143530206</v>
      </c>
      <c r="O247" s="27">
        <f t="shared" si="42"/>
        <v>3576.84</v>
      </c>
      <c r="P247" s="81">
        <f t="shared" si="43"/>
        <v>0.99999861609880525</v>
      </c>
      <c r="Q247" s="27">
        <f t="shared" si="44"/>
        <v>343.89</v>
      </c>
      <c r="R247" s="82">
        <f t="shared" si="45"/>
        <v>1.0000008448864155</v>
      </c>
    </row>
    <row r="248" spans="1:18" s="4" customFormat="1" ht="39" customHeight="1" x14ac:dyDescent="0.25">
      <c r="A248" s="174" t="s">
        <v>296</v>
      </c>
      <c r="B248" s="102" t="s">
        <v>297</v>
      </c>
      <c r="C248" s="117"/>
      <c r="D248" s="113" t="s">
        <v>194</v>
      </c>
      <c r="E248" s="196"/>
      <c r="F248" s="168">
        <v>7175.7426088480333</v>
      </c>
      <c r="G248" s="27">
        <v>2171.199566170752</v>
      </c>
      <c r="H248" s="27">
        <v>4577.6109750000005</v>
      </c>
      <c r="I248" s="29">
        <v>426.93206767728003</v>
      </c>
      <c r="J248" s="244"/>
      <c r="K248" s="28">
        <f t="shared" si="38"/>
        <v>7175.74</v>
      </c>
      <c r="L248" s="81">
        <f t="shared" si="39"/>
        <v>0.99999963643511536</v>
      </c>
      <c r="M248" s="27">
        <f t="shared" si="40"/>
        <v>2171.1999999999998</v>
      </c>
      <c r="N248" s="81">
        <f t="shared" si="41"/>
        <v>1.0000001998108579</v>
      </c>
      <c r="O248" s="27">
        <f t="shared" si="42"/>
        <v>4577.6099999999997</v>
      </c>
      <c r="P248" s="81">
        <f t="shared" si="43"/>
        <v>0.99999978700680203</v>
      </c>
      <c r="Q248" s="27">
        <f t="shared" si="44"/>
        <v>426.93</v>
      </c>
      <c r="R248" s="82">
        <f t="shared" si="45"/>
        <v>0.99999515689394969</v>
      </c>
    </row>
    <row r="249" spans="1:18" s="4" customFormat="1" ht="39" customHeight="1" x14ac:dyDescent="0.25">
      <c r="A249" s="174" t="s">
        <v>298</v>
      </c>
      <c r="B249" s="102" t="s">
        <v>299</v>
      </c>
      <c r="C249" s="117"/>
      <c r="D249" s="113" t="s">
        <v>194</v>
      </c>
      <c r="E249" s="196"/>
      <c r="F249" s="168">
        <v>13619.184010936502</v>
      </c>
      <c r="G249" s="27">
        <v>3816.7292212415209</v>
      </c>
      <c r="H249" s="27">
        <v>9127.8780250000054</v>
      </c>
      <c r="I249" s="29">
        <v>674.57676469497608</v>
      </c>
      <c r="J249" s="244"/>
      <c r="K249" s="28">
        <f t="shared" si="38"/>
        <v>13619.189999999999</v>
      </c>
      <c r="L249" s="81">
        <f t="shared" si="39"/>
        <v>1.0000004397520066</v>
      </c>
      <c r="M249" s="27">
        <f t="shared" si="40"/>
        <v>3816.73</v>
      </c>
      <c r="N249" s="81">
        <f t="shared" si="41"/>
        <v>1.0000002040381788</v>
      </c>
      <c r="O249" s="27">
        <f t="shared" si="42"/>
        <v>9127.8799999999992</v>
      </c>
      <c r="P249" s="81">
        <f t="shared" si="43"/>
        <v>1.0000002163701123</v>
      </c>
      <c r="Q249" s="27">
        <f t="shared" si="44"/>
        <v>674.58</v>
      </c>
      <c r="R249" s="82">
        <f t="shared" si="45"/>
        <v>1.0000047960516776</v>
      </c>
    </row>
    <row r="250" spans="1:18" s="4" customFormat="1" ht="39" customHeight="1" x14ac:dyDescent="0.25">
      <c r="A250" s="174" t="s">
        <v>300</v>
      </c>
      <c r="B250" s="102" t="s">
        <v>301</v>
      </c>
      <c r="C250" s="117"/>
      <c r="D250" s="113" t="s">
        <v>194</v>
      </c>
      <c r="E250" s="196"/>
      <c r="F250" s="168">
        <v>21001.596721421607</v>
      </c>
      <c r="G250" s="27">
        <v>5715.6982653322893</v>
      </c>
      <c r="H250" s="27">
        <v>14094.044912500036</v>
      </c>
      <c r="I250" s="29">
        <v>1191.8535435892802</v>
      </c>
      <c r="J250" s="244"/>
      <c r="K250" s="28">
        <f t="shared" si="38"/>
        <v>21001.59</v>
      </c>
      <c r="L250" s="81">
        <f t="shared" si="39"/>
        <v>0.99999967995663874</v>
      </c>
      <c r="M250" s="27">
        <f t="shared" si="40"/>
        <v>5715.7</v>
      </c>
      <c r="N250" s="81">
        <f t="shared" si="41"/>
        <v>1.0000003034918272</v>
      </c>
      <c r="O250" s="27">
        <f t="shared" si="42"/>
        <v>14094.04</v>
      </c>
      <c r="P250" s="81">
        <f t="shared" si="43"/>
        <v>0.99999965144853264</v>
      </c>
      <c r="Q250" s="27">
        <f t="shared" si="44"/>
        <v>1191.8499999999999</v>
      </c>
      <c r="R250" s="82">
        <f t="shared" si="45"/>
        <v>0.99999702682489866</v>
      </c>
    </row>
    <row r="251" spans="1:18" s="4" customFormat="1" ht="39" customHeight="1" x14ac:dyDescent="0.25">
      <c r="A251" s="174" t="s">
        <v>302</v>
      </c>
      <c r="B251" s="102" t="s">
        <v>303</v>
      </c>
      <c r="C251" s="117"/>
      <c r="D251" s="113" t="s">
        <v>194</v>
      </c>
      <c r="E251" s="196"/>
      <c r="F251" s="168">
        <v>22046.651169099525</v>
      </c>
      <c r="G251" s="27">
        <v>6526.2011349071681</v>
      </c>
      <c r="H251" s="27">
        <v>14094.044912500036</v>
      </c>
      <c r="I251" s="29">
        <v>1426.4051216923201</v>
      </c>
      <c r="J251" s="244"/>
      <c r="K251" s="28">
        <f t="shared" si="38"/>
        <v>22046.65</v>
      </c>
      <c r="L251" s="81">
        <f t="shared" si="39"/>
        <v>0.99999994697155981</v>
      </c>
      <c r="M251" s="27">
        <f t="shared" si="40"/>
        <v>6526.2</v>
      </c>
      <c r="N251" s="81">
        <f t="shared" si="41"/>
        <v>0.99999982609987881</v>
      </c>
      <c r="O251" s="27">
        <f t="shared" si="42"/>
        <v>14094.04</v>
      </c>
      <c r="P251" s="81">
        <f t="shared" si="43"/>
        <v>0.99999965144853264</v>
      </c>
      <c r="Q251" s="27">
        <f t="shared" si="44"/>
        <v>1426.41</v>
      </c>
      <c r="R251" s="82">
        <f t="shared" si="45"/>
        <v>1.0000034200015169</v>
      </c>
    </row>
    <row r="252" spans="1:18" s="4" customFormat="1" ht="39" customHeight="1" x14ac:dyDescent="0.25">
      <c r="A252" s="174" t="s">
        <v>304</v>
      </c>
      <c r="B252" s="102" t="s">
        <v>305</v>
      </c>
      <c r="C252" s="117"/>
      <c r="D252" s="113" t="s">
        <v>194</v>
      </c>
      <c r="E252" s="196"/>
      <c r="F252" s="168">
        <v>28132.961343169525</v>
      </c>
      <c r="G252" s="27">
        <v>8412.6286847928841</v>
      </c>
      <c r="H252" s="27">
        <v>17967.410125000035</v>
      </c>
      <c r="I252" s="29">
        <v>1752.9225333766083</v>
      </c>
      <c r="J252" s="244"/>
      <c r="K252" s="28">
        <f t="shared" si="38"/>
        <v>28132.959999999999</v>
      </c>
      <c r="L252" s="81">
        <f t="shared" si="39"/>
        <v>0.99999995225637606</v>
      </c>
      <c r="M252" s="27">
        <f t="shared" si="40"/>
        <v>8412.6299999999992</v>
      </c>
      <c r="N252" s="81">
        <f t="shared" si="41"/>
        <v>1.0000001563372358</v>
      </c>
      <c r="O252" s="27">
        <f t="shared" si="42"/>
        <v>17967.41</v>
      </c>
      <c r="P252" s="81">
        <f t="shared" si="43"/>
        <v>0.9999999930429575</v>
      </c>
      <c r="Q252" s="27">
        <f t="shared" si="44"/>
        <v>1752.92</v>
      </c>
      <c r="R252" s="82">
        <f t="shared" si="45"/>
        <v>0.99999855476978594</v>
      </c>
    </row>
    <row r="253" spans="1:18" s="4" customFormat="1" ht="39" customHeight="1" x14ac:dyDescent="0.25">
      <c r="A253" s="174" t="s">
        <v>306</v>
      </c>
      <c r="B253" s="102" t="s">
        <v>307</v>
      </c>
      <c r="C253" s="117"/>
      <c r="D253" s="113" t="s">
        <v>194</v>
      </c>
      <c r="E253" s="196"/>
      <c r="F253" s="168">
        <v>41041.317404741516</v>
      </c>
      <c r="G253" s="27">
        <v>19196.810252134313</v>
      </c>
      <c r="H253" s="27">
        <v>19124.534012500037</v>
      </c>
      <c r="I253" s="29">
        <v>2719.9731401071681</v>
      </c>
      <c r="J253" s="244"/>
      <c r="K253" s="28">
        <f t="shared" si="38"/>
        <v>41041.31</v>
      </c>
      <c r="L253" s="81">
        <f t="shared" si="39"/>
        <v>0.9999998195783667</v>
      </c>
      <c r="M253" s="27">
        <f t="shared" si="40"/>
        <v>19196.810000000001</v>
      </c>
      <c r="N253" s="81">
        <f t="shared" si="41"/>
        <v>0.99999998686582259</v>
      </c>
      <c r="O253" s="27">
        <f t="shared" si="42"/>
        <v>19124.53</v>
      </c>
      <c r="P253" s="81">
        <f t="shared" si="43"/>
        <v>0.99999979019096441</v>
      </c>
      <c r="Q253" s="27">
        <f t="shared" si="44"/>
        <v>2719.97</v>
      </c>
      <c r="R253" s="82">
        <f t="shared" si="45"/>
        <v>0.9999988455374349</v>
      </c>
    </row>
    <row r="254" spans="1:18" s="4" customFormat="1" ht="39" customHeight="1" x14ac:dyDescent="0.25">
      <c r="A254" s="174" t="s">
        <v>308</v>
      </c>
      <c r="B254" s="102" t="s">
        <v>309</v>
      </c>
      <c r="C254" s="117"/>
      <c r="D254" s="113" t="s">
        <v>194</v>
      </c>
      <c r="E254" s="196"/>
      <c r="F254" s="168">
        <v>53444.277153865805</v>
      </c>
      <c r="G254" s="27">
        <v>24410.596134169376</v>
      </c>
      <c r="H254" s="27">
        <v>25499.378683333383</v>
      </c>
      <c r="I254" s="29">
        <v>3534.3023363630405</v>
      </c>
      <c r="J254" s="244"/>
      <c r="K254" s="28">
        <f t="shared" si="38"/>
        <v>53444.28</v>
      </c>
      <c r="L254" s="81">
        <f t="shared" si="39"/>
        <v>1.0000000532542368</v>
      </c>
      <c r="M254" s="27">
        <f t="shared" si="40"/>
        <v>24410.6</v>
      </c>
      <c r="N254" s="81">
        <f t="shared" si="41"/>
        <v>1.0000001583669076</v>
      </c>
      <c r="O254" s="27">
        <f t="shared" si="42"/>
        <v>25499.38</v>
      </c>
      <c r="P254" s="81">
        <f t="shared" si="43"/>
        <v>1.0000000516352432</v>
      </c>
      <c r="Q254" s="27">
        <f t="shared" si="44"/>
        <v>3534.3</v>
      </c>
      <c r="R254" s="82">
        <f t="shared" si="45"/>
        <v>0.99999933894646864</v>
      </c>
    </row>
    <row r="255" spans="1:18" s="4" customFormat="1" ht="56.1" customHeight="1" x14ac:dyDescent="0.25">
      <c r="A255" s="178" t="s">
        <v>310</v>
      </c>
      <c r="B255" s="102" t="s">
        <v>311</v>
      </c>
      <c r="C255" s="117" t="s">
        <v>312</v>
      </c>
      <c r="D255" s="113" t="s">
        <v>827</v>
      </c>
      <c r="E255" s="212" t="s">
        <v>1290</v>
      </c>
      <c r="F255" s="168">
        <v>42.89340785000001</v>
      </c>
      <c r="G255" s="27">
        <v>37.250755100000006</v>
      </c>
      <c r="H255" s="27">
        <v>5.6426527500000008</v>
      </c>
      <c r="I255" s="29">
        <v>0</v>
      </c>
      <c r="J255" s="244"/>
      <c r="K255" s="28">
        <f t="shared" si="38"/>
        <v>42.89</v>
      </c>
      <c r="L255" s="81">
        <f t="shared" si="39"/>
        <v>0.99992055072863584</v>
      </c>
      <c r="M255" s="27">
        <f t="shared" si="40"/>
        <v>37.25</v>
      </c>
      <c r="N255" s="81">
        <f t="shared" si="41"/>
        <v>0.99997972926997103</v>
      </c>
      <c r="O255" s="27">
        <f t="shared" si="42"/>
        <v>5.64</v>
      </c>
      <c r="P255" s="81">
        <f t="shared" si="43"/>
        <v>0.99952987537643512</v>
      </c>
      <c r="Q255" s="27">
        <f t="shared" si="44"/>
        <v>0</v>
      </c>
      <c r="R255" s="82" t="e">
        <f t="shared" si="45"/>
        <v>#DIV/0!</v>
      </c>
    </row>
    <row r="256" spans="1:18" s="4" customFormat="1" ht="56.1" customHeight="1" x14ac:dyDescent="0.25">
      <c r="A256" s="178" t="s">
        <v>314</v>
      </c>
      <c r="B256" s="102" t="s">
        <v>1291</v>
      </c>
      <c r="C256" s="117" t="s">
        <v>1675</v>
      </c>
      <c r="D256" s="113" t="s">
        <v>313</v>
      </c>
      <c r="E256" s="212" t="s">
        <v>1292</v>
      </c>
      <c r="F256" s="168">
        <v>165.09348799314427</v>
      </c>
      <c r="G256" s="27">
        <v>103.59596869314426</v>
      </c>
      <c r="H256" s="27">
        <v>61.4975193</v>
      </c>
      <c r="I256" s="29">
        <v>0</v>
      </c>
      <c r="J256" s="244"/>
      <c r="K256" s="28">
        <f t="shared" si="38"/>
        <v>165.1</v>
      </c>
      <c r="L256" s="81">
        <f t="shared" si="39"/>
        <v>1.0000394443592833</v>
      </c>
      <c r="M256" s="27">
        <f t="shared" si="40"/>
        <v>103.6</v>
      </c>
      <c r="N256" s="81">
        <f t="shared" si="41"/>
        <v>1.0000389137425576</v>
      </c>
      <c r="O256" s="27">
        <f t="shared" si="42"/>
        <v>61.5</v>
      </c>
      <c r="P256" s="81">
        <f t="shared" si="43"/>
        <v>1.0000403382124716</v>
      </c>
      <c r="Q256" s="27">
        <f t="shared" si="44"/>
        <v>0</v>
      </c>
      <c r="R256" s="82" t="e">
        <f t="shared" si="45"/>
        <v>#DIV/0!</v>
      </c>
    </row>
    <row r="257" spans="1:18" s="4" customFormat="1" ht="39" customHeight="1" x14ac:dyDescent="0.25">
      <c r="A257" s="178" t="s">
        <v>315</v>
      </c>
      <c r="B257" s="102" t="s">
        <v>1676</v>
      </c>
      <c r="C257" s="117"/>
      <c r="D257" s="113"/>
      <c r="E257" s="196"/>
      <c r="F257" s="168"/>
      <c r="G257" s="27"/>
      <c r="H257" s="27"/>
      <c r="I257" s="29"/>
      <c r="J257" s="244"/>
      <c r="K257" s="28"/>
      <c r="L257" s="81"/>
      <c r="M257" s="27"/>
      <c r="N257" s="81"/>
      <c r="O257" s="27"/>
      <c r="P257" s="81"/>
      <c r="Q257" s="27"/>
      <c r="R257" s="82"/>
    </row>
    <row r="258" spans="1:18" s="4" customFormat="1" ht="105.6" customHeight="1" x14ac:dyDescent="0.25">
      <c r="A258" s="178" t="s">
        <v>316</v>
      </c>
      <c r="B258" s="102" t="s">
        <v>1465</v>
      </c>
      <c r="C258" s="117" t="s">
        <v>1293</v>
      </c>
      <c r="D258" s="113" t="s">
        <v>317</v>
      </c>
      <c r="E258" s="196" t="s">
        <v>1168</v>
      </c>
      <c r="F258" s="168">
        <v>43860.229271409014</v>
      </c>
      <c r="G258" s="27">
        <v>34649.537767303671</v>
      </c>
      <c r="H258" s="27">
        <v>0</v>
      </c>
      <c r="I258" s="29">
        <v>9210.6915041053453</v>
      </c>
      <c r="J258" s="244"/>
      <c r="K258" s="28">
        <f t="shared" si="38"/>
        <v>43860.23</v>
      </c>
      <c r="L258" s="81">
        <f t="shared" si="39"/>
        <v>1.0000000166116547</v>
      </c>
      <c r="M258" s="27">
        <f t="shared" si="40"/>
        <v>34649.54</v>
      </c>
      <c r="N258" s="81">
        <f t="shared" si="41"/>
        <v>1.0000000644365401</v>
      </c>
      <c r="O258" s="27">
        <f t="shared" si="42"/>
        <v>0</v>
      </c>
      <c r="P258" s="81" t="e">
        <f t="shared" si="43"/>
        <v>#DIV/0!</v>
      </c>
      <c r="Q258" s="27">
        <f t="shared" si="44"/>
        <v>9210.69</v>
      </c>
      <c r="R258" s="82">
        <f t="shared" si="45"/>
        <v>0.99999983670006276</v>
      </c>
    </row>
    <row r="259" spans="1:18" s="4" customFormat="1" ht="110.1" customHeight="1" x14ac:dyDescent="0.25">
      <c r="A259" s="178" t="s">
        <v>318</v>
      </c>
      <c r="B259" s="102" t="s">
        <v>1466</v>
      </c>
      <c r="C259" s="117" t="s">
        <v>1293</v>
      </c>
      <c r="D259" s="113" t="s">
        <v>317</v>
      </c>
      <c r="E259" s="196" t="s">
        <v>1168</v>
      </c>
      <c r="F259" s="168">
        <v>51326.407981238226</v>
      </c>
      <c r="G259" s="27">
        <v>39829.347679932092</v>
      </c>
      <c r="H259" s="27">
        <v>0</v>
      </c>
      <c r="I259" s="29">
        <v>11497.060301306134</v>
      </c>
      <c r="J259" s="244"/>
      <c r="K259" s="28">
        <f t="shared" si="38"/>
        <v>51326.409999999996</v>
      </c>
      <c r="L259" s="81">
        <f t="shared" si="39"/>
        <v>1.0000000393318342</v>
      </c>
      <c r="M259" s="27">
        <f t="shared" si="40"/>
        <v>39829.35</v>
      </c>
      <c r="N259" s="81">
        <f t="shared" si="41"/>
        <v>1.0000000582502111</v>
      </c>
      <c r="O259" s="27">
        <f t="shared" si="42"/>
        <v>0</v>
      </c>
      <c r="P259" s="81" t="e">
        <f t="shared" si="43"/>
        <v>#DIV/0!</v>
      </c>
      <c r="Q259" s="27">
        <f t="shared" si="44"/>
        <v>11497.06</v>
      </c>
      <c r="R259" s="82">
        <f t="shared" si="45"/>
        <v>0.99999997379276739</v>
      </c>
    </row>
    <row r="260" spans="1:18" s="4" customFormat="1" ht="104.1" customHeight="1" x14ac:dyDescent="0.25">
      <c r="A260" s="178" t="s">
        <v>1677</v>
      </c>
      <c r="B260" s="102" t="s">
        <v>1467</v>
      </c>
      <c r="C260" s="117" t="s">
        <v>1293</v>
      </c>
      <c r="D260" s="113" t="s">
        <v>317</v>
      </c>
      <c r="E260" s="196" t="s">
        <v>1168</v>
      </c>
      <c r="F260" s="168">
        <v>149495.42139626105</v>
      </c>
      <c r="G260" s="27">
        <v>137832.65802492152</v>
      </c>
      <c r="H260" s="27">
        <v>0</v>
      </c>
      <c r="I260" s="29">
        <v>11662.763371339524</v>
      </c>
      <c r="J260" s="244"/>
      <c r="K260" s="28">
        <f t="shared" si="38"/>
        <v>149495.42000000001</v>
      </c>
      <c r="L260" s="81">
        <f t="shared" si="39"/>
        <v>0.9999999906601752</v>
      </c>
      <c r="M260" s="27">
        <f t="shared" si="40"/>
        <v>137832.66</v>
      </c>
      <c r="N260" s="81">
        <f t="shared" si="41"/>
        <v>1.0000000143295393</v>
      </c>
      <c r="O260" s="27">
        <f t="shared" si="42"/>
        <v>0</v>
      </c>
      <c r="P260" s="81" t="e">
        <f t="shared" si="43"/>
        <v>#DIV/0!</v>
      </c>
      <c r="Q260" s="27">
        <f t="shared" si="44"/>
        <v>11662.76</v>
      </c>
      <c r="R260" s="82">
        <f t="shared" si="45"/>
        <v>0.99999971093132756</v>
      </c>
    </row>
    <row r="261" spans="1:18" s="4" customFormat="1" ht="128.44999999999999" customHeight="1" x14ac:dyDescent="0.25">
      <c r="A261" s="178" t="s">
        <v>319</v>
      </c>
      <c r="B261" s="102" t="s">
        <v>1169</v>
      </c>
      <c r="C261" s="117" t="s">
        <v>1294</v>
      </c>
      <c r="D261" s="113"/>
      <c r="E261" s="196" t="s">
        <v>1168</v>
      </c>
      <c r="F261" s="168"/>
      <c r="G261" s="27"/>
      <c r="H261" s="27"/>
      <c r="I261" s="29"/>
      <c r="J261" s="244"/>
      <c r="K261" s="28"/>
      <c r="L261" s="81"/>
      <c r="M261" s="27"/>
      <c r="N261" s="81"/>
      <c r="O261" s="27"/>
      <c r="P261" s="81"/>
      <c r="Q261" s="27"/>
      <c r="R261" s="82"/>
    </row>
    <row r="262" spans="1:18" s="4" customFormat="1" ht="39" customHeight="1" x14ac:dyDescent="0.25">
      <c r="A262" s="178" t="s">
        <v>320</v>
      </c>
      <c r="B262" s="102" t="s">
        <v>321</v>
      </c>
      <c r="C262" s="117"/>
      <c r="D262" s="113" t="s">
        <v>317</v>
      </c>
      <c r="E262" s="196"/>
      <c r="F262" s="168">
        <v>65837.621220007873</v>
      </c>
      <c r="G262" s="27">
        <v>59696.374932479128</v>
      </c>
      <c r="H262" s="27">
        <v>0</v>
      </c>
      <c r="I262" s="29">
        <v>6141.2462875287401</v>
      </c>
      <c r="J262" s="244"/>
      <c r="K262" s="28">
        <f t="shared" si="38"/>
        <v>65837.62</v>
      </c>
      <c r="L262" s="81">
        <f t="shared" si="39"/>
        <v>0.99999998146944169</v>
      </c>
      <c r="M262" s="27">
        <f t="shared" si="40"/>
        <v>59696.37</v>
      </c>
      <c r="N262" s="81">
        <f t="shared" si="41"/>
        <v>0.99999991737389193</v>
      </c>
      <c r="O262" s="27">
        <f t="shared" si="42"/>
        <v>0</v>
      </c>
      <c r="P262" s="81" t="e">
        <f t="shared" si="43"/>
        <v>#DIV/0!</v>
      </c>
      <c r="Q262" s="27">
        <f t="shared" si="44"/>
        <v>6141.25</v>
      </c>
      <c r="R262" s="82">
        <f t="shared" si="45"/>
        <v>1.0000006045143097</v>
      </c>
    </row>
    <row r="263" spans="1:18" s="4" customFormat="1" ht="39" customHeight="1" x14ac:dyDescent="0.25">
      <c r="A263" s="178" t="s">
        <v>322</v>
      </c>
      <c r="B263" s="102" t="s">
        <v>323</v>
      </c>
      <c r="C263" s="117"/>
      <c r="D263" s="113" t="s">
        <v>317</v>
      </c>
      <c r="E263" s="196"/>
      <c r="F263" s="168">
        <v>186229.14170646368</v>
      </c>
      <c r="G263" s="27">
        <v>168857.93351361781</v>
      </c>
      <c r="H263" s="27">
        <v>0</v>
      </c>
      <c r="I263" s="29">
        <v>17371.208192845865</v>
      </c>
      <c r="J263" s="244"/>
      <c r="K263" s="28">
        <f t="shared" si="38"/>
        <v>186229.13999999998</v>
      </c>
      <c r="L263" s="81">
        <f t="shared" si="39"/>
        <v>0.99999999083675262</v>
      </c>
      <c r="M263" s="27">
        <f t="shared" si="40"/>
        <v>168857.93</v>
      </c>
      <c r="N263" s="81">
        <f t="shared" si="41"/>
        <v>0.99999997919187011</v>
      </c>
      <c r="O263" s="27">
        <f t="shared" si="42"/>
        <v>0</v>
      </c>
      <c r="P263" s="81" t="e">
        <f t="shared" si="43"/>
        <v>#DIV/0!</v>
      </c>
      <c r="Q263" s="27">
        <f t="shared" si="44"/>
        <v>17371.21</v>
      </c>
      <c r="R263" s="82">
        <f t="shared" si="45"/>
        <v>1.0000001040315742</v>
      </c>
    </row>
    <row r="264" spans="1:18" s="4" customFormat="1" ht="39" customHeight="1" x14ac:dyDescent="0.25">
      <c r="A264" s="178" t="s">
        <v>324</v>
      </c>
      <c r="B264" s="102" t="s">
        <v>325</v>
      </c>
      <c r="C264" s="117"/>
      <c r="D264" s="113" t="s">
        <v>317</v>
      </c>
      <c r="E264" s="196"/>
      <c r="F264" s="168">
        <v>284465.77941522142</v>
      </c>
      <c r="G264" s="27">
        <v>257931.18749968303</v>
      </c>
      <c r="H264" s="27">
        <v>0</v>
      </c>
      <c r="I264" s="29">
        <v>26534.591915538364</v>
      </c>
      <c r="J264" s="244"/>
      <c r="K264" s="28">
        <f t="shared" si="38"/>
        <v>284465.78000000003</v>
      </c>
      <c r="L264" s="81">
        <f t="shared" si="39"/>
        <v>1.000000002055708</v>
      </c>
      <c r="M264" s="27">
        <f t="shared" si="40"/>
        <v>257931.19</v>
      </c>
      <c r="N264" s="81">
        <f t="shared" si="41"/>
        <v>1.0000000096937365</v>
      </c>
      <c r="O264" s="27">
        <f t="shared" si="42"/>
        <v>0</v>
      </c>
      <c r="P264" s="81" t="e">
        <f t="shared" si="43"/>
        <v>#DIV/0!</v>
      </c>
      <c r="Q264" s="27">
        <f t="shared" si="44"/>
        <v>26534.59</v>
      </c>
      <c r="R264" s="82">
        <f t="shared" si="45"/>
        <v>0.99999992780976732</v>
      </c>
    </row>
    <row r="265" spans="1:18" s="4" customFormat="1" ht="120.75" customHeight="1" x14ac:dyDescent="0.25">
      <c r="A265" s="178" t="s">
        <v>326</v>
      </c>
      <c r="B265" s="102" t="s">
        <v>1678</v>
      </c>
      <c r="C265" s="117" t="s">
        <v>1295</v>
      </c>
      <c r="D265" s="113"/>
      <c r="E265" s="196" t="s">
        <v>1168</v>
      </c>
      <c r="F265" s="168"/>
      <c r="G265" s="27"/>
      <c r="H265" s="27"/>
      <c r="I265" s="29"/>
      <c r="J265" s="244"/>
      <c r="K265" s="28"/>
      <c r="L265" s="81"/>
      <c r="M265" s="27"/>
      <c r="N265" s="81"/>
      <c r="O265" s="27"/>
      <c r="P265" s="81"/>
      <c r="Q265" s="27"/>
      <c r="R265" s="82"/>
    </row>
    <row r="266" spans="1:18" s="4" customFormat="1" ht="39" customHeight="1" x14ac:dyDescent="0.25">
      <c r="A266" s="178" t="s">
        <v>327</v>
      </c>
      <c r="B266" s="102" t="s">
        <v>321</v>
      </c>
      <c r="C266" s="117"/>
      <c r="D266" s="113" t="s">
        <v>317</v>
      </c>
      <c r="E266" s="196"/>
      <c r="F266" s="168">
        <v>154145.2911442903</v>
      </c>
      <c r="G266" s="27">
        <v>139766.82212554291</v>
      </c>
      <c r="H266" s="27">
        <v>0</v>
      </c>
      <c r="I266" s="29">
        <v>14378.469018747401</v>
      </c>
      <c r="J266" s="244"/>
      <c r="K266" s="28">
        <f t="shared" ref="K266:K327" si="46">SUM(M266,O266,Q266)</f>
        <v>154145.29</v>
      </c>
      <c r="L266" s="81">
        <f t="shared" ref="L266:L327" si="47">K266/F266</f>
        <v>0.99999999257654726</v>
      </c>
      <c r="M266" s="27">
        <f t="shared" ref="M266:M327" si="48">ROUND(G266-(G266*$M$6*$F$6),2)</f>
        <v>139766.82</v>
      </c>
      <c r="N266" s="81">
        <f t="shared" ref="N266:N327" si="49">M266/G266</f>
        <v>0.9999999847922213</v>
      </c>
      <c r="O266" s="27">
        <f t="shared" ref="O266:O327" si="50">ROUND(H266-(H266*$O$6*$F$6),2)</f>
        <v>0</v>
      </c>
      <c r="P266" s="81" t="e">
        <f t="shared" ref="P266:P327" si="51">O266/H266</f>
        <v>#DIV/0!</v>
      </c>
      <c r="Q266" s="27">
        <f t="shared" ref="Q266:Q327" si="52">ROUND((I266-(I266*$Q$6*$F$6)),2)</f>
        <v>14378.47</v>
      </c>
      <c r="R266" s="82">
        <f t="shared" ref="R266:R327" si="53">Q266/I266</f>
        <v>1.0000000682445813</v>
      </c>
    </row>
    <row r="267" spans="1:18" s="4" customFormat="1" ht="39" customHeight="1" x14ac:dyDescent="0.25">
      <c r="A267" s="178" t="s">
        <v>328</v>
      </c>
      <c r="B267" s="102" t="s">
        <v>323</v>
      </c>
      <c r="C267" s="117"/>
      <c r="D267" s="113" t="s">
        <v>317</v>
      </c>
      <c r="E267" s="196"/>
      <c r="F267" s="168">
        <v>235224.94860557435</v>
      </c>
      <c r="G267" s="27">
        <v>213283.47630464134</v>
      </c>
      <c r="H267" s="27">
        <v>0</v>
      </c>
      <c r="I267" s="29">
        <v>21941.472300933012</v>
      </c>
      <c r="J267" s="244"/>
      <c r="K267" s="28">
        <f t="shared" si="46"/>
        <v>235224.95</v>
      </c>
      <c r="L267" s="81">
        <f t="shared" si="47"/>
        <v>1.0000000059280518</v>
      </c>
      <c r="M267" s="27">
        <f t="shared" si="48"/>
        <v>213283.48</v>
      </c>
      <c r="N267" s="81">
        <f t="shared" si="49"/>
        <v>1.000000017326043</v>
      </c>
      <c r="O267" s="27">
        <f t="shared" si="50"/>
        <v>0</v>
      </c>
      <c r="P267" s="81" t="e">
        <f t="shared" si="51"/>
        <v>#DIV/0!</v>
      </c>
      <c r="Q267" s="27">
        <f t="shared" si="52"/>
        <v>21941.47</v>
      </c>
      <c r="R267" s="82">
        <f t="shared" si="53"/>
        <v>0.99999989513315335</v>
      </c>
    </row>
    <row r="268" spans="1:18" s="4" customFormat="1" ht="39" customHeight="1" x14ac:dyDescent="0.25">
      <c r="A268" s="178" t="s">
        <v>329</v>
      </c>
      <c r="B268" s="102" t="s">
        <v>325</v>
      </c>
      <c r="C268" s="117"/>
      <c r="D268" s="113" t="s">
        <v>317</v>
      </c>
      <c r="E268" s="196"/>
      <c r="F268" s="168">
        <v>351274.16439022601</v>
      </c>
      <c r="G268" s="27">
        <v>318507.77462718502</v>
      </c>
      <c r="H268" s="27">
        <v>0</v>
      </c>
      <c r="I268" s="29">
        <v>32766.389763040985</v>
      </c>
      <c r="J268" s="244"/>
      <c r="K268" s="28">
        <f t="shared" si="46"/>
        <v>351274.16000000003</v>
      </c>
      <c r="L268" s="81">
        <f t="shared" si="47"/>
        <v>0.99999998750199581</v>
      </c>
      <c r="M268" s="27">
        <f t="shared" si="48"/>
        <v>318507.77</v>
      </c>
      <c r="N268" s="81">
        <f t="shared" si="49"/>
        <v>0.99999998547230129</v>
      </c>
      <c r="O268" s="27">
        <f t="shared" si="50"/>
        <v>0</v>
      </c>
      <c r="P268" s="81" t="e">
        <f t="shared" si="51"/>
        <v>#DIV/0!</v>
      </c>
      <c r="Q268" s="27">
        <f t="shared" si="52"/>
        <v>32766.39</v>
      </c>
      <c r="R268" s="82">
        <f t="shared" si="53"/>
        <v>1.0000000072317705</v>
      </c>
    </row>
    <row r="269" spans="1:18" s="4" customFormat="1" ht="120.75" customHeight="1" x14ac:dyDescent="0.25">
      <c r="A269" s="178" t="s">
        <v>330</v>
      </c>
      <c r="B269" s="102" t="s">
        <v>331</v>
      </c>
      <c r="C269" s="117" t="s">
        <v>1294</v>
      </c>
      <c r="D269" s="113"/>
      <c r="E269" s="196" t="s">
        <v>1168</v>
      </c>
      <c r="F269" s="168"/>
      <c r="G269" s="27"/>
      <c r="H269" s="27"/>
      <c r="I269" s="29"/>
      <c r="J269" s="244"/>
      <c r="K269" s="28"/>
      <c r="L269" s="81"/>
      <c r="M269" s="27"/>
      <c r="N269" s="81"/>
      <c r="O269" s="27"/>
      <c r="P269" s="81"/>
      <c r="Q269" s="27"/>
      <c r="R269" s="82"/>
    </row>
    <row r="270" spans="1:18" s="4" customFormat="1" ht="39" customHeight="1" x14ac:dyDescent="0.25">
      <c r="A270" s="178" t="s">
        <v>332</v>
      </c>
      <c r="B270" s="102" t="s">
        <v>321</v>
      </c>
      <c r="C270" s="117"/>
      <c r="D270" s="113" t="s">
        <v>317</v>
      </c>
      <c r="E270" s="196"/>
      <c r="F270" s="168">
        <v>83932.470684237764</v>
      </c>
      <c r="G270" s="27">
        <v>76103.360755277477</v>
      </c>
      <c r="H270" s="27">
        <v>0</v>
      </c>
      <c r="I270" s="29">
        <v>7829.1099289602862</v>
      </c>
      <c r="J270" s="244"/>
      <c r="K270" s="28">
        <f t="shared" si="46"/>
        <v>83932.47</v>
      </c>
      <c r="L270" s="81">
        <f t="shared" si="47"/>
        <v>0.99999999184775856</v>
      </c>
      <c r="M270" s="27">
        <f t="shared" si="48"/>
        <v>76103.360000000001</v>
      </c>
      <c r="N270" s="81">
        <f t="shared" si="49"/>
        <v>0.99999999007563567</v>
      </c>
      <c r="O270" s="27">
        <f t="shared" si="50"/>
        <v>0</v>
      </c>
      <c r="P270" s="81" t="e">
        <f t="shared" si="51"/>
        <v>#DIV/0!</v>
      </c>
      <c r="Q270" s="27">
        <f t="shared" si="52"/>
        <v>7829.11</v>
      </c>
      <c r="R270" s="82">
        <f t="shared" si="53"/>
        <v>1.0000000090737917</v>
      </c>
    </row>
    <row r="271" spans="1:18" s="4" customFormat="1" ht="39" customHeight="1" x14ac:dyDescent="0.25">
      <c r="A271" s="178" t="s">
        <v>333</v>
      </c>
      <c r="B271" s="102" t="s">
        <v>323</v>
      </c>
      <c r="C271" s="117"/>
      <c r="D271" s="113" t="s">
        <v>317</v>
      </c>
      <c r="E271" s="196"/>
      <c r="F271" s="168">
        <v>161386.22412186643</v>
      </c>
      <c r="G271" s="27">
        <v>146332.33044556365</v>
      </c>
      <c r="H271" s="27">
        <v>0</v>
      </c>
      <c r="I271" s="29">
        <v>15053.893676302767</v>
      </c>
      <c r="J271" s="244"/>
      <c r="K271" s="28">
        <f t="shared" si="46"/>
        <v>161386.21999999997</v>
      </c>
      <c r="L271" s="81">
        <f t="shared" si="47"/>
        <v>0.99999997445961397</v>
      </c>
      <c r="M271" s="27">
        <f t="shared" si="48"/>
        <v>146332.32999999999</v>
      </c>
      <c r="N271" s="81">
        <f t="shared" si="49"/>
        <v>0.99999999695512487</v>
      </c>
      <c r="O271" s="27">
        <f t="shared" si="50"/>
        <v>0</v>
      </c>
      <c r="P271" s="81" t="e">
        <f t="shared" si="51"/>
        <v>#DIV/0!</v>
      </c>
      <c r="Q271" s="27">
        <f t="shared" si="52"/>
        <v>15053.89</v>
      </c>
      <c r="R271" s="82">
        <f t="shared" si="53"/>
        <v>0.99999975579057176</v>
      </c>
    </row>
    <row r="272" spans="1:18" s="4" customFormat="1" ht="39" customHeight="1" x14ac:dyDescent="0.25">
      <c r="A272" s="178" t="s">
        <v>334</v>
      </c>
      <c r="B272" s="102" t="s">
        <v>325</v>
      </c>
      <c r="C272" s="117"/>
      <c r="D272" s="113" t="s">
        <v>317</v>
      </c>
      <c r="E272" s="196"/>
      <c r="F272" s="168">
        <v>241175.69359113893</v>
      </c>
      <c r="G272" s="27">
        <v>218679.14366325905</v>
      </c>
      <c r="H272" s="27">
        <v>0</v>
      </c>
      <c r="I272" s="29">
        <v>22496.549927879882</v>
      </c>
      <c r="J272" s="244"/>
      <c r="K272" s="28">
        <f t="shared" si="46"/>
        <v>241175.69</v>
      </c>
      <c r="L272" s="81">
        <f t="shared" si="47"/>
        <v>0.99999998510986376</v>
      </c>
      <c r="M272" s="27">
        <f t="shared" si="48"/>
        <v>218679.14</v>
      </c>
      <c r="N272" s="81">
        <f t="shared" si="49"/>
        <v>0.99999998324824679</v>
      </c>
      <c r="O272" s="27">
        <f t="shared" si="50"/>
        <v>0</v>
      </c>
      <c r="P272" s="81" t="e">
        <f t="shared" si="51"/>
        <v>#DIV/0!</v>
      </c>
      <c r="Q272" s="27">
        <f t="shared" si="52"/>
        <v>22496.55</v>
      </c>
      <c r="R272" s="82">
        <f t="shared" si="53"/>
        <v>1.00000000320583</v>
      </c>
    </row>
    <row r="273" spans="1:18" s="4" customFormat="1" ht="56.1" customHeight="1" x14ac:dyDescent="0.25">
      <c r="A273" s="178" t="s">
        <v>1078</v>
      </c>
      <c r="B273" s="102" t="s">
        <v>1550</v>
      </c>
      <c r="C273" s="117" t="s">
        <v>1551</v>
      </c>
      <c r="D273" s="85" t="s">
        <v>1079</v>
      </c>
      <c r="E273" s="196" t="s">
        <v>1552</v>
      </c>
      <c r="F273" s="168">
        <v>4627.8196334400009</v>
      </c>
      <c r="G273" s="27">
        <v>4266.7840592000011</v>
      </c>
      <c r="H273" s="27">
        <v>0</v>
      </c>
      <c r="I273" s="29">
        <v>361.03557424000002</v>
      </c>
      <c r="J273" s="244"/>
      <c r="K273" s="28">
        <f t="shared" si="46"/>
        <v>4627.82</v>
      </c>
      <c r="L273" s="81">
        <f t="shared" si="47"/>
        <v>1.0000000792079269</v>
      </c>
      <c r="M273" s="27">
        <f t="shared" si="48"/>
        <v>4266.78</v>
      </c>
      <c r="N273" s="81">
        <f t="shared" si="49"/>
        <v>0.99999904865117495</v>
      </c>
      <c r="O273" s="27">
        <f t="shared" si="50"/>
        <v>0</v>
      </c>
      <c r="P273" s="81" t="e">
        <f t="shared" si="51"/>
        <v>#DIV/0!</v>
      </c>
      <c r="Q273" s="27">
        <f t="shared" si="52"/>
        <v>361.04</v>
      </c>
      <c r="R273" s="82">
        <f t="shared" si="53"/>
        <v>1.0000122585149935</v>
      </c>
    </row>
    <row r="274" spans="1:18" s="4" customFormat="1" ht="56.1" customHeight="1" x14ac:dyDescent="0.25">
      <c r="A274" s="178" t="s">
        <v>1170</v>
      </c>
      <c r="B274" s="102" t="s">
        <v>1171</v>
      </c>
      <c r="C274" s="117" t="s">
        <v>1172</v>
      </c>
      <c r="D274" s="85"/>
      <c r="E274" s="196" t="s">
        <v>1173</v>
      </c>
      <c r="F274" s="168">
        <v>6217.9564090756357</v>
      </c>
      <c r="G274" s="27">
        <v>0</v>
      </c>
      <c r="H274" s="27">
        <v>0</v>
      </c>
      <c r="I274" s="29">
        <v>6217.9564090756357</v>
      </c>
      <c r="J274" s="244"/>
      <c r="K274" s="28">
        <f t="shared" si="46"/>
        <v>6217.96</v>
      </c>
      <c r="L274" s="81">
        <f t="shared" si="47"/>
        <v>1.000000577508771</v>
      </c>
      <c r="M274" s="27">
        <f t="shared" si="48"/>
        <v>0</v>
      </c>
      <c r="N274" s="81" t="e">
        <f t="shared" si="49"/>
        <v>#DIV/0!</v>
      </c>
      <c r="O274" s="27">
        <f t="shared" si="50"/>
        <v>0</v>
      </c>
      <c r="P274" s="81" t="e">
        <f t="shared" si="51"/>
        <v>#DIV/0!</v>
      </c>
      <c r="Q274" s="27">
        <f t="shared" si="52"/>
        <v>6217.96</v>
      </c>
      <c r="R274" s="82">
        <f t="shared" si="53"/>
        <v>1.000000577508771</v>
      </c>
    </row>
    <row r="275" spans="1:18" s="4" customFormat="1" ht="240" customHeight="1" x14ac:dyDescent="0.25">
      <c r="A275" s="199" t="s">
        <v>1535</v>
      </c>
      <c r="B275" s="145" t="s">
        <v>1679</v>
      </c>
      <c r="C275" s="120"/>
      <c r="D275" s="144"/>
      <c r="E275" s="182"/>
      <c r="F275" s="168"/>
      <c r="G275" s="27"/>
      <c r="H275" s="27"/>
      <c r="I275" s="29"/>
      <c r="J275" s="244"/>
      <c r="K275" s="28"/>
      <c r="L275" s="81"/>
      <c r="M275" s="27"/>
      <c r="N275" s="81"/>
      <c r="O275" s="27"/>
      <c r="P275" s="81"/>
      <c r="Q275" s="27"/>
      <c r="R275" s="82"/>
    </row>
    <row r="276" spans="1:18" s="4" customFormat="1" ht="54" customHeight="1" x14ac:dyDescent="0.25">
      <c r="A276" s="191" t="s">
        <v>335</v>
      </c>
      <c r="B276" s="114"/>
      <c r="C276" s="161"/>
      <c r="D276" s="99"/>
      <c r="E276" s="194"/>
      <c r="F276" s="168"/>
      <c r="G276" s="27"/>
      <c r="H276" s="27"/>
      <c r="I276" s="29"/>
      <c r="J276" s="244"/>
      <c r="K276" s="28"/>
      <c r="L276" s="81"/>
      <c r="M276" s="27"/>
      <c r="N276" s="81"/>
      <c r="O276" s="27"/>
      <c r="P276" s="81"/>
      <c r="Q276" s="27"/>
      <c r="R276" s="82"/>
    </row>
    <row r="277" spans="1:18" s="4" customFormat="1" ht="33" customHeight="1" x14ac:dyDescent="0.25">
      <c r="A277" s="193" t="s">
        <v>1448</v>
      </c>
      <c r="B277" s="115"/>
      <c r="C277" s="162"/>
      <c r="D277" s="100"/>
      <c r="E277" s="194"/>
      <c r="F277" s="168"/>
      <c r="G277" s="27"/>
      <c r="H277" s="27"/>
      <c r="I277" s="29"/>
      <c r="J277" s="244"/>
      <c r="K277" s="28"/>
      <c r="L277" s="81"/>
      <c r="M277" s="27"/>
      <c r="N277" s="81"/>
      <c r="O277" s="27"/>
      <c r="P277" s="81"/>
      <c r="Q277" s="27"/>
      <c r="R277" s="82"/>
    </row>
    <row r="278" spans="1:18" s="4" customFormat="1" ht="129.75" customHeight="1" x14ac:dyDescent="0.25">
      <c r="A278" s="178" t="s">
        <v>336</v>
      </c>
      <c r="B278" s="102" t="s">
        <v>1553</v>
      </c>
      <c r="C278" s="117" t="s">
        <v>1680</v>
      </c>
      <c r="D278" s="113" t="s">
        <v>337</v>
      </c>
      <c r="E278" s="196" t="s">
        <v>1681</v>
      </c>
      <c r="F278" s="168">
        <v>1391964.4029056306</v>
      </c>
      <c r="G278" s="27">
        <v>787724.21065052028</v>
      </c>
      <c r="H278" s="27">
        <v>548107.58750000002</v>
      </c>
      <c r="I278" s="29">
        <v>56132.604755110413</v>
      </c>
      <c r="J278" s="244"/>
      <c r="K278" s="28">
        <f t="shared" si="46"/>
        <v>1391964.4</v>
      </c>
      <c r="L278" s="81">
        <f t="shared" si="47"/>
        <v>0.99999999791256822</v>
      </c>
      <c r="M278" s="27">
        <f t="shared" si="48"/>
        <v>787724.21</v>
      </c>
      <c r="N278" s="81">
        <f t="shared" si="49"/>
        <v>0.99999999917417759</v>
      </c>
      <c r="O278" s="27">
        <f t="shared" si="50"/>
        <v>548107.59</v>
      </c>
      <c r="P278" s="81">
        <f t="shared" si="51"/>
        <v>1.0000000045611481</v>
      </c>
      <c r="Q278" s="27">
        <f t="shared" si="52"/>
        <v>56132.6</v>
      </c>
      <c r="R278" s="82">
        <f t="shared" si="53"/>
        <v>0.99999991528790733</v>
      </c>
    </row>
    <row r="279" spans="1:18" s="4" customFormat="1" ht="120" customHeight="1" x14ac:dyDescent="0.25">
      <c r="A279" s="178" t="s">
        <v>338</v>
      </c>
      <c r="B279" s="102" t="s">
        <v>1554</v>
      </c>
      <c r="C279" s="117" t="s">
        <v>1682</v>
      </c>
      <c r="D279" s="113" t="s">
        <v>337</v>
      </c>
      <c r="E279" s="196" t="s">
        <v>1683</v>
      </c>
      <c r="F279" s="168">
        <v>1831634.4796209319</v>
      </c>
      <c r="G279" s="27">
        <v>1024917.7097953366</v>
      </c>
      <c r="H279" s="27">
        <v>716658.38750000007</v>
      </c>
      <c r="I279" s="29">
        <v>90058.38232559523</v>
      </c>
      <c r="J279" s="244"/>
      <c r="K279" s="28">
        <f t="shared" si="46"/>
        <v>1831634.48</v>
      </c>
      <c r="L279" s="81">
        <f t="shared" si="47"/>
        <v>1.0000000002069562</v>
      </c>
      <c r="M279" s="27">
        <f t="shared" si="48"/>
        <v>1024917.71</v>
      </c>
      <c r="N279" s="81">
        <f t="shared" si="49"/>
        <v>1.0000000001996876</v>
      </c>
      <c r="O279" s="27">
        <f t="shared" si="50"/>
        <v>716658.39</v>
      </c>
      <c r="P279" s="81">
        <f t="shared" si="51"/>
        <v>1.0000000034884122</v>
      </c>
      <c r="Q279" s="27">
        <f t="shared" si="52"/>
        <v>90058.38</v>
      </c>
      <c r="R279" s="82">
        <f t="shared" si="53"/>
        <v>0.99999997417680442</v>
      </c>
    </row>
    <row r="280" spans="1:18" s="4" customFormat="1" ht="105.6" customHeight="1" x14ac:dyDescent="0.25">
      <c r="A280" s="178" t="s">
        <v>339</v>
      </c>
      <c r="B280" s="102" t="s">
        <v>340</v>
      </c>
      <c r="C280" s="117" t="s">
        <v>1684</v>
      </c>
      <c r="D280" s="113" t="s">
        <v>341</v>
      </c>
      <c r="E280" s="212" t="s">
        <v>1685</v>
      </c>
      <c r="F280" s="168">
        <v>672138.06955788669</v>
      </c>
      <c r="G280" s="27">
        <v>292805.57203064882</v>
      </c>
      <c r="H280" s="27">
        <v>323062.30000000005</v>
      </c>
      <c r="I280" s="29">
        <v>56270.197527237775</v>
      </c>
      <c r="J280" s="244"/>
      <c r="K280" s="28">
        <f t="shared" si="46"/>
        <v>672138.07</v>
      </c>
      <c r="L280" s="81">
        <f t="shared" si="47"/>
        <v>1.0000000006577714</v>
      </c>
      <c r="M280" s="27">
        <f t="shared" si="48"/>
        <v>292805.57</v>
      </c>
      <c r="N280" s="81">
        <f t="shared" si="49"/>
        <v>0.99999999306485599</v>
      </c>
      <c r="O280" s="27">
        <f t="shared" si="50"/>
        <v>323062.3</v>
      </c>
      <c r="P280" s="81">
        <f t="shared" si="51"/>
        <v>0.99999999999999978</v>
      </c>
      <c r="Q280" s="27">
        <f t="shared" si="52"/>
        <v>56270.2</v>
      </c>
      <c r="R280" s="82">
        <f t="shared" si="53"/>
        <v>1.0000000439444383</v>
      </c>
    </row>
    <row r="281" spans="1:18" s="4" customFormat="1" ht="110.1" customHeight="1" x14ac:dyDescent="0.25">
      <c r="A281" s="178" t="s">
        <v>342</v>
      </c>
      <c r="B281" s="102" t="s">
        <v>1030</v>
      </c>
      <c r="C281" s="117" t="s">
        <v>1684</v>
      </c>
      <c r="D281" s="113" t="s">
        <v>341</v>
      </c>
      <c r="E281" s="196" t="s">
        <v>995</v>
      </c>
      <c r="F281" s="168">
        <v>1078648.0425193021</v>
      </c>
      <c r="G281" s="27">
        <v>541075.81054384017</v>
      </c>
      <c r="H281" s="27">
        <v>478287.7</v>
      </c>
      <c r="I281" s="29">
        <v>59284.531975461774</v>
      </c>
      <c r="J281" s="244"/>
      <c r="K281" s="28">
        <f t="shared" si="46"/>
        <v>1078648.04</v>
      </c>
      <c r="L281" s="81">
        <f t="shared" si="47"/>
        <v>0.99999999766438918</v>
      </c>
      <c r="M281" s="27">
        <f t="shared" si="48"/>
        <v>541075.81000000006</v>
      </c>
      <c r="N281" s="81">
        <f t="shared" si="49"/>
        <v>0.99999999899489111</v>
      </c>
      <c r="O281" s="27">
        <f t="shared" si="50"/>
        <v>478287.7</v>
      </c>
      <c r="P281" s="81">
        <f t="shared" si="51"/>
        <v>1</v>
      </c>
      <c r="Q281" s="27">
        <f t="shared" si="52"/>
        <v>59284.53</v>
      </c>
      <c r="R281" s="82">
        <f t="shared" si="53"/>
        <v>0.99999996667829349</v>
      </c>
    </row>
    <row r="282" spans="1:18" s="4" customFormat="1" ht="76.5" customHeight="1" x14ac:dyDescent="0.25">
      <c r="A282" s="178" t="s">
        <v>343</v>
      </c>
      <c r="B282" s="102" t="s">
        <v>1686</v>
      </c>
      <c r="C282" s="117" t="s">
        <v>1301</v>
      </c>
      <c r="D282" s="113" t="s">
        <v>341</v>
      </c>
      <c r="E282" s="196" t="s">
        <v>1174</v>
      </c>
      <c r="F282" s="168">
        <v>1784775.2171067137</v>
      </c>
      <c r="G282" s="27">
        <v>1247001.0438600003</v>
      </c>
      <c r="H282" s="27">
        <v>475818.75000000006</v>
      </c>
      <c r="I282" s="29">
        <v>61955.423246713399</v>
      </c>
      <c r="J282" s="244"/>
      <c r="K282" s="28">
        <f t="shared" si="46"/>
        <v>1784775.21</v>
      </c>
      <c r="L282" s="81">
        <f t="shared" si="47"/>
        <v>0.99999999601814638</v>
      </c>
      <c r="M282" s="27">
        <f t="shared" si="48"/>
        <v>1247001.04</v>
      </c>
      <c r="N282" s="81">
        <f t="shared" si="49"/>
        <v>0.99999999690457331</v>
      </c>
      <c r="O282" s="27">
        <f t="shared" si="50"/>
        <v>475818.75</v>
      </c>
      <c r="P282" s="81">
        <f t="shared" si="51"/>
        <v>0.99999999999999989</v>
      </c>
      <c r="Q282" s="27">
        <f t="shared" si="52"/>
        <v>61955.42</v>
      </c>
      <c r="R282" s="82">
        <f t="shared" si="53"/>
        <v>0.99999994759597743</v>
      </c>
    </row>
    <row r="283" spans="1:18" s="4" customFormat="1" ht="120" customHeight="1" x14ac:dyDescent="0.25">
      <c r="A283" s="178" t="s">
        <v>1175</v>
      </c>
      <c r="B283" s="102" t="s">
        <v>1302</v>
      </c>
      <c r="C283" s="117" t="s">
        <v>1176</v>
      </c>
      <c r="D283" s="85" t="s">
        <v>827</v>
      </c>
      <c r="E283" s="196" t="s">
        <v>1177</v>
      </c>
      <c r="F283" s="168">
        <v>263.23627200000004</v>
      </c>
      <c r="G283" s="27">
        <v>109.05596000000001</v>
      </c>
      <c r="H283" s="27">
        <v>144.95250000000001</v>
      </c>
      <c r="I283" s="29">
        <v>9.2278120000000019</v>
      </c>
      <c r="J283" s="244"/>
      <c r="K283" s="28">
        <f t="shared" si="46"/>
        <v>263.24</v>
      </c>
      <c r="L283" s="81">
        <f t="shared" si="47"/>
        <v>1.0000141621820262</v>
      </c>
      <c r="M283" s="27">
        <f t="shared" si="48"/>
        <v>109.06</v>
      </c>
      <c r="N283" s="81">
        <f t="shared" si="49"/>
        <v>1.0000370452013809</v>
      </c>
      <c r="O283" s="27">
        <f t="shared" si="50"/>
        <v>144.94999999999999</v>
      </c>
      <c r="P283" s="81">
        <f t="shared" si="51"/>
        <v>0.99998275297080064</v>
      </c>
      <c r="Q283" s="27">
        <f t="shared" si="52"/>
        <v>9.23</v>
      </c>
      <c r="R283" s="82">
        <f t="shared" si="53"/>
        <v>1.0002371092952478</v>
      </c>
    </row>
    <row r="284" spans="1:18" s="4" customFormat="1" ht="39" customHeight="1" x14ac:dyDescent="0.25">
      <c r="A284" s="178" t="s">
        <v>1178</v>
      </c>
      <c r="B284" s="102" t="s">
        <v>1179</v>
      </c>
      <c r="C284" s="117" t="s">
        <v>1327</v>
      </c>
      <c r="D284" s="85" t="s">
        <v>1180</v>
      </c>
      <c r="E284" s="196" t="s">
        <v>1177</v>
      </c>
      <c r="F284" s="168">
        <v>329.30083999999999</v>
      </c>
      <c r="G284" s="27">
        <v>65.263639999999967</v>
      </c>
      <c r="H284" s="27">
        <v>264.03720000000004</v>
      </c>
      <c r="I284" s="29">
        <v>0</v>
      </c>
      <c r="J284" s="244"/>
      <c r="K284" s="28">
        <f t="shared" si="46"/>
        <v>329.3</v>
      </c>
      <c r="L284" s="81">
        <f t="shared" si="47"/>
        <v>0.99999744914103472</v>
      </c>
      <c r="M284" s="27">
        <f t="shared" si="48"/>
        <v>65.260000000000005</v>
      </c>
      <c r="N284" s="81">
        <f t="shared" si="49"/>
        <v>0.99994422621845858</v>
      </c>
      <c r="O284" s="27">
        <f t="shared" si="50"/>
        <v>264.04000000000002</v>
      </c>
      <c r="P284" s="81">
        <f t="shared" si="51"/>
        <v>1.0000106045663262</v>
      </c>
      <c r="Q284" s="27">
        <f t="shared" si="52"/>
        <v>0</v>
      </c>
      <c r="R284" s="82" t="e">
        <f t="shared" si="53"/>
        <v>#DIV/0!</v>
      </c>
    </row>
    <row r="285" spans="1:18" s="4" customFormat="1" ht="125.25" customHeight="1" x14ac:dyDescent="0.25">
      <c r="A285" s="178" t="s">
        <v>344</v>
      </c>
      <c r="B285" s="102" t="s">
        <v>1303</v>
      </c>
      <c r="C285" s="117" t="s">
        <v>1687</v>
      </c>
      <c r="D285" s="113"/>
      <c r="E285" s="196" t="s">
        <v>996</v>
      </c>
      <c r="F285" s="168"/>
      <c r="G285" s="27"/>
      <c r="H285" s="27"/>
      <c r="I285" s="29"/>
      <c r="J285" s="244"/>
      <c r="K285" s="28"/>
      <c r="L285" s="81"/>
      <c r="M285" s="27"/>
      <c r="N285" s="81"/>
      <c r="O285" s="27"/>
      <c r="P285" s="81"/>
      <c r="Q285" s="27"/>
      <c r="R285" s="82"/>
    </row>
    <row r="286" spans="1:18" s="4" customFormat="1" ht="39" customHeight="1" x14ac:dyDescent="0.25">
      <c r="A286" s="178" t="s">
        <v>346</v>
      </c>
      <c r="B286" s="102" t="s">
        <v>1688</v>
      </c>
      <c r="C286" s="117"/>
      <c r="D286" s="113" t="s">
        <v>345</v>
      </c>
      <c r="E286" s="196"/>
      <c r="F286" s="168">
        <v>7525.8990984057591</v>
      </c>
      <c r="G286" s="27">
        <v>5074.3004457599991</v>
      </c>
      <c r="H286" s="27">
        <v>2202.5676000000003</v>
      </c>
      <c r="I286" s="29">
        <v>249.03105264575998</v>
      </c>
      <c r="J286" s="244"/>
      <c r="K286" s="28">
        <f t="shared" si="46"/>
        <v>7525.9000000000005</v>
      </c>
      <c r="L286" s="81">
        <f t="shared" si="47"/>
        <v>1.0000001197988744</v>
      </c>
      <c r="M286" s="27">
        <f t="shared" si="48"/>
        <v>5074.3</v>
      </c>
      <c r="N286" s="81">
        <f t="shared" si="49"/>
        <v>0.99999991215340844</v>
      </c>
      <c r="O286" s="27">
        <f t="shared" si="50"/>
        <v>2202.5700000000002</v>
      </c>
      <c r="P286" s="81">
        <f t="shared" si="51"/>
        <v>1.000001089637385</v>
      </c>
      <c r="Q286" s="27">
        <f t="shared" si="52"/>
        <v>249.03</v>
      </c>
      <c r="R286" s="82">
        <f t="shared" si="53"/>
        <v>0.99999577303413045</v>
      </c>
    </row>
    <row r="287" spans="1:18" s="4" customFormat="1" ht="39" customHeight="1" x14ac:dyDescent="0.25">
      <c r="A287" s="178" t="s">
        <v>347</v>
      </c>
      <c r="B287" s="102" t="s">
        <v>1031</v>
      </c>
      <c r="C287" s="117"/>
      <c r="D287" s="113" t="s">
        <v>345</v>
      </c>
      <c r="E287" s="196"/>
      <c r="F287" s="168">
        <v>8531.7815790768</v>
      </c>
      <c r="G287" s="27">
        <v>5835.4455126239991</v>
      </c>
      <c r="H287" s="27">
        <v>2202.5676000000003</v>
      </c>
      <c r="I287" s="29">
        <v>493.7684664528</v>
      </c>
      <c r="J287" s="244"/>
      <c r="K287" s="28">
        <f t="shared" si="46"/>
        <v>8531.7900000000009</v>
      </c>
      <c r="L287" s="81">
        <f t="shared" si="47"/>
        <v>1.000000987006421</v>
      </c>
      <c r="M287" s="27">
        <f t="shared" si="48"/>
        <v>5835.45</v>
      </c>
      <c r="N287" s="81">
        <f t="shared" si="49"/>
        <v>1.0000007689860166</v>
      </c>
      <c r="O287" s="27">
        <f t="shared" si="50"/>
        <v>2202.5700000000002</v>
      </c>
      <c r="P287" s="81">
        <f t="shared" si="51"/>
        <v>1.000001089637385</v>
      </c>
      <c r="Q287" s="27">
        <f t="shared" si="52"/>
        <v>493.77</v>
      </c>
      <c r="R287" s="82">
        <f t="shared" si="53"/>
        <v>1.0000031058022214</v>
      </c>
    </row>
    <row r="288" spans="1:18" s="4" customFormat="1" ht="120.75" customHeight="1" x14ac:dyDescent="0.25">
      <c r="A288" s="178" t="s">
        <v>348</v>
      </c>
      <c r="B288" s="102" t="s">
        <v>1032</v>
      </c>
      <c r="C288" s="117" t="s">
        <v>1555</v>
      </c>
      <c r="D288" s="113"/>
      <c r="E288" s="196" t="s">
        <v>997</v>
      </c>
      <c r="F288" s="168"/>
      <c r="G288" s="27"/>
      <c r="H288" s="27"/>
      <c r="I288" s="29"/>
      <c r="J288" s="244"/>
      <c r="K288" s="28"/>
      <c r="L288" s="81"/>
      <c r="M288" s="27"/>
      <c r="N288" s="81"/>
      <c r="O288" s="27"/>
      <c r="P288" s="81"/>
      <c r="Q288" s="27"/>
      <c r="R288" s="82"/>
    </row>
    <row r="289" spans="1:18" s="4" customFormat="1" ht="39" customHeight="1" x14ac:dyDescent="0.25">
      <c r="A289" s="178" t="s">
        <v>349</v>
      </c>
      <c r="B289" s="102" t="s">
        <v>1689</v>
      </c>
      <c r="C289" s="117"/>
      <c r="D289" s="113" t="s">
        <v>345</v>
      </c>
      <c r="E289" s="196"/>
      <c r="F289" s="168">
        <v>2165.9500996811521</v>
      </c>
      <c r="G289" s="27">
        <v>1014.8600891519998</v>
      </c>
      <c r="H289" s="27">
        <v>1101.2838000000002</v>
      </c>
      <c r="I289" s="29">
        <v>49.806210529151997</v>
      </c>
      <c r="J289" s="244"/>
      <c r="K289" s="28">
        <f t="shared" si="46"/>
        <v>2165.9499999999998</v>
      </c>
      <c r="L289" s="81">
        <f t="shared" si="47"/>
        <v>0.99999995397809383</v>
      </c>
      <c r="M289" s="27">
        <f t="shared" si="48"/>
        <v>1014.86</v>
      </c>
      <c r="N289" s="81">
        <f t="shared" si="49"/>
        <v>0.99999991215340844</v>
      </c>
      <c r="O289" s="27">
        <f t="shared" si="50"/>
        <v>1101.28</v>
      </c>
      <c r="P289" s="81">
        <f t="shared" si="51"/>
        <v>0.99999654948161398</v>
      </c>
      <c r="Q289" s="27">
        <f t="shared" si="52"/>
        <v>49.81</v>
      </c>
      <c r="R289" s="82">
        <f t="shared" si="53"/>
        <v>1.0000760843036991</v>
      </c>
    </row>
    <row r="290" spans="1:18" s="4" customFormat="1" ht="39" customHeight="1" x14ac:dyDescent="0.25">
      <c r="A290" s="178" t="s">
        <v>350</v>
      </c>
      <c r="B290" s="102" t="s">
        <v>1690</v>
      </c>
      <c r="C290" s="117"/>
      <c r="D290" s="113" t="s">
        <v>345</v>
      </c>
      <c r="E290" s="196"/>
      <c r="F290" s="168">
        <v>2367.1265958153604</v>
      </c>
      <c r="G290" s="27">
        <v>1167.0891025248</v>
      </c>
      <c r="H290" s="27">
        <v>1101.2838000000002</v>
      </c>
      <c r="I290" s="29">
        <v>98.75369329055998</v>
      </c>
      <c r="J290" s="244"/>
      <c r="K290" s="28">
        <f t="shared" si="46"/>
        <v>2367.12</v>
      </c>
      <c r="L290" s="81">
        <f t="shared" si="47"/>
        <v>0.99999721357726612</v>
      </c>
      <c r="M290" s="27">
        <f t="shared" si="48"/>
        <v>1167.0899999999999</v>
      </c>
      <c r="N290" s="81">
        <f t="shared" si="49"/>
        <v>1.0000007689860166</v>
      </c>
      <c r="O290" s="27">
        <f t="shared" si="50"/>
        <v>1101.28</v>
      </c>
      <c r="P290" s="81">
        <f t="shared" si="51"/>
        <v>0.99999654948161398</v>
      </c>
      <c r="Q290" s="27">
        <f t="shared" si="52"/>
        <v>98.75</v>
      </c>
      <c r="R290" s="82">
        <f t="shared" si="53"/>
        <v>0.99996260098800449</v>
      </c>
    </row>
    <row r="291" spans="1:18" s="4" customFormat="1" ht="129" customHeight="1" x14ac:dyDescent="0.25">
      <c r="A291" s="178" t="s">
        <v>351</v>
      </c>
      <c r="B291" s="102" t="s">
        <v>1691</v>
      </c>
      <c r="C291" s="117" t="s">
        <v>1556</v>
      </c>
      <c r="D291" s="113"/>
      <c r="E291" s="200"/>
      <c r="F291" s="168"/>
      <c r="G291" s="27"/>
      <c r="H291" s="27"/>
      <c r="I291" s="29"/>
      <c r="J291" s="244"/>
      <c r="K291" s="28"/>
      <c r="L291" s="81"/>
      <c r="M291" s="27"/>
      <c r="N291" s="81"/>
      <c r="O291" s="27"/>
      <c r="P291" s="81"/>
      <c r="Q291" s="27"/>
      <c r="R291" s="82"/>
    </row>
    <row r="292" spans="1:18" s="4" customFormat="1" ht="56.1" customHeight="1" x14ac:dyDescent="0.25">
      <c r="A292" s="178" t="s">
        <v>352</v>
      </c>
      <c r="B292" s="102" t="s">
        <v>1304</v>
      </c>
      <c r="C292" s="117"/>
      <c r="D292" s="113" t="s">
        <v>345</v>
      </c>
      <c r="E292" s="201"/>
      <c r="F292" s="168">
        <v>5149.5535801809592</v>
      </c>
      <c r="G292" s="27">
        <v>4298.8067709599991</v>
      </c>
      <c r="H292" s="27">
        <v>639.77460000000008</v>
      </c>
      <c r="I292" s="29">
        <v>210.97220922096002</v>
      </c>
      <c r="J292" s="244"/>
      <c r="K292" s="28">
        <f t="shared" si="46"/>
        <v>5149.55</v>
      </c>
      <c r="L292" s="81">
        <f t="shared" si="47"/>
        <v>0.99999930475896537</v>
      </c>
      <c r="M292" s="27">
        <f t="shared" si="48"/>
        <v>4298.8100000000004</v>
      </c>
      <c r="N292" s="81">
        <f t="shared" si="49"/>
        <v>1.0000007511479752</v>
      </c>
      <c r="O292" s="27">
        <f t="shared" si="50"/>
        <v>639.77</v>
      </c>
      <c r="P292" s="81">
        <f t="shared" si="51"/>
        <v>0.99999280996776041</v>
      </c>
      <c r="Q292" s="27">
        <f t="shared" si="52"/>
        <v>210.97</v>
      </c>
      <c r="R292" s="82">
        <f t="shared" si="53"/>
        <v>0.99998952837926769</v>
      </c>
    </row>
    <row r="293" spans="1:18" s="4" customFormat="1" ht="56.1" customHeight="1" x14ac:dyDescent="0.25">
      <c r="A293" s="178" t="s">
        <v>353</v>
      </c>
      <c r="B293" s="102" t="s">
        <v>1305</v>
      </c>
      <c r="C293" s="117"/>
      <c r="D293" s="113" t="s">
        <v>345</v>
      </c>
      <c r="E293" s="196"/>
      <c r="F293" s="168">
        <v>6001.7093531627997</v>
      </c>
      <c r="G293" s="27">
        <v>4943.627786604</v>
      </c>
      <c r="H293" s="27">
        <v>639.77460000000008</v>
      </c>
      <c r="I293" s="29">
        <v>418.30696655880001</v>
      </c>
      <c r="J293" s="244"/>
      <c r="K293" s="28">
        <f t="shared" si="46"/>
        <v>6001.71</v>
      </c>
      <c r="L293" s="81">
        <f t="shared" si="47"/>
        <v>1.0000001077754956</v>
      </c>
      <c r="M293" s="27">
        <f t="shared" si="48"/>
        <v>4943.63</v>
      </c>
      <c r="N293" s="81">
        <f t="shared" si="49"/>
        <v>1.0000004477270732</v>
      </c>
      <c r="O293" s="27">
        <f t="shared" si="50"/>
        <v>639.77</v>
      </c>
      <c r="P293" s="81">
        <f t="shared" si="51"/>
        <v>0.99999280996776041</v>
      </c>
      <c r="Q293" s="27">
        <f t="shared" si="52"/>
        <v>418.31</v>
      </c>
      <c r="R293" s="82">
        <f t="shared" si="53"/>
        <v>1.0000072517109264</v>
      </c>
    </row>
    <row r="294" spans="1:18" s="4" customFormat="1" ht="56.1" customHeight="1" x14ac:dyDescent="0.25">
      <c r="A294" s="178" t="s">
        <v>354</v>
      </c>
      <c r="B294" s="102" t="s">
        <v>1306</v>
      </c>
      <c r="C294" s="117"/>
      <c r="D294" s="113" t="s">
        <v>345</v>
      </c>
      <c r="E294" s="196"/>
      <c r="F294" s="168">
        <v>5341.1114785905593</v>
      </c>
      <c r="G294" s="27">
        <v>4298.8085805599994</v>
      </c>
      <c r="H294" s="27">
        <v>831.3306</v>
      </c>
      <c r="I294" s="29">
        <v>210.97229803056001</v>
      </c>
      <c r="J294" s="244"/>
      <c r="K294" s="28">
        <f t="shared" si="46"/>
        <v>5341.1100000000006</v>
      </c>
      <c r="L294" s="81">
        <f t="shared" si="47"/>
        <v>0.99999972316800267</v>
      </c>
      <c r="M294" s="27">
        <f t="shared" si="48"/>
        <v>4298.8100000000004</v>
      </c>
      <c r="N294" s="81">
        <f t="shared" si="49"/>
        <v>1.0000003301938141</v>
      </c>
      <c r="O294" s="27">
        <f t="shared" si="50"/>
        <v>831.33</v>
      </c>
      <c r="P294" s="81">
        <f t="shared" si="51"/>
        <v>0.99999927826546986</v>
      </c>
      <c r="Q294" s="27">
        <f t="shared" si="52"/>
        <v>210.97</v>
      </c>
      <c r="R294" s="82">
        <f t="shared" si="53"/>
        <v>0.99998910742983105</v>
      </c>
    </row>
    <row r="295" spans="1:18" s="4" customFormat="1" ht="56.1" customHeight="1" x14ac:dyDescent="0.25">
      <c r="A295" s="178" t="s">
        <v>355</v>
      </c>
      <c r="B295" s="102" t="s">
        <v>1307</v>
      </c>
      <c r="C295" s="117"/>
      <c r="D295" s="113" t="s">
        <v>345</v>
      </c>
      <c r="E295" s="196"/>
      <c r="F295" s="168">
        <v>6193.267610290799</v>
      </c>
      <c r="G295" s="27">
        <v>4943.6298676439992</v>
      </c>
      <c r="H295" s="27">
        <v>831.3306</v>
      </c>
      <c r="I295" s="29">
        <v>418.30714264679995</v>
      </c>
      <c r="J295" s="244"/>
      <c r="K295" s="28">
        <f t="shared" si="46"/>
        <v>6193.27</v>
      </c>
      <c r="L295" s="81">
        <f t="shared" si="47"/>
        <v>1.0000003858559572</v>
      </c>
      <c r="M295" s="27">
        <f t="shared" si="48"/>
        <v>4943.63</v>
      </c>
      <c r="N295" s="81">
        <f t="shared" si="49"/>
        <v>1.0000000267730402</v>
      </c>
      <c r="O295" s="27">
        <f t="shared" si="50"/>
        <v>831.33</v>
      </c>
      <c r="P295" s="81">
        <f t="shared" si="51"/>
        <v>0.99999927826546986</v>
      </c>
      <c r="Q295" s="27">
        <f t="shared" si="52"/>
        <v>418.31</v>
      </c>
      <c r="R295" s="82">
        <f t="shared" si="53"/>
        <v>1.0000068307540291</v>
      </c>
    </row>
    <row r="296" spans="1:18" s="4" customFormat="1" ht="39" customHeight="1" x14ac:dyDescent="0.25">
      <c r="A296" s="178" t="s">
        <v>1182</v>
      </c>
      <c r="B296" s="102" t="s">
        <v>1692</v>
      </c>
      <c r="C296" s="117"/>
      <c r="D296" s="113" t="s">
        <v>345</v>
      </c>
      <c r="E296" s="196"/>
      <c r="F296" s="168">
        <v>2230.2011300356726</v>
      </c>
      <c r="G296" s="27">
        <v>1846.6822870080002</v>
      </c>
      <c r="H296" s="27">
        <v>168.07</v>
      </c>
      <c r="I296" s="29">
        <v>215.44884302767235</v>
      </c>
      <c r="J296" s="244"/>
      <c r="K296" s="28">
        <f t="shared" si="46"/>
        <v>2230.1999999999998</v>
      </c>
      <c r="L296" s="81">
        <f t="shared" si="47"/>
        <v>0.99999949330324622</v>
      </c>
      <c r="M296" s="27">
        <f t="shared" si="48"/>
        <v>1846.68</v>
      </c>
      <c r="N296" s="81">
        <f t="shared" si="49"/>
        <v>0.99999876155848988</v>
      </c>
      <c r="O296" s="27">
        <f t="shared" si="50"/>
        <v>168.07</v>
      </c>
      <c r="P296" s="81">
        <f t="shared" si="51"/>
        <v>1</v>
      </c>
      <c r="Q296" s="27">
        <f t="shared" si="52"/>
        <v>215.45</v>
      </c>
      <c r="R296" s="82">
        <f t="shared" si="53"/>
        <v>1.000005370055886</v>
      </c>
    </row>
    <row r="297" spans="1:18" s="4" customFormat="1" ht="39" customHeight="1" x14ac:dyDescent="0.25">
      <c r="A297" s="178" t="s">
        <v>1183</v>
      </c>
      <c r="B297" s="102" t="s">
        <v>1693</v>
      </c>
      <c r="C297" s="117"/>
      <c r="D297" s="113" t="s">
        <v>345</v>
      </c>
      <c r="E297" s="196"/>
      <c r="F297" s="168">
        <v>2495.2104707514613</v>
      </c>
      <c r="G297" s="27">
        <v>1862.5358970400002</v>
      </c>
      <c r="H297" s="27">
        <v>317.14</v>
      </c>
      <c r="I297" s="29">
        <v>315.53457371146112</v>
      </c>
      <c r="J297" s="244"/>
      <c r="K297" s="28">
        <f t="shared" si="46"/>
        <v>2495.21</v>
      </c>
      <c r="L297" s="81">
        <f t="shared" si="47"/>
        <v>0.99999981133797455</v>
      </c>
      <c r="M297" s="27">
        <f t="shared" si="48"/>
        <v>1862.54</v>
      </c>
      <c r="N297" s="81">
        <f t="shared" si="49"/>
        <v>1.0000022028890858</v>
      </c>
      <c r="O297" s="27">
        <f t="shared" si="50"/>
        <v>317.14</v>
      </c>
      <c r="P297" s="81">
        <f t="shared" si="51"/>
        <v>1</v>
      </c>
      <c r="Q297" s="27">
        <f t="shared" si="52"/>
        <v>315.52999999999997</v>
      </c>
      <c r="R297" s="82">
        <f t="shared" si="53"/>
        <v>0.99998550488015514</v>
      </c>
    </row>
    <row r="298" spans="1:18" s="4" customFormat="1" ht="120" customHeight="1" x14ac:dyDescent="0.25">
      <c r="A298" s="178" t="s">
        <v>356</v>
      </c>
      <c r="B298" s="102" t="s">
        <v>357</v>
      </c>
      <c r="C298" s="117" t="s">
        <v>1557</v>
      </c>
      <c r="D298" s="113" t="s">
        <v>112</v>
      </c>
      <c r="E298" s="196" t="s">
        <v>998</v>
      </c>
      <c r="F298" s="168">
        <v>78122.065408987255</v>
      </c>
      <c r="G298" s="27">
        <v>23066.183891673001</v>
      </c>
      <c r="H298" s="27">
        <v>48987.268750000003</v>
      </c>
      <c r="I298" s="29">
        <v>6068.612767314241</v>
      </c>
      <c r="J298" s="244"/>
      <c r="K298" s="28">
        <f t="shared" si="46"/>
        <v>78122.06</v>
      </c>
      <c r="L298" s="81">
        <f t="shared" si="47"/>
        <v>0.99999993076236238</v>
      </c>
      <c r="M298" s="27">
        <f t="shared" si="48"/>
        <v>23066.18</v>
      </c>
      <c r="N298" s="81">
        <f t="shared" si="49"/>
        <v>0.99999983128232139</v>
      </c>
      <c r="O298" s="27">
        <f t="shared" si="50"/>
        <v>48987.27</v>
      </c>
      <c r="P298" s="81">
        <f t="shared" si="51"/>
        <v>1.0000000255168338</v>
      </c>
      <c r="Q298" s="27">
        <f t="shared" si="52"/>
        <v>6068.61</v>
      </c>
      <c r="R298" s="82">
        <f t="shared" si="53"/>
        <v>0.99999954399558066</v>
      </c>
    </row>
    <row r="299" spans="1:18" s="4" customFormat="1" ht="120" customHeight="1" x14ac:dyDescent="0.25">
      <c r="A299" s="178" t="s">
        <v>358</v>
      </c>
      <c r="B299" s="102" t="s">
        <v>359</v>
      </c>
      <c r="C299" s="117" t="s">
        <v>1508</v>
      </c>
      <c r="D299" s="113" t="s">
        <v>112</v>
      </c>
      <c r="E299" s="196" t="s">
        <v>998</v>
      </c>
      <c r="F299" s="168">
        <v>84707.828485025064</v>
      </c>
      <c r="G299" s="27">
        <v>25714.446967710803</v>
      </c>
      <c r="H299" s="27">
        <v>52924.76875000001</v>
      </c>
      <c r="I299" s="29">
        <v>6068.612767314241</v>
      </c>
      <c r="J299" s="244"/>
      <c r="K299" s="28">
        <f t="shared" si="46"/>
        <v>84707.83</v>
      </c>
      <c r="L299" s="81">
        <f t="shared" si="47"/>
        <v>1.0000000178847099</v>
      </c>
      <c r="M299" s="27">
        <f t="shared" si="48"/>
        <v>25714.45</v>
      </c>
      <c r="N299" s="81">
        <f t="shared" si="49"/>
        <v>1.0000001179216182</v>
      </c>
      <c r="O299" s="27">
        <f t="shared" si="50"/>
        <v>52924.77</v>
      </c>
      <c r="P299" s="81">
        <f t="shared" si="51"/>
        <v>1.0000000236184308</v>
      </c>
      <c r="Q299" s="27">
        <f t="shared" si="52"/>
        <v>6068.61</v>
      </c>
      <c r="R299" s="82">
        <f t="shared" si="53"/>
        <v>0.99999954399558066</v>
      </c>
    </row>
    <row r="300" spans="1:18" s="4" customFormat="1" ht="120" customHeight="1" x14ac:dyDescent="0.25">
      <c r="A300" s="178" t="s">
        <v>360</v>
      </c>
      <c r="B300" s="102" t="s">
        <v>361</v>
      </c>
      <c r="C300" s="117" t="s">
        <v>1509</v>
      </c>
      <c r="D300" s="113" t="s">
        <v>112</v>
      </c>
      <c r="E300" s="196" t="s">
        <v>998</v>
      </c>
      <c r="F300" s="168">
        <v>99434.836122062668</v>
      </c>
      <c r="G300" s="27">
        <v>28795.204604748404</v>
      </c>
      <c r="H300" s="27">
        <v>64571.01875000001</v>
      </c>
      <c r="I300" s="29">
        <v>6068.612767314241</v>
      </c>
      <c r="J300" s="244"/>
      <c r="K300" s="28">
        <f t="shared" si="46"/>
        <v>99434.83</v>
      </c>
      <c r="L300" s="81">
        <f t="shared" si="47"/>
        <v>0.99999993843140988</v>
      </c>
      <c r="M300" s="27">
        <f t="shared" si="48"/>
        <v>28795.200000000001</v>
      </c>
      <c r="N300" s="81">
        <f t="shared" si="49"/>
        <v>0.99999984008627596</v>
      </c>
      <c r="O300" s="27">
        <f t="shared" si="50"/>
        <v>64571.02</v>
      </c>
      <c r="P300" s="81">
        <f t="shared" si="51"/>
        <v>1.0000000193585297</v>
      </c>
      <c r="Q300" s="27">
        <f t="shared" si="52"/>
        <v>6068.61</v>
      </c>
      <c r="R300" s="82">
        <f t="shared" si="53"/>
        <v>0.99999954399558066</v>
      </c>
    </row>
    <row r="301" spans="1:18" s="4" customFormat="1" ht="120" customHeight="1" x14ac:dyDescent="0.25">
      <c r="A301" s="178" t="s">
        <v>362</v>
      </c>
      <c r="B301" s="102" t="s">
        <v>363</v>
      </c>
      <c r="C301" s="117" t="s">
        <v>1558</v>
      </c>
      <c r="D301" s="113" t="s">
        <v>112</v>
      </c>
      <c r="E301" s="196" t="s">
        <v>998</v>
      </c>
      <c r="F301" s="168">
        <v>111352.77340219826</v>
      </c>
      <c r="G301" s="27">
        <v>29784.391884884</v>
      </c>
      <c r="H301" s="27">
        <v>75499.768750000017</v>
      </c>
      <c r="I301" s="29">
        <v>6068.612767314241</v>
      </c>
      <c r="J301" s="244"/>
      <c r="K301" s="28">
        <f t="shared" si="46"/>
        <v>111352.77</v>
      </c>
      <c r="L301" s="81">
        <f t="shared" si="47"/>
        <v>0.99999996944666802</v>
      </c>
      <c r="M301" s="27">
        <f t="shared" si="48"/>
        <v>29784.39</v>
      </c>
      <c r="N301" s="81">
        <f t="shared" si="49"/>
        <v>0.99999993671571308</v>
      </c>
      <c r="O301" s="27">
        <f t="shared" si="50"/>
        <v>75499.77</v>
      </c>
      <c r="P301" s="81">
        <f t="shared" si="51"/>
        <v>1.0000000165563419</v>
      </c>
      <c r="Q301" s="27">
        <f t="shared" si="52"/>
        <v>6068.61</v>
      </c>
      <c r="R301" s="82">
        <f t="shared" si="53"/>
        <v>0.99999954399558066</v>
      </c>
    </row>
    <row r="302" spans="1:18" s="4" customFormat="1" ht="120" customHeight="1" x14ac:dyDescent="0.25">
      <c r="A302" s="178" t="s">
        <v>364</v>
      </c>
      <c r="B302" s="102" t="s">
        <v>365</v>
      </c>
      <c r="C302" s="117" t="s">
        <v>1559</v>
      </c>
      <c r="D302" s="113" t="s">
        <v>112</v>
      </c>
      <c r="E302" s="196" t="s">
        <v>998</v>
      </c>
      <c r="F302" s="168">
        <v>131029.32692401987</v>
      </c>
      <c r="G302" s="27">
        <v>33885.945406705607</v>
      </c>
      <c r="H302" s="27">
        <v>91074.768750000017</v>
      </c>
      <c r="I302" s="29">
        <v>6068.612767314241</v>
      </c>
      <c r="J302" s="244"/>
      <c r="K302" s="28">
        <f t="shared" si="46"/>
        <v>131029.33</v>
      </c>
      <c r="L302" s="81">
        <f t="shared" si="47"/>
        <v>1.0000000234755089</v>
      </c>
      <c r="M302" s="27">
        <f t="shared" si="48"/>
        <v>33885.949999999997</v>
      </c>
      <c r="N302" s="81">
        <f t="shared" si="49"/>
        <v>1.0000001355516082</v>
      </c>
      <c r="O302" s="27">
        <f t="shared" si="50"/>
        <v>91074.77</v>
      </c>
      <c r="P302" s="81">
        <f t="shared" si="51"/>
        <v>1.0000000137249867</v>
      </c>
      <c r="Q302" s="27">
        <f t="shared" si="52"/>
        <v>6068.61</v>
      </c>
      <c r="R302" s="82">
        <f t="shared" si="53"/>
        <v>0.99999954399558066</v>
      </c>
    </row>
    <row r="303" spans="1:18" s="4" customFormat="1" ht="78" customHeight="1" x14ac:dyDescent="0.25">
      <c r="A303" s="178" t="s">
        <v>366</v>
      </c>
      <c r="B303" s="102" t="s">
        <v>1184</v>
      </c>
      <c r="C303" s="117" t="s">
        <v>1694</v>
      </c>
      <c r="D303" s="113" t="s">
        <v>112</v>
      </c>
      <c r="E303" s="196" t="s">
        <v>1181</v>
      </c>
      <c r="F303" s="168">
        <v>13472.070600000001</v>
      </c>
      <c r="G303" s="27">
        <v>12421.058000000001</v>
      </c>
      <c r="H303" s="27">
        <v>0</v>
      </c>
      <c r="I303" s="29">
        <v>1051.0126</v>
      </c>
      <c r="J303" s="244"/>
      <c r="K303" s="28">
        <f t="shared" si="46"/>
        <v>13472.07</v>
      </c>
      <c r="L303" s="81">
        <f t="shared" si="47"/>
        <v>0.99999995546341625</v>
      </c>
      <c r="M303" s="27">
        <f t="shared" si="48"/>
        <v>12421.06</v>
      </c>
      <c r="N303" s="81">
        <f t="shared" si="49"/>
        <v>1.0000001610168794</v>
      </c>
      <c r="O303" s="27">
        <f t="shared" si="50"/>
        <v>0</v>
      </c>
      <c r="P303" s="81" t="e">
        <f t="shared" si="51"/>
        <v>#DIV/0!</v>
      </c>
      <c r="Q303" s="27">
        <f t="shared" si="52"/>
        <v>1051.01</v>
      </c>
      <c r="R303" s="82">
        <f t="shared" si="53"/>
        <v>0.99999752619521398</v>
      </c>
    </row>
    <row r="304" spans="1:18" s="4" customFormat="1" ht="87" customHeight="1" x14ac:dyDescent="0.25">
      <c r="A304" s="178" t="s">
        <v>368</v>
      </c>
      <c r="B304" s="102" t="s">
        <v>370</v>
      </c>
      <c r="C304" s="117" t="s">
        <v>1695</v>
      </c>
      <c r="D304" s="113" t="s">
        <v>112</v>
      </c>
      <c r="E304" s="196" t="s">
        <v>998</v>
      </c>
      <c r="F304" s="168">
        <v>92071.332303543866</v>
      </c>
      <c r="G304" s="27">
        <v>27254.825786229605</v>
      </c>
      <c r="H304" s="27">
        <v>58747.89375000001</v>
      </c>
      <c r="I304" s="29">
        <v>6068.612767314241</v>
      </c>
      <c r="J304" s="244"/>
      <c r="K304" s="28">
        <f t="shared" si="46"/>
        <v>92071.33</v>
      </c>
      <c r="L304" s="81">
        <f t="shared" si="47"/>
        <v>0.99999997498087834</v>
      </c>
      <c r="M304" s="27">
        <f t="shared" si="48"/>
        <v>27254.83</v>
      </c>
      <c r="N304" s="81">
        <f t="shared" si="49"/>
        <v>1.0000001546063964</v>
      </c>
      <c r="O304" s="27">
        <f t="shared" si="50"/>
        <v>58747.89</v>
      </c>
      <c r="P304" s="81">
        <f t="shared" si="51"/>
        <v>0.99999993616792415</v>
      </c>
      <c r="Q304" s="27">
        <f t="shared" si="52"/>
        <v>6068.61</v>
      </c>
      <c r="R304" s="82">
        <f t="shared" si="53"/>
        <v>0.99999954399558066</v>
      </c>
    </row>
    <row r="305" spans="1:18" s="4" customFormat="1" ht="78.95" customHeight="1" x14ac:dyDescent="0.25">
      <c r="A305" s="178" t="s">
        <v>371</v>
      </c>
      <c r="B305" s="102" t="s">
        <v>367</v>
      </c>
      <c r="C305" s="117" t="s">
        <v>1696</v>
      </c>
      <c r="D305" s="113" t="s">
        <v>112</v>
      </c>
      <c r="E305" s="196"/>
      <c r="F305" s="168">
        <v>16396.420640255201</v>
      </c>
      <c r="G305" s="27">
        <v>9121.2512015352004</v>
      </c>
      <c r="H305" s="27">
        <v>5626.375</v>
      </c>
      <c r="I305" s="29">
        <v>1648.79443872</v>
      </c>
      <c r="J305" s="244"/>
      <c r="K305" s="28">
        <f t="shared" si="46"/>
        <v>16396.420000000002</v>
      </c>
      <c r="L305" s="81">
        <f t="shared" si="47"/>
        <v>0.99999996095152632</v>
      </c>
      <c r="M305" s="27">
        <f t="shared" si="48"/>
        <v>9121.25</v>
      </c>
      <c r="N305" s="81">
        <f t="shared" si="49"/>
        <v>0.99999986827079157</v>
      </c>
      <c r="O305" s="27">
        <f t="shared" si="50"/>
        <v>5626.38</v>
      </c>
      <c r="P305" s="81">
        <f t="shared" si="51"/>
        <v>1.000000888671658</v>
      </c>
      <c r="Q305" s="27">
        <f t="shared" si="52"/>
        <v>1648.79</v>
      </c>
      <c r="R305" s="82">
        <f t="shared" si="53"/>
        <v>0.99999730789970187</v>
      </c>
    </row>
    <row r="306" spans="1:18" s="4" customFormat="1" ht="65.45" customHeight="1" x14ac:dyDescent="0.25">
      <c r="A306" s="178" t="s">
        <v>374</v>
      </c>
      <c r="B306" s="102" t="s">
        <v>369</v>
      </c>
      <c r="C306" s="117" t="s">
        <v>1697</v>
      </c>
      <c r="D306" s="113" t="s">
        <v>112</v>
      </c>
      <c r="E306" s="196"/>
      <c r="F306" s="168">
        <v>26230.933273512539</v>
      </c>
      <c r="G306" s="27">
        <v>4458.3861088000003</v>
      </c>
      <c r="H306" s="27">
        <v>19755.022333333338</v>
      </c>
      <c r="I306" s="29">
        <v>2017.5248313792004</v>
      </c>
      <c r="J306" s="244"/>
      <c r="K306" s="28">
        <f t="shared" si="46"/>
        <v>26230.93</v>
      </c>
      <c r="L306" s="81">
        <f t="shared" si="47"/>
        <v>0.99999987520411471</v>
      </c>
      <c r="M306" s="27">
        <f t="shared" si="48"/>
        <v>4458.3900000000003</v>
      </c>
      <c r="N306" s="81">
        <f t="shared" si="49"/>
        <v>1.0000008727821919</v>
      </c>
      <c r="O306" s="27">
        <f t="shared" si="50"/>
        <v>19755.02</v>
      </c>
      <c r="P306" s="81">
        <f t="shared" si="51"/>
        <v>0.99999988188657563</v>
      </c>
      <c r="Q306" s="27">
        <f t="shared" si="52"/>
        <v>2017.52</v>
      </c>
      <c r="R306" s="82">
        <f t="shared" si="53"/>
        <v>0.99999760529381088</v>
      </c>
    </row>
    <row r="307" spans="1:18" s="4" customFormat="1" ht="50.25" customHeight="1" x14ac:dyDescent="0.25">
      <c r="A307" s="178" t="s">
        <v>376</v>
      </c>
      <c r="B307" s="102" t="s">
        <v>1080</v>
      </c>
      <c r="C307" s="117" t="s">
        <v>1698</v>
      </c>
      <c r="D307" s="113" t="s">
        <v>112</v>
      </c>
      <c r="E307" s="196" t="s">
        <v>1082</v>
      </c>
      <c r="F307" s="168">
        <v>19314.6666936</v>
      </c>
      <c r="G307" s="27">
        <v>5680.9674479999994</v>
      </c>
      <c r="H307" s="27">
        <v>13153.002</v>
      </c>
      <c r="I307" s="29">
        <v>480.69724559999997</v>
      </c>
      <c r="J307" s="244"/>
      <c r="K307" s="28">
        <f t="shared" si="46"/>
        <v>19314.670000000002</v>
      </c>
      <c r="L307" s="81">
        <f t="shared" si="47"/>
        <v>1.0000001711859725</v>
      </c>
      <c r="M307" s="27">
        <f t="shared" si="48"/>
        <v>5680.97</v>
      </c>
      <c r="N307" s="81">
        <f t="shared" si="49"/>
        <v>1.0000004492192613</v>
      </c>
      <c r="O307" s="27">
        <f t="shared" si="50"/>
        <v>13153</v>
      </c>
      <c r="P307" s="81">
        <f t="shared" si="51"/>
        <v>0.99999984794345809</v>
      </c>
      <c r="Q307" s="27">
        <f t="shared" si="52"/>
        <v>480.7</v>
      </c>
      <c r="R307" s="82">
        <f t="shared" si="53"/>
        <v>1.0000057300099496</v>
      </c>
    </row>
    <row r="308" spans="1:18" s="4" customFormat="1" ht="48" customHeight="1" x14ac:dyDescent="0.25">
      <c r="A308" s="178" t="s">
        <v>378</v>
      </c>
      <c r="B308" s="102" t="s">
        <v>372</v>
      </c>
      <c r="C308" s="117" t="s">
        <v>1699</v>
      </c>
      <c r="D308" s="113" t="s">
        <v>373</v>
      </c>
      <c r="E308" s="212" t="s">
        <v>1700</v>
      </c>
      <c r="F308" s="168">
        <v>4070.0662530098052</v>
      </c>
      <c r="G308" s="27">
        <v>1358.9015712480002</v>
      </c>
      <c r="H308" s="27">
        <v>2558.808618</v>
      </c>
      <c r="I308" s="29">
        <v>152.35606376180471</v>
      </c>
      <c r="J308" s="244"/>
      <c r="K308" s="28">
        <f t="shared" si="46"/>
        <v>4070.07</v>
      </c>
      <c r="L308" s="81">
        <f t="shared" si="47"/>
        <v>1.0000009206214253</v>
      </c>
      <c r="M308" s="27">
        <f t="shared" si="48"/>
        <v>1358.9</v>
      </c>
      <c r="N308" s="81">
        <f t="shared" si="49"/>
        <v>0.99999884373671111</v>
      </c>
      <c r="O308" s="27">
        <f t="shared" si="50"/>
        <v>2558.81</v>
      </c>
      <c r="P308" s="81">
        <f t="shared" si="51"/>
        <v>1.0000005400951013</v>
      </c>
      <c r="Q308" s="27">
        <f t="shared" si="52"/>
        <v>152.36000000000001</v>
      </c>
      <c r="R308" s="82">
        <f t="shared" si="53"/>
        <v>1.0000258357829555</v>
      </c>
    </row>
    <row r="309" spans="1:18" s="4" customFormat="1" ht="48" customHeight="1" x14ac:dyDescent="0.25">
      <c r="A309" s="178" t="s">
        <v>379</v>
      </c>
      <c r="B309" s="102" t="s">
        <v>375</v>
      </c>
      <c r="C309" s="117" t="s">
        <v>1701</v>
      </c>
      <c r="D309" s="113" t="s">
        <v>373</v>
      </c>
      <c r="E309" s="212" t="s">
        <v>1700</v>
      </c>
      <c r="F309" s="168">
        <v>3296.9523681549026</v>
      </c>
      <c r="G309" s="27">
        <v>1080.5911440480002</v>
      </c>
      <c r="H309" s="27">
        <v>2103.1385099999998</v>
      </c>
      <c r="I309" s="29">
        <v>113.2227141069024</v>
      </c>
      <c r="J309" s="244"/>
      <c r="K309" s="28">
        <f t="shared" si="46"/>
        <v>3296.9499999999994</v>
      </c>
      <c r="L309" s="81">
        <f t="shared" si="47"/>
        <v>0.99999928171394703</v>
      </c>
      <c r="M309" s="27">
        <f t="shared" si="48"/>
        <v>1080.5899999999999</v>
      </c>
      <c r="N309" s="81">
        <f t="shared" si="49"/>
        <v>0.99999894127579469</v>
      </c>
      <c r="O309" s="27">
        <f t="shared" si="50"/>
        <v>2103.14</v>
      </c>
      <c r="P309" s="81">
        <f t="shared" si="51"/>
        <v>1.0000007084649885</v>
      </c>
      <c r="Q309" s="27">
        <f t="shared" si="52"/>
        <v>113.22</v>
      </c>
      <c r="R309" s="82">
        <f t="shared" si="53"/>
        <v>0.99997602860058765</v>
      </c>
    </row>
    <row r="310" spans="1:18" s="4" customFormat="1" ht="62.25" customHeight="1" x14ac:dyDescent="0.25">
      <c r="A310" s="178" t="s">
        <v>380</v>
      </c>
      <c r="B310" s="102" t="s">
        <v>377</v>
      </c>
      <c r="C310" s="117" t="s">
        <v>1702</v>
      </c>
      <c r="D310" s="113" t="s">
        <v>373</v>
      </c>
      <c r="E310" s="212" t="s">
        <v>1700</v>
      </c>
      <c r="F310" s="168">
        <v>917.95029393120012</v>
      </c>
      <c r="G310" s="27">
        <v>686.44248660000005</v>
      </c>
      <c r="H310" s="27">
        <v>187.92429000000001</v>
      </c>
      <c r="I310" s="29">
        <v>43.583517331200007</v>
      </c>
      <c r="J310" s="244"/>
      <c r="K310" s="28">
        <f t="shared" si="46"/>
        <v>917.94</v>
      </c>
      <c r="L310" s="81">
        <f t="shared" si="47"/>
        <v>0.9999887859601243</v>
      </c>
      <c r="M310" s="27">
        <f t="shared" si="48"/>
        <v>686.44</v>
      </c>
      <c r="N310" s="81">
        <f t="shared" si="49"/>
        <v>0.99999637755522341</v>
      </c>
      <c r="O310" s="27">
        <f t="shared" si="50"/>
        <v>187.92</v>
      </c>
      <c r="P310" s="81">
        <f t="shared" si="51"/>
        <v>0.99997717165779887</v>
      </c>
      <c r="Q310" s="27">
        <f t="shared" si="52"/>
        <v>43.58</v>
      </c>
      <c r="R310" s="82">
        <f t="shared" si="53"/>
        <v>0.99991929675676983</v>
      </c>
    </row>
    <row r="311" spans="1:18" s="4" customFormat="1" ht="66" customHeight="1" x14ac:dyDescent="0.25">
      <c r="A311" s="178" t="s">
        <v>382</v>
      </c>
      <c r="B311" s="102" t="s">
        <v>1703</v>
      </c>
      <c r="C311" s="117" t="s">
        <v>1704</v>
      </c>
      <c r="D311" s="113" t="s">
        <v>373</v>
      </c>
      <c r="E311" s="212" t="s">
        <v>1700</v>
      </c>
      <c r="F311" s="168">
        <v>1004.7563228496</v>
      </c>
      <c r="G311" s="27">
        <v>668.52201031200002</v>
      </c>
      <c r="H311" s="27">
        <v>293.68849800000004</v>
      </c>
      <c r="I311" s="29">
        <v>42.545814537600009</v>
      </c>
      <c r="J311" s="244"/>
      <c r="K311" s="28">
        <f t="shared" si="46"/>
        <v>1004.76</v>
      </c>
      <c r="L311" s="81">
        <f t="shared" si="47"/>
        <v>1.0000036597434785</v>
      </c>
      <c r="M311" s="27">
        <f t="shared" si="48"/>
        <v>668.52</v>
      </c>
      <c r="N311" s="81">
        <f t="shared" si="49"/>
        <v>0.99999699290080357</v>
      </c>
      <c r="O311" s="27">
        <f t="shared" si="50"/>
        <v>293.69</v>
      </c>
      <c r="P311" s="81">
        <f t="shared" si="51"/>
        <v>1.0000051142622548</v>
      </c>
      <c r="Q311" s="27">
        <f t="shared" si="52"/>
        <v>42.55</v>
      </c>
      <c r="R311" s="82">
        <f t="shared" si="53"/>
        <v>1.0000983754206019</v>
      </c>
    </row>
    <row r="312" spans="1:18" s="4" customFormat="1" ht="61.5" customHeight="1" x14ac:dyDescent="0.25">
      <c r="A312" s="178" t="s">
        <v>383</v>
      </c>
      <c r="B312" s="102" t="s">
        <v>1185</v>
      </c>
      <c r="C312" s="117" t="s">
        <v>1705</v>
      </c>
      <c r="D312" s="113" t="s">
        <v>112</v>
      </c>
      <c r="E312" s="212" t="s">
        <v>1468</v>
      </c>
      <c r="F312" s="168">
        <v>13050.112500000001</v>
      </c>
      <c r="G312" s="27">
        <v>8177.3250000000016</v>
      </c>
      <c r="H312" s="27">
        <v>4180.8599999999997</v>
      </c>
      <c r="I312" s="29">
        <v>691.92750000000012</v>
      </c>
      <c r="J312" s="244"/>
      <c r="K312" s="28">
        <f t="shared" si="46"/>
        <v>13050.119999999999</v>
      </c>
      <c r="L312" s="81">
        <f t="shared" si="47"/>
        <v>1.0000005747076892</v>
      </c>
      <c r="M312" s="27">
        <f t="shared" si="48"/>
        <v>8177.33</v>
      </c>
      <c r="N312" s="81">
        <f t="shared" si="49"/>
        <v>1.0000006114468971</v>
      </c>
      <c r="O312" s="27">
        <f t="shared" si="50"/>
        <v>4180.8599999999997</v>
      </c>
      <c r="P312" s="81">
        <f t="shared" si="51"/>
        <v>1</v>
      </c>
      <c r="Q312" s="27">
        <f t="shared" si="52"/>
        <v>691.93</v>
      </c>
      <c r="R312" s="82">
        <f t="shared" si="53"/>
        <v>1.0000036130953023</v>
      </c>
    </row>
    <row r="313" spans="1:18" s="4" customFormat="1" ht="48.95" customHeight="1" x14ac:dyDescent="0.25">
      <c r="A313" s="178" t="s">
        <v>385</v>
      </c>
      <c r="B313" s="102" t="s">
        <v>381</v>
      </c>
      <c r="C313" s="117" t="s">
        <v>1706</v>
      </c>
      <c r="D313" s="113" t="s">
        <v>112</v>
      </c>
      <c r="E313" s="196" t="s">
        <v>1083</v>
      </c>
      <c r="F313" s="168">
        <v>5123.994107723569</v>
      </c>
      <c r="G313" s="27">
        <v>5123.994107723569</v>
      </c>
      <c r="H313" s="27">
        <v>0</v>
      </c>
      <c r="I313" s="29">
        <v>0</v>
      </c>
      <c r="J313" s="244"/>
      <c r="K313" s="28">
        <f t="shared" si="46"/>
        <v>5123.99</v>
      </c>
      <c r="L313" s="81">
        <f t="shared" si="47"/>
        <v>0.99999919833561812</v>
      </c>
      <c r="M313" s="27">
        <f t="shared" si="48"/>
        <v>5123.99</v>
      </c>
      <c r="N313" s="81">
        <f t="shared" si="49"/>
        <v>0.99999919833561812</v>
      </c>
      <c r="O313" s="27">
        <f t="shared" si="50"/>
        <v>0</v>
      </c>
      <c r="P313" s="81" t="e">
        <f t="shared" si="51"/>
        <v>#DIV/0!</v>
      </c>
      <c r="Q313" s="27">
        <f t="shared" si="52"/>
        <v>0</v>
      </c>
      <c r="R313" s="82" t="e">
        <f t="shared" si="53"/>
        <v>#DIV/0!</v>
      </c>
    </row>
    <row r="314" spans="1:18" s="4" customFormat="1" ht="108.6" customHeight="1" x14ac:dyDescent="0.25">
      <c r="A314" s="178" t="s">
        <v>386</v>
      </c>
      <c r="B314" s="102" t="s">
        <v>1560</v>
      </c>
      <c r="C314" s="117" t="s">
        <v>1561</v>
      </c>
      <c r="D314" s="113" t="s">
        <v>114</v>
      </c>
      <c r="E314" s="196"/>
      <c r="F314" s="168"/>
      <c r="G314" s="27"/>
      <c r="H314" s="27"/>
      <c r="I314" s="29"/>
      <c r="J314" s="244"/>
      <c r="K314" s="28"/>
      <c r="L314" s="81"/>
      <c r="M314" s="27"/>
      <c r="N314" s="81"/>
      <c r="O314" s="27"/>
      <c r="P314" s="81"/>
      <c r="Q314" s="27"/>
      <c r="R314" s="82"/>
    </row>
    <row r="315" spans="1:18" s="4" customFormat="1" ht="39" customHeight="1" x14ac:dyDescent="0.25">
      <c r="A315" s="174" t="s">
        <v>1186</v>
      </c>
      <c r="B315" s="102" t="s">
        <v>1247</v>
      </c>
      <c r="C315" s="117"/>
      <c r="D315" s="113" t="s">
        <v>114</v>
      </c>
      <c r="E315" s="196"/>
      <c r="F315" s="168">
        <v>16753.772085680001</v>
      </c>
      <c r="G315" s="27">
        <v>5328.5796200000004</v>
      </c>
      <c r="H315" s="27">
        <v>8923.1757300000008</v>
      </c>
      <c r="I315" s="29">
        <v>2502.0167356800007</v>
      </c>
      <c r="J315" s="244"/>
      <c r="K315" s="28">
        <f t="shared" si="46"/>
        <v>16753.78</v>
      </c>
      <c r="L315" s="81">
        <f t="shared" si="47"/>
        <v>1.0000004723903344</v>
      </c>
      <c r="M315" s="27">
        <f t="shared" si="48"/>
        <v>5328.58</v>
      </c>
      <c r="N315" s="81">
        <f t="shared" si="49"/>
        <v>1.0000000713135633</v>
      </c>
      <c r="O315" s="27">
        <f t="shared" si="50"/>
        <v>8923.18</v>
      </c>
      <c r="P315" s="81">
        <f t="shared" si="51"/>
        <v>1.0000004785291838</v>
      </c>
      <c r="Q315" s="27">
        <f t="shared" si="52"/>
        <v>2502.02</v>
      </c>
      <c r="R315" s="82">
        <f t="shared" si="53"/>
        <v>1.0000013046755254</v>
      </c>
    </row>
    <row r="316" spans="1:18" s="4" customFormat="1" ht="39" customHeight="1" x14ac:dyDescent="0.25">
      <c r="A316" s="174" t="s">
        <v>1187</v>
      </c>
      <c r="B316" s="102" t="s">
        <v>1469</v>
      </c>
      <c r="C316" s="117"/>
      <c r="D316" s="113" t="s">
        <v>114</v>
      </c>
      <c r="E316" s="196"/>
      <c r="F316" s="168">
        <v>21891.681635680001</v>
      </c>
      <c r="G316" s="27">
        <v>6847.5908799999979</v>
      </c>
      <c r="H316" s="27">
        <v>12542.074020000002</v>
      </c>
      <c r="I316" s="29">
        <v>2502.0167356800007</v>
      </c>
      <c r="J316" s="244"/>
      <c r="K316" s="28">
        <f t="shared" si="46"/>
        <v>21891.68</v>
      </c>
      <c r="L316" s="81">
        <f t="shared" si="47"/>
        <v>0.9999999252830355</v>
      </c>
      <c r="M316" s="27">
        <f t="shared" si="48"/>
        <v>6847.59</v>
      </c>
      <c r="N316" s="81">
        <f t="shared" si="49"/>
        <v>0.99999987148764968</v>
      </c>
      <c r="O316" s="27">
        <f t="shared" si="50"/>
        <v>12542.07</v>
      </c>
      <c r="P316" s="81">
        <f t="shared" si="51"/>
        <v>0.99999967947884894</v>
      </c>
      <c r="Q316" s="27">
        <f t="shared" si="52"/>
        <v>2502.02</v>
      </c>
      <c r="R316" s="82">
        <f t="shared" si="53"/>
        <v>1.0000013046755254</v>
      </c>
    </row>
    <row r="317" spans="1:18" s="4" customFormat="1" ht="39" customHeight="1" x14ac:dyDescent="0.25">
      <c r="A317" s="174" t="s">
        <v>1188</v>
      </c>
      <c r="B317" s="102" t="s">
        <v>1470</v>
      </c>
      <c r="C317" s="117"/>
      <c r="D317" s="113" t="s">
        <v>114</v>
      </c>
      <c r="E317" s="196"/>
      <c r="F317" s="168">
        <v>28741.72863568</v>
      </c>
      <c r="G317" s="27">
        <v>9215.2886799999978</v>
      </c>
      <c r="H317" s="27">
        <v>17024.423220000001</v>
      </c>
      <c r="I317" s="29">
        <v>2502.0167356800007</v>
      </c>
      <c r="J317" s="244"/>
      <c r="K317" s="28">
        <f t="shared" si="46"/>
        <v>28741.73</v>
      </c>
      <c r="L317" s="81">
        <f t="shared" si="47"/>
        <v>1.0000000474682653</v>
      </c>
      <c r="M317" s="27">
        <f t="shared" si="48"/>
        <v>9215.2900000000009</v>
      </c>
      <c r="N317" s="81">
        <f t="shared" si="49"/>
        <v>1.0000001432402228</v>
      </c>
      <c r="O317" s="27">
        <f t="shared" si="50"/>
        <v>17024.419999999998</v>
      </c>
      <c r="P317" s="81">
        <f t="shared" si="51"/>
        <v>0.99999981085996503</v>
      </c>
      <c r="Q317" s="27">
        <f t="shared" si="52"/>
        <v>2502.02</v>
      </c>
      <c r="R317" s="82">
        <f t="shared" si="53"/>
        <v>1.0000013046755254</v>
      </c>
    </row>
    <row r="318" spans="1:18" s="4" customFormat="1" ht="39" customHeight="1" x14ac:dyDescent="0.25">
      <c r="A318" s="174" t="s">
        <v>1189</v>
      </c>
      <c r="B318" s="102" t="s">
        <v>1471</v>
      </c>
      <c r="C318" s="117"/>
      <c r="D318" s="113" t="s">
        <v>114</v>
      </c>
      <c r="E318" s="196"/>
      <c r="F318" s="168">
        <v>33879.63818568</v>
      </c>
      <c r="G318" s="27">
        <v>10734.299939999995</v>
      </c>
      <c r="H318" s="27">
        <v>20643.321510000005</v>
      </c>
      <c r="I318" s="29">
        <v>2502.0167356800007</v>
      </c>
      <c r="J318" s="244"/>
      <c r="K318" s="28">
        <f t="shared" si="46"/>
        <v>33879.64</v>
      </c>
      <c r="L318" s="81">
        <f t="shared" si="47"/>
        <v>1.0000000535519296</v>
      </c>
      <c r="M318" s="27">
        <f t="shared" si="48"/>
        <v>10734.3</v>
      </c>
      <c r="N318" s="81">
        <f t="shared" si="49"/>
        <v>1.000000005589559</v>
      </c>
      <c r="O318" s="27">
        <f t="shared" si="50"/>
        <v>20643.32</v>
      </c>
      <c r="P318" s="81">
        <f t="shared" si="51"/>
        <v>0.99999992685285632</v>
      </c>
      <c r="Q318" s="27">
        <f t="shared" si="52"/>
        <v>2502.02</v>
      </c>
      <c r="R318" s="82">
        <f t="shared" si="53"/>
        <v>1.0000013046755254</v>
      </c>
    </row>
    <row r="319" spans="1:18" s="4" customFormat="1" ht="39" customHeight="1" x14ac:dyDescent="0.25">
      <c r="A319" s="174" t="s">
        <v>1190</v>
      </c>
      <c r="B319" s="102" t="s">
        <v>1472</v>
      </c>
      <c r="C319" s="117"/>
      <c r="D319" s="113" t="s">
        <v>114</v>
      </c>
      <c r="E319" s="196"/>
      <c r="F319" s="168">
        <v>40729.659185680001</v>
      </c>
      <c r="G319" s="27">
        <v>13101.971740000005</v>
      </c>
      <c r="H319" s="27">
        <v>25125.670709999999</v>
      </c>
      <c r="I319" s="29">
        <v>2502.0167356800007</v>
      </c>
      <c r="J319" s="244"/>
      <c r="K319" s="28">
        <f t="shared" si="46"/>
        <v>40729.659999999996</v>
      </c>
      <c r="L319" s="81">
        <f t="shared" si="47"/>
        <v>1.0000000199932926</v>
      </c>
      <c r="M319" s="27">
        <f t="shared" si="48"/>
        <v>13101.97</v>
      </c>
      <c r="N319" s="81">
        <f t="shared" si="49"/>
        <v>0.99999986719556111</v>
      </c>
      <c r="O319" s="27">
        <f t="shared" si="50"/>
        <v>25125.67</v>
      </c>
      <c r="P319" s="81">
        <f t="shared" si="51"/>
        <v>0.99999997174204791</v>
      </c>
      <c r="Q319" s="27">
        <f t="shared" si="52"/>
        <v>2502.02</v>
      </c>
      <c r="R319" s="82">
        <f t="shared" si="53"/>
        <v>1.0000013046755254</v>
      </c>
    </row>
    <row r="320" spans="1:18" s="4" customFormat="1" ht="56.1" customHeight="1" x14ac:dyDescent="0.25">
      <c r="A320" s="174" t="s">
        <v>1191</v>
      </c>
      <c r="B320" s="102" t="s">
        <v>1473</v>
      </c>
      <c r="C320" s="117"/>
      <c r="D320" s="113" t="s">
        <v>114</v>
      </c>
      <c r="E320" s="196"/>
      <c r="F320" s="168">
        <v>45867.568735680004</v>
      </c>
      <c r="G320" s="27">
        <v>14620.983000000006</v>
      </c>
      <c r="H320" s="27">
        <v>28744.569</v>
      </c>
      <c r="I320" s="29">
        <v>2502.0167356800007</v>
      </c>
      <c r="J320" s="244"/>
      <c r="K320" s="28">
        <f t="shared" si="46"/>
        <v>45867.57</v>
      </c>
      <c r="L320" s="81">
        <f t="shared" si="47"/>
        <v>1.000000027564574</v>
      </c>
      <c r="M320" s="27">
        <f t="shared" si="48"/>
        <v>14620.98</v>
      </c>
      <c r="N320" s="81">
        <f t="shared" si="49"/>
        <v>0.9999997948154371</v>
      </c>
      <c r="O320" s="27">
        <f t="shared" si="50"/>
        <v>28744.57</v>
      </c>
      <c r="P320" s="81">
        <f t="shared" si="51"/>
        <v>1.0000000347891804</v>
      </c>
      <c r="Q320" s="27">
        <f t="shared" si="52"/>
        <v>2502.02</v>
      </c>
      <c r="R320" s="82">
        <f t="shared" si="53"/>
        <v>1.0000013046755254</v>
      </c>
    </row>
    <row r="321" spans="1:18" s="4" customFormat="1" ht="39" customHeight="1" x14ac:dyDescent="0.25">
      <c r="A321" s="174" t="s">
        <v>1192</v>
      </c>
      <c r="B321" s="102" t="s">
        <v>1193</v>
      </c>
      <c r="C321" s="117"/>
      <c r="D321" s="113" t="s">
        <v>114</v>
      </c>
      <c r="E321" s="196"/>
      <c r="F321" s="168">
        <v>14422.451285680001</v>
      </c>
      <c r="G321" s="27">
        <v>3819.1870599999997</v>
      </c>
      <c r="H321" s="27">
        <v>8101.2474899999997</v>
      </c>
      <c r="I321" s="29">
        <v>2502.0167356800007</v>
      </c>
      <c r="J321" s="244"/>
      <c r="K321" s="28">
        <f t="shared" si="46"/>
        <v>14422.460000000001</v>
      </c>
      <c r="L321" s="81">
        <f t="shared" si="47"/>
        <v>1.0000006042190628</v>
      </c>
      <c r="M321" s="27">
        <f t="shared" si="48"/>
        <v>3819.19</v>
      </c>
      <c r="N321" s="81">
        <f t="shared" si="49"/>
        <v>1.0000007697973297</v>
      </c>
      <c r="O321" s="27">
        <f t="shared" si="50"/>
        <v>8101.25</v>
      </c>
      <c r="P321" s="81">
        <f t="shared" si="51"/>
        <v>1.0000003098288262</v>
      </c>
      <c r="Q321" s="27">
        <f t="shared" si="52"/>
        <v>2502.02</v>
      </c>
      <c r="R321" s="82">
        <f t="shared" si="53"/>
        <v>1.0000013046755254</v>
      </c>
    </row>
    <row r="322" spans="1:18" s="4" customFormat="1" ht="39" customHeight="1" x14ac:dyDescent="0.25">
      <c r="A322" s="174" t="s">
        <v>1194</v>
      </c>
      <c r="B322" s="102" t="s">
        <v>1707</v>
      </c>
      <c r="C322" s="117"/>
      <c r="D322" s="113" t="s">
        <v>114</v>
      </c>
      <c r="E322" s="202"/>
      <c r="F322" s="168">
        <v>27549.771585680002</v>
      </c>
      <c r="G322" s="27">
        <v>5007.0636199999963</v>
      </c>
      <c r="H322" s="27">
        <v>20040.691230000004</v>
      </c>
      <c r="I322" s="29">
        <v>2502.0167356800007</v>
      </c>
      <c r="J322" s="244"/>
      <c r="K322" s="28">
        <f t="shared" si="46"/>
        <v>27549.77</v>
      </c>
      <c r="L322" s="81">
        <f t="shared" si="47"/>
        <v>0.99999994244307988</v>
      </c>
      <c r="M322" s="27">
        <f t="shared" si="48"/>
        <v>5007.0600000000004</v>
      </c>
      <c r="N322" s="81">
        <f t="shared" si="49"/>
        <v>0.99999927702137004</v>
      </c>
      <c r="O322" s="27">
        <f t="shared" si="50"/>
        <v>20040.689999999999</v>
      </c>
      <c r="P322" s="81">
        <f t="shared" si="51"/>
        <v>0.99999993862487124</v>
      </c>
      <c r="Q322" s="27">
        <f t="shared" si="52"/>
        <v>2502.02</v>
      </c>
      <c r="R322" s="82">
        <f t="shared" si="53"/>
        <v>1.0000013046755254</v>
      </c>
    </row>
    <row r="323" spans="1:18" s="4" customFormat="1" ht="39" customHeight="1" x14ac:dyDescent="0.25">
      <c r="A323" s="174" t="s">
        <v>1195</v>
      </c>
      <c r="B323" s="102" t="s">
        <v>1308</v>
      </c>
      <c r="C323" s="117"/>
      <c r="D323" s="113" t="s">
        <v>114</v>
      </c>
      <c r="E323" s="202"/>
      <c r="F323" s="168">
        <v>32750.282385680002</v>
      </c>
      <c r="G323" s="27">
        <v>6526.0761800000009</v>
      </c>
      <c r="H323" s="27">
        <v>23722.189470000001</v>
      </c>
      <c r="I323" s="29">
        <v>2502.0167356800007</v>
      </c>
      <c r="J323" s="244"/>
      <c r="K323" s="28">
        <f t="shared" si="46"/>
        <v>32750.289999999997</v>
      </c>
      <c r="L323" s="81">
        <f t="shared" si="47"/>
        <v>1.0000002324963158</v>
      </c>
      <c r="M323" s="27">
        <f t="shared" si="48"/>
        <v>6526.08</v>
      </c>
      <c r="N323" s="81">
        <f t="shared" si="49"/>
        <v>1.000000585344071</v>
      </c>
      <c r="O323" s="27">
        <f t="shared" si="50"/>
        <v>23722.19</v>
      </c>
      <c r="P323" s="81">
        <f t="shared" si="51"/>
        <v>1.0000000223419512</v>
      </c>
      <c r="Q323" s="27">
        <f t="shared" si="52"/>
        <v>2502.02</v>
      </c>
      <c r="R323" s="82">
        <f t="shared" si="53"/>
        <v>1.0000013046755254</v>
      </c>
    </row>
    <row r="324" spans="1:18" s="4" customFormat="1" ht="39" customHeight="1" x14ac:dyDescent="0.25">
      <c r="A324" s="174" t="s">
        <v>1196</v>
      </c>
      <c r="B324" s="102" t="s">
        <v>1309</v>
      </c>
      <c r="C324" s="117"/>
      <c r="D324" s="113" t="s">
        <v>114</v>
      </c>
      <c r="E324" s="202"/>
      <c r="F324" s="168">
        <v>56422.804035679997</v>
      </c>
      <c r="G324" s="27">
        <v>10014.135559999999</v>
      </c>
      <c r="H324" s="27">
        <v>43906.651740000001</v>
      </c>
      <c r="I324" s="29">
        <v>2502.0167356800007</v>
      </c>
      <c r="J324" s="244"/>
      <c r="K324" s="28">
        <f t="shared" si="46"/>
        <v>56422.81</v>
      </c>
      <c r="L324" s="81">
        <f t="shared" si="47"/>
        <v>1.0000001057076142</v>
      </c>
      <c r="M324" s="27">
        <f t="shared" si="48"/>
        <v>10014.14</v>
      </c>
      <c r="N324" s="81">
        <f t="shared" si="49"/>
        <v>1.0000004433732672</v>
      </c>
      <c r="O324" s="27">
        <f t="shared" si="50"/>
        <v>43906.65</v>
      </c>
      <c r="P324" s="81">
        <f t="shared" si="51"/>
        <v>0.99999996037046934</v>
      </c>
      <c r="Q324" s="27">
        <f t="shared" si="52"/>
        <v>2502.02</v>
      </c>
      <c r="R324" s="82">
        <f t="shared" si="53"/>
        <v>1.0000013046755254</v>
      </c>
    </row>
    <row r="325" spans="1:18" s="4" customFormat="1" ht="39" customHeight="1" x14ac:dyDescent="0.25">
      <c r="A325" s="174" t="s">
        <v>1197</v>
      </c>
      <c r="B325" s="102" t="s">
        <v>1310</v>
      </c>
      <c r="C325" s="117"/>
      <c r="D325" s="113" t="s">
        <v>114</v>
      </c>
      <c r="E325" s="202"/>
      <c r="F325" s="168">
        <v>57798.050235679999</v>
      </c>
      <c r="G325" s="27">
        <v>11533.152799999994</v>
      </c>
      <c r="H325" s="27">
        <v>43762.880700000002</v>
      </c>
      <c r="I325" s="29">
        <v>2502.0167356800007</v>
      </c>
      <c r="J325" s="244"/>
      <c r="K325" s="28">
        <f t="shared" si="46"/>
        <v>57798.049999999996</v>
      </c>
      <c r="L325" s="81">
        <f t="shared" si="47"/>
        <v>0.99999999592235378</v>
      </c>
      <c r="M325" s="27">
        <f t="shared" si="48"/>
        <v>11533.15</v>
      </c>
      <c r="N325" s="81">
        <f t="shared" si="49"/>
        <v>0.9999997572216337</v>
      </c>
      <c r="O325" s="27">
        <f t="shared" si="50"/>
        <v>43762.879999999997</v>
      </c>
      <c r="P325" s="81">
        <f t="shared" si="51"/>
        <v>0.99999998400470913</v>
      </c>
      <c r="Q325" s="27">
        <f t="shared" si="52"/>
        <v>2502.02</v>
      </c>
      <c r="R325" s="82">
        <f t="shared" si="53"/>
        <v>1.0000013046755254</v>
      </c>
    </row>
    <row r="326" spans="1:18" s="4" customFormat="1" ht="39" customHeight="1" x14ac:dyDescent="0.25">
      <c r="A326" s="174" t="s">
        <v>1198</v>
      </c>
      <c r="B326" s="102" t="s">
        <v>1311</v>
      </c>
      <c r="C326" s="117"/>
      <c r="D326" s="113" t="s">
        <v>114</v>
      </c>
      <c r="E326" s="202"/>
      <c r="F326" s="168">
        <v>77645.377635680008</v>
      </c>
      <c r="G326" s="27">
        <v>15021.255080000012</v>
      </c>
      <c r="H326" s="27">
        <v>60122.105819999997</v>
      </c>
      <c r="I326" s="29">
        <v>2502.0167356800007</v>
      </c>
      <c r="J326" s="244"/>
      <c r="K326" s="28">
        <f t="shared" si="46"/>
        <v>77645.39</v>
      </c>
      <c r="L326" s="81">
        <f t="shared" si="47"/>
        <v>1.0000001592409022</v>
      </c>
      <c r="M326" s="27">
        <f t="shared" si="48"/>
        <v>15021.26</v>
      </c>
      <c r="N326" s="81">
        <f t="shared" si="49"/>
        <v>1.0000003275358791</v>
      </c>
      <c r="O326" s="27">
        <f t="shared" si="50"/>
        <v>60122.11</v>
      </c>
      <c r="P326" s="81">
        <f t="shared" si="51"/>
        <v>1.0000000695251763</v>
      </c>
      <c r="Q326" s="27">
        <f t="shared" si="52"/>
        <v>2502.02</v>
      </c>
      <c r="R326" s="82">
        <f t="shared" si="53"/>
        <v>1.0000013046755254</v>
      </c>
    </row>
    <row r="327" spans="1:18" s="4" customFormat="1" ht="39" customHeight="1" x14ac:dyDescent="0.25">
      <c r="A327" s="174" t="s">
        <v>1199</v>
      </c>
      <c r="B327" s="102" t="s">
        <v>1312</v>
      </c>
      <c r="C327" s="117"/>
      <c r="D327" s="113" t="s">
        <v>114</v>
      </c>
      <c r="E327" s="202"/>
      <c r="F327" s="168">
        <v>82845.888435679983</v>
      </c>
      <c r="G327" s="27">
        <v>16540.267639999991</v>
      </c>
      <c r="H327" s="27">
        <v>63803.604060000005</v>
      </c>
      <c r="I327" s="29">
        <v>2502.0167356800007</v>
      </c>
      <c r="J327" s="244"/>
      <c r="K327" s="28">
        <f t="shared" si="46"/>
        <v>82845.89</v>
      </c>
      <c r="L327" s="81">
        <f t="shared" si="47"/>
        <v>1.0000000188822891</v>
      </c>
      <c r="M327" s="27">
        <f t="shared" si="48"/>
        <v>16540.27</v>
      </c>
      <c r="N327" s="81">
        <f t="shared" si="49"/>
        <v>1.0000001426820933</v>
      </c>
      <c r="O327" s="27">
        <f t="shared" si="50"/>
        <v>63803.6</v>
      </c>
      <c r="P327" s="81">
        <f t="shared" si="51"/>
        <v>0.99999993636723084</v>
      </c>
      <c r="Q327" s="27">
        <f t="shared" si="52"/>
        <v>2502.02</v>
      </c>
      <c r="R327" s="82">
        <f t="shared" si="53"/>
        <v>1.0000013046755254</v>
      </c>
    </row>
    <row r="328" spans="1:18" s="4" customFormat="1" ht="39" customHeight="1" x14ac:dyDescent="0.25">
      <c r="A328" s="174" t="s">
        <v>1200</v>
      </c>
      <c r="B328" s="102" t="s">
        <v>1201</v>
      </c>
      <c r="C328" s="117"/>
      <c r="D328" s="113" t="s">
        <v>112</v>
      </c>
      <c r="E328" s="196" t="s">
        <v>1202</v>
      </c>
      <c r="F328" s="168">
        <v>27376.512050000001</v>
      </c>
      <c r="G328" s="27">
        <v>5007.0636199999963</v>
      </c>
      <c r="H328" s="27">
        <v>20040.691230000004</v>
      </c>
      <c r="I328" s="29">
        <v>2328.7572000000005</v>
      </c>
      <c r="J328" s="244"/>
      <c r="K328" s="28">
        <f t="shared" ref="K328:K392" si="54">SUM(M328,O328,Q328)</f>
        <v>27376.510000000002</v>
      </c>
      <c r="L328" s="81">
        <f t="shared" ref="L328:L348" si="55">K328/F328</f>
        <v>0.99999992511829139</v>
      </c>
      <c r="M328" s="27">
        <f t="shared" ref="M328:M392" si="56">ROUND(G328-(G328*$M$6*$F$6),2)</f>
        <v>5007.0600000000004</v>
      </c>
      <c r="N328" s="81">
        <f t="shared" ref="N328:N392" si="57">M328/G328</f>
        <v>0.99999927702137004</v>
      </c>
      <c r="O328" s="27">
        <f t="shared" ref="O328:O392" si="58">ROUND(H328-(H328*$O$6*$F$6),2)</f>
        <v>20040.689999999999</v>
      </c>
      <c r="P328" s="81">
        <f t="shared" ref="P328:P392" si="59">O328/H328</f>
        <v>0.99999993862487124</v>
      </c>
      <c r="Q328" s="27">
        <f t="shared" ref="Q328:Q392" si="60">ROUND((I328-(I328*$Q$6*$F$6)),2)</f>
        <v>2328.7600000000002</v>
      </c>
      <c r="R328" s="82">
        <f t="shared" ref="R328:R392" si="61">Q328/I328</f>
        <v>1.0000012023580644</v>
      </c>
    </row>
    <row r="329" spans="1:18" s="4" customFormat="1" ht="39" customHeight="1" x14ac:dyDescent="0.25">
      <c r="A329" s="174" t="s">
        <v>1203</v>
      </c>
      <c r="B329" s="102" t="s">
        <v>1204</v>
      </c>
      <c r="C329" s="117"/>
      <c r="D329" s="113" t="s">
        <v>112</v>
      </c>
      <c r="E329" s="196" t="s">
        <v>1202</v>
      </c>
      <c r="F329" s="168">
        <v>5329.0426319999997</v>
      </c>
      <c r="G329" s="27">
        <v>1519.0125599999999</v>
      </c>
      <c r="H329" s="27">
        <v>3681.4982399999999</v>
      </c>
      <c r="I329" s="29">
        <v>128.53183200000001</v>
      </c>
      <c r="J329" s="244"/>
      <c r="K329" s="28">
        <f t="shared" si="54"/>
        <v>5329.04</v>
      </c>
      <c r="L329" s="81">
        <f t="shared" si="55"/>
        <v>0.99999950610265642</v>
      </c>
      <c r="M329" s="27">
        <f t="shared" si="56"/>
        <v>1519.01</v>
      </c>
      <c r="N329" s="81">
        <f t="shared" si="57"/>
        <v>0.99999831469464617</v>
      </c>
      <c r="O329" s="27">
        <f t="shared" si="58"/>
        <v>3681.5</v>
      </c>
      <c r="P329" s="81">
        <f t="shared" si="59"/>
        <v>1.0000004780662344</v>
      </c>
      <c r="Q329" s="27">
        <f t="shared" si="60"/>
        <v>128.53</v>
      </c>
      <c r="R329" s="82">
        <f t="shared" si="61"/>
        <v>0.99998574672148133</v>
      </c>
    </row>
    <row r="330" spans="1:18" s="4" customFormat="1" ht="39" customHeight="1" x14ac:dyDescent="0.25">
      <c r="A330" s="174" t="s">
        <v>1205</v>
      </c>
      <c r="B330" s="102" t="s">
        <v>1206</v>
      </c>
      <c r="C330" s="117"/>
      <c r="D330" s="113" t="s">
        <v>112</v>
      </c>
      <c r="E330" s="196"/>
      <c r="F330" s="168">
        <v>41711.846085316611</v>
      </c>
      <c r="G330" s="27">
        <v>6790.9128196366091</v>
      </c>
      <c r="H330" s="27">
        <v>32418.916530000002</v>
      </c>
      <c r="I330" s="29">
        <v>2502.0167356800007</v>
      </c>
      <c r="J330" s="244"/>
      <c r="K330" s="28">
        <f t="shared" si="54"/>
        <v>41711.85</v>
      </c>
      <c r="L330" s="81">
        <f t="shared" si="55"/>
        <v>1.0000000938506386</v>
      </c>
      <c r="M330" s="27">
        <f t="shared" si="56"/>
        <v>6790.91</v>
      </c>
      <c r="N330" s="81">
        <f t="shared" si="57"/>
        <v>0.99999958479269513</v>
      </c>
      <c r="O330" s="27">
        <f t="shared" si="58"/>
        <v>32418.92</v>
      </c>
      <c r="P330" s="81">
        <f t="shared" si="59"/>
        <v>1.000000107036273</v>
      </c>
      <c r="Q330" s="27">
        <f t="shared" si="60"/>
        <v>2502.02</v>
      </c>
      <c r="R330" s="82">
        <f t="shared" si="61"/>
        <v>1.0000013046755254</v>
      </c>
    </row>
    <row r="331" spans="1:18" s="4" customFormat="1" ht="39" customHeight="1" x14ac:dyDescent="0.25">
      <c r="A331" s="174" t="s">
        <v>1207</v>
      </c>
      <c r="B331" s="102" t="s">
        <v>1313</v>
      </c>
      <c r="C331" s="117"/>
      <c r="D331" s="113" t="s">
        <v>112</v>
      </c>
      <c r="E331" s="196"/>
      <c r="F331" s="168">
        <v>23155.678455316611</v>
      </c>
      <c r="G331" s="27">
        <v>6790.9128196366091</v>
      </c>
      <c r="H331" s="27">
        <v>13862.748900000001</v>
      </c>
      <c r="I331" s="29">
        <v>2502.0167356800007</v>
      </c>
      <c r="J331" s="244"/>
      <c r="K331" s="28">
        <f t="shared" si="54"/>
        <v>23155.68</v>
      </c>
      <c r="L331" s="81">
        <f t="shared" si="55"/>
        <v>1.0000000667086215</v>
      </c>
      <c r="M331" s="27">
        <f t="shared" si="56"/>
        <v>6790.91</v>
      </c>
      <c r="N331" s="81">
        <f t="shared" si="57"/>
        <v>0.99999958479269513</v>
      </c>
      <c r="O331" s="27">
        <f t="shared" si="58"/>
        <v>13862.75</v>
      </c>
      <c r="P331" s="81">
        <f t="shared" si="59"/>
        <v>1.0000000793493418</v>
      </c>
      <c r="Q331" s="27">
        <f t="shared" si="60"/>
        <v>2502.02</v>
      </c>
      <c r="R331" s="82">
        <f t="shared" si="61"/>
        <v>1.0000013046755254</v>
      </c>
    </row>
    <row r="332" spans="1:18" s="4" customFormat="1" ht="39" customHeight="1" x14ac:dyDescent="0.25">
      <c r="A332" s="174" t="s">
        <v>1208</v>
      </c>
      <c r="B332" s="102" t="s">
        <v>1209</v>
      </c>
      <c r="C332" s="117"/>
      <c r="D332" s="113" t="s">
        <v>112</v>
      </c>
      <c r="E332" s="196"/>
      <c r="F332" s="168">
        <v>49206.637691926655</v>
      </c>
      <c r="G332" s="27">
        <v>5413.3709562466565</v>
      </c>
      <c r="H332" s="27">
        <v>41291.25</v>
      </c>
      <c r="I332" s="29">
        <v>2502.0167356800007</v>
      </c>
      <c r="J332" s="244"/>
      <c r="K332" s="28">
        <f t="shared" si="54"/>
        <v>49206.64</v>
      </c>
      <c r="L332" s="81">
        <f t="shared" si="55"/>
        <v>1.0000000469057317</v>
      </c>
      <c r="M332" s="27">
        <f t="shared" si="56"/>
        <v>5413.37</v>
      </c>
      <c r="N332" s="81">
        <f t="shared" si="57"/>
        <v>0.99999982335467785</v>
      </c>
      <c r="O332" s="27">
        <f t="shared" si="58"/>
        <v>41291.25</v>
      </c>
      <c r="P332" s="81">
        <f t="shared" si="59"/>
        <v>1</v>
      </c>
      <c r="Q332" s="27">
        <f t="shared" si="60"/>
        <v>2502.02</v>
      </c>
      <c r="R332" s="82">
        <f t="shared" si="61"/>
        <v>1.0000013046755254</v>
      </c>
    </row>
    <row r="333" spans="1:18" s="4" customFormat="1" ht="109.5" customHeight="1" x14ac:dyDescent="0.25">
      <c r="A333" s="203" t="s">
        <v>388</v>
      </c>
      <c r="B333" s="102" t="s">
        <v>384</v>
      </c>
      <c r="C333" s="117" t="s">
        <v>1562</v>
      </c>
      <c r="D333" s="113" t="s">
        <v>114</v>
      </c>
      <c r="E333" s="196"/>
      <c r="F333" s="168">
        <v>19788.137733166212</v>
      </c>
      <c r="G333" s="27">
        <v>2164.0237752640001</v>
      </c>
      <c r="H333" s="27">
        <v>15122.097222222212</v>
      </c>
      <c r="I333" s="29">
        <v>2502.0167356800007</v>
      </c>
      <c r="J333" s="244"/>
      <c r="K333" s="28">
        <f t="shared" si="54"/>
        <v>19788.14</v>
      </c>
      <c r="L333" s="81">
        <f t="shared" si="55"/>
        <v>1.0000001145551856</v>
      </c>
      <c r="M333" s="27">
        <f t="shared" si="56"/>
        <v>2164.02</v>
      </c>
      <c r="N333" s="81">
        <f t="shared" si="57"/>
        <v>0.99999825544245713</v>
      </c>
      <c r="O333" s="27">
        <f t="shared" si="58"/>
        <v>15122.1</v>
      </c>
      <c r="P333" s="81">
        <f t="shared" si="59"/>
        <v>1.0000001836899834</v>
      </c>
      <c r="Q333" s="27">
        <f t="shared" si="60"/>
        <v>2502.02</v>
      </c>
      <c r="R333" s="82">
        <f t="shared" si="61"/>
        <v>1.0000013046755254</v>
      </c>
    </row>
    <row r="334" spans="1:18" s="4" customFormat="1" ht="56.1" customHeight="1" x14ac:dyDescent="0.25">
      <c r="A334" s="203" t="s">
        <v>389</v>
      </c>
      <c r="B334" s="102" t="s">
        <v>1708</v>
      </c>
      <c r="C334" s="117" t="s">
        <v>1709</v>
      </c>
      <c r="D334" s="113" t="s">
        <v>337</v>
      </c>
      <c r="E334" s="196" t="s">
        <v>1210</v>
      </c>
      <c r="F334" s="168">
        <v>48887.331609600005</v>
      </c>
      <c r="G334" s="27">
        <v>0</v>
      </c>
      <c r="H334" s="27">
        <v>0</v>
      </c>
      <c r="I334" s="29">
        <v>48887.331609600005</v>
      </c>
      <c r="J334" s="244"/>
      <c r="K334" s="28">
        <f t="shared" si="54"/>
        <v>48887.33</v>
      </c>
      <c r="L334" s="81">
        <f t="shared" si="55"/>
        <v>0.9999999670753148</v>
      </c>
      <c r="M334" s="27">
        <f t="shared" si="56"/>
        <v>0</v>
      </c>
      <c r="N334" s="81" t="e">
        <f t="shared" si="57"/>
        <v>#DIV/0!</v>
      </c>
      <c r="O334" s="27">
        <f t="shared" si="58"/>
        <v>0</v>
      </c>
      <c r="P334" s="81" t="e">
        <f t="shared" si="59"/>
        <v>#DIV/0!</v>
      </c>
      <c r="Q334" s="27">
        <f t="shared" si="60"/>
        <v>48887.33</v>
      </c>
      <c r="R334" s="82">
        <f t="shared" si="61"/>
        <v>0.9999999670753148</v>
      </c>
    </row>
    <row r="335" spans="1:18" s="4" customFormat="1" ht="118.5" customHeight="1" x14ac:dyDescent="0.25">
      <c r="A335" s="203" t="s">
        <v>390</v>
      </c>
      <c r="B335" s="102" t="s">
        <v>1710</v>
      </c>
      <c r="C335" s="117" t="s">
        <v>1711</v>
      </c>
      <c r="D335" s="113" t="s">
        <v>387</v>
      </c>
      <c r="E335" s="196" t="s">
        <v>1712</v>
      </c>
      <c r="F335" s="168">
        <v>2172.1465000000003</v>
      </c>
      <c r="G335" s="27">
        <v>1637.8960000000002</v>
      </c>
      <c r="H335" s="27">
        <v>381.79050000000001</v>
      </c>
      <c r="I335" s="29">
        <v>152.46</v>
      </c>
      <c r="J335" s="244"/>
      <c r="K335" s="28">
        <f t="shared" si="54"/>
        <v>2172.15</v>
      </c>
      <c r="L335" s="81">
        <f t="shared" si="55"/>
        <v>1.0000016113093659</v>
      </c>
      <c r="M335" s="27">
        <f t="shared" si="56"/>
        <v>1637.9</v>
      </c>
      <c r="N335" s="81">
        <f t="shared" si="57"/>
        <v>1.0000024421574996</v>
      </c>
      <c r="O335" s="27">
        <f t="shared" si="58"/>
        <v>381.79</v>
      </c>
      <c r="P335" s="81">
        <f t="shared" si="59"/>
        <v>0.99999869038124312</v>
      </c>
      <c r="Q335" s="27">
        <f t="shared" si="60"/>
        <v>152.46</v>
      </c>
      <c r="R335" s="82">
        <f t="shared" si="61"/>
        <v>1</v>
      </c>
    </row>
    <row r="336" spans="1:18" s="4" customFormat="1" ht="103.5" customHeight="1" x14ac:dyDescent="0.25">
      <c r="A336" s="203" t="s">
        <v>392</v>
      </c>
      <c r="B336" s="102" t="s">
        <v>1033</v>
      </c>
      <c r="C336" s="117" t="s">
        <v>1563</v>
      </c>
      <c r="D336" s="113" t="s">
        <v>387</v>
      </c>
      <c r="E336" s="196" t="s">
        <v>1713</v>
      </c>
      <c r="F336" s="168">
        <v>967.17408818028855</v>
      </c>
      <c r="G336" s="27">
        <v>229.90805803319515</v>
      </c>
      <c r="H336" s="27">
        <v>687.95892000000003</v>
      </c>
      <c r="I336" s="29">
        <v>49.307110147093383</v>
      </c>
      <c r="J336" s="244"/>
      <c r="K336" s="28">
        <f t="shared" si="54"/>
        <v>967.18000000000006</v>
      </c>
      <c r="L336" s="81">
        <f t="shared" si="55"/>
        <v>1.0000061124670148</v>
      </c>
      <c r="M336" s="27">
        <f t="shared" si="56"/>
        <v>229.91</v>
      </c>
      <c r="N336" s="81">
        <f t="shared" si="57"/>
        <v>1.0000084467104871</v>
      </c>
      <c r="O336" s="27">
        <f t="shared" si="58"/>
        <v>687.96</v>
      </c>
      <c r="P336" s="81">
        <f t="shared" si="59"/>
        <v>1.0000015698611773</v>
      </c>
      <c r="Q336" s="27">
        <f t="shared" si="60"/>
        <v>49.31</v>
      </c>
      <c r="R336" s="82">
        <f t="shared" si="61"/>
        <v>1.0000586092532699</v>
      </c>
    </row>
    <row r="337" spans="1:18" s="4" customFormat="1" ht="63.75" customHeight="1" x14ac:dyDescent="0.25">
      <c r="A337" s="203" t="s">
        <v>397</v>
      </c>
      <c r="B337" s="102" t="s">
        <v>1714</v>
      </c>
      <c r="C337" s="117" t="s">
        <v>1314</v>
      </c>
      <c r="D337" s="113" t="s">
        <v>112</v>
      </c>
      <c r="E337" s="212" t="s">
        <v>1315</v>
      </c>
      <c r="F337" s="168">
        <v>4761.8519141137913</v>
      </c>
      <c r="G337" s="27">
        <v>2371.8682977271278</v>
      </c>
      <c r="H337" s="27">
        <v>1974.261941666663</v>
      </c>
      <c r="I337" s="29">
        <v>415.72167472000001</v>
      </c>
      <c r="J337" s="244"/>
      <c r="K337" s="28">
        <f t="shared" si="54"/>
        <v>4761.8500000000004</v>
      </c>
      <c r="L337" s="81">
        <f t="shared" si="55"/>
        <v>0.99999959803164284</v>
      </c>
      <c r="M337" s="27">
        <f t="shared" si="56"/>
        <v>2371.87</v>
      </c>
      <c r="N337" s="81">
        <f t="shared" si="57"/>
        <v>1.0000007176928305</v>
      </c>
      <c r="O337" s="27">
        <f t="shared" si="58"/>
        <v>1974.26</v>
      </c>
      <c r="P337" s="81">
        <f t="shared" si="59"/>
        <v>0.99999901651010836</v>
      </c>
      <c r="Q337" s="27">
        <f t="shared" si="60"/>
        <v>415.72</v>
      </c>
      <c r="R337" s="82">
        <f t="shared" si="61"/>
        <v>0.99999597153552044</v>
      </c>
    </row>
    <row r="338" spans="1:18" s="4" customFormat="1" ht="90" customHeight="1" x14ac:dyDescent="0.25">
      <c r="A338" s="203" t="s">
        <v>400</v>
      </c>
      <c r="B338" s="102" t="s">
        <v>391</v>
      </c>
      <c r="C338" s="117" t="s">
        <v>1316</v>
      </c>
      <c r="D338" s="113" t="s">
        <v>112</v>
      </c>
      <c r="E338" s="196"/>
      <c r="F338" s="168">
        <v>7355.3776076032</v>
      </c>
      <c r="G338" s="27">
        <v>4140.4348801932483</v>
      </c>
      <c r="H338" s="27">
        <v>2550.625</v>
      </c>
      <c r="I338" s="29">
        <v>664.317727409952</v>
      </c>
      <c r="J338" s="244"/>
      <c r="K338" s="28">
        <f t="shared" si="54"/>
        <v>7355.38</v>
      </c>
      <c r="L338" s="81">
        <f t="shared" si="55"/>
        <v>1.000000325258189</v>
      </c>
      <c r="M338" s="27">
        <f t="shared" si="56"/>
        <v>4140.43</v>
      </c>
      <c r="N338" s="81">
        <f t="shared" si="57"/>
        <v>0.99999882133317175</v>
      </c>
      <c r="O338" s="27">
        <f t="shared" si="58"/>
        <v>2550.63</v>
      </c>
      <c r="P338" s="81">
        <f t="shared" si="59"/>
        <v>1.0000019603038472</v>
      </c>
      <c r="Q338" s="27">
        <f t="shared" si="60"/>
        <v>664.32</v>
      </c>
      <c r="R338" s="82">
        <f t="shared" si="61"/>
        <v>1.000003420938437</v>
      </c>
    </row>
    <row r="339" spans="1:18" s="4" customFormat="1" ht="56.1" customHeight="1" x14ac:dyDescent="0.25">
      <c r="A339" s="203" t="s">
        <v>402</v>
      </c>
      <c r="B339" s="102" t="s">
        <v>393</v>
      </c>
      <c r="C339" s="117" t="s">
        <v>1317</v>
      </c>
      <c r="D339" s="113"/>
      <c r="E339" s="196"/>
      <c r="F339" s="168"/>
      <c r="G339" s="27"/>
      <c r="H339" s="27"/>
      <c r="I339" s="29"/>
      <c r="J339" s="244"/>
      <c r="K339" s="28"/>
      <c r="L339" s="81"/>
      <c r="M339" s="27"/>
      <c r="N339" s="81"/>
      <c r="O339" s="27"/>
      <c r="P339" s="81"/>
      <c r="Q339" s="27"/>
      <c r="R339" s="82"/>
    </row>
    <row r="340" spans="1:18" s="4" customFormat="1" ht="39" customHeight="1" x14ac:dyDescent="0.25">
      <c r="A340" s="203" t="s">
        <v>1211</v>
      </c>
      <c r="B340" s="102" t="s">
        <v>394</v>
      </c>
      <c r="C340" s="117"/>
      <c r="D340" s="113" t="s">
        <v>395</v>
      </c>
      <c r="E340" s="212" t="s">
        <v>1318</v>
      </c>
      <c r="F340" s="168">
        <v>4458.2626769816006</v>
      </c>
      <c r="G340" s="27">
        <v>3445.8864593816002</v>
      </c>
      <c r="H340" s="27">
        <v>0</v>
      </c>
      <c r="I340" s="29">
        <v>1012.3762176000001</v>
      </c>
      <c r="J340" s="244"/>
      <c r="K340" s="28">
        <f t="shared" si="54"/>
        <v>4458.2699999999995</v>
      </c>
      <c r="L340" s="81">
        <f t="shared" si="55"/>
        <v>1.0000016425722147</v>
      </c>
      <c r="M340" s="27">
        <f t="shared" si="56"/>
        <v>3445.89</v>
      </c>
      <c r="N340" s="81">
        <f t="shared" si="57"/>
        <v>1.0000010274913123</v>
      </c>
      <c r="O340" s="27">
        <f t="shared" si="58"/>
        <v>0</v>
      </c>
      <c r="P340" s="81" t="e">
        <f t="shared" si="59"/>
        <v>#DIV/0!</v>
      </c>
      <c r="Q340" s="27">
        <f t="shared" si="60"/>
        <v>1012.38</v>
      </c>
      <c r="R340" s="82">
        <f t="shared" si="61"/>
        <v>1.000003736160465</v>
      </c>
    </row>
    <row r="341" spans="1:18" s="4" customFormat="1" ht="39" customHeight="1" x14ac:dyDescent="0.25">
      <c r="A341" s="203" t="s">
        <v>1212</v>
      </c>
      <c r="B341" s="102" t="s">
        <v>396</v>
      </c>
      <c r="C341" s="117"/>
      <c r="D341" s="113" t="s">
        <v>395</v>
      </c>
      <c r="E341" s="212" t="s">
        <v>1318</v>
      </c>
      <c r="F341" s="168">
        <v>6828.9685650966621</v>
      </c>
      <c r="G341" s="27">
        <v>5816.5923474966621</v>
      </c>
      <c r="H341" s="27">
        <v>0</v>
      </c>
      <c r="I341" s="29">
        <v>1012.3762176000001</v>
      </c>
      <c r="J341" s="244"/>
      <c r="K341" s="28">
        <f t="shared" si="54"/>
        <v>6828.97</v>
      </c>
      <c r="L341" s="81">
        <f t="shared" si="55"/>
        <v>1.0000002101200678</v>
      </c>
      <c r="M341" s="27">
        <f t="shared" si="56"/>
        <v>5816.59</v>
      </c>
      <c r="N341" s="81">
        <f t="shared" si="57"/>
        <v>0.99999959641375535</v>
      </c>
      <c r="O341" s="27">
        <f t="shared" si="58"/>
        <v>0</v>
      </c>
      <c r="P341" s="81" t="e">
        <f t="shared" si="59"/>
        <v>#DIV/0!</v>
      </c>
      <c r="Q341" s="27">
        <f t="shared" si="60"/>
        <v>1012.38</v>
      </c>
      <c r="R341" s="82">
        <f t="shared" si="61"/>
        <v>1.000003736160465</v>
      </c>
    </row>
    <row r="342" spans="1:18" s="4" customFormat="1" ht="138.94999999999999" customHeight="1" x14ac:dyDescent="0.25">
      <c r="A342" s="203" t="s">
        <v>403</v>
      </c>
      <c r="B342" s="104" t="s">
        <v>398</v>
      </c>
      <c r="C342" s="121" t="s">
        <v>1319</v>
      </c>
      <c r="D342" s="16" t="s">
        <v>399</v>
      </c>
      <c r="E342" s="196"/>
      <c r="F342" s="168">
        <v>33986.967629856183</v>
      </c>
      <c r="G342" s="27">
        <v>13527.147764965473</v>
      </c>
      <c r="H342" s="27">
        <v>17445.48541666671</v>
      </c>
      <c r="I342" s="29">
        <v>3014.334448224</v>
      </c>
      <c r="J342" s="244"/>
      <c r="K342" s="28">
        <f t="shared" si="54"/>
        <v>33986.97</v>
      </c>
      <c r="L342" s="81">
        <f t="shared" si="55"/>
        <v>1.0000000697368427</v>
      </c>
      <c r="M342" s="27">
        <f t="shared" si="56"/>
        <v>13527.15</v>
      </c>
      <c r="N342" s="81">
        <f t="shared" si="57"/>
        <v>1.0000001652258528</v>
      </c>
      <c r="O342" s="27">
        <f t="shared" si="58"/>
        <v>17445.490000000002</v>
      </c>
      <c r="P342" s="81">
        <f t="shared" si="59"/>
        <v>1.0000002627231734</v>
      </c>
      <c r="Q342" s="27">
        <f t="shared" si="60"/>
        <v>3014.33</v>
      </c>
      <c r="R342" s="82">
        <f t="shared" si="61"/>
        <v>0.99999852430973524</v>
      </c>
    </row>
    <row r="343" spans="1:18" s="4" customFormat="1" ht="138.94999999999999" customHeight="1" x14ac:dyDescent="0.25">
      <c r="A343" s="203" t="s">
        <v>404</v>
      </c>
      <c r="B343" s="105" t="s">
        <v>401</v>
      </c>
      <c r="C343" s="117" t="s">
        <v>1320</v>
      </c>
      <c r="D343" s="16" t="s">
        <v>399</v>
      </c>
      <c r="E343" s="196"/>
      <c r="F343" s="168">
        <v>263577.20876063791</v>
      </c>
      <c r="G343" s="27">
        <v>146908.87345153326</v>
      </c>
      <c r="H343" s="27">
        <v>81747.234983333372</v>
      </c>
      <c r="I343" s="29">
        <v>34921.100325771265</v>
      </c>
      <c r="J343" s="244"/>
      <c r="K343" s="28">
        <f t="shared" si="54"/>
        <v>263577.19999999995</v>
      </c>
      <c r="L343" s="81">
        <f t="shared" si="55"/>
        <v>0.99999996676253611</v>
      </c>
      <c r="M343" s="27">
        <f t="shared" si="56"/>
        <v>146908.87</v>
      </c>
      <c r="N343" s="81">
        <f t="shared" si="57"/>
        <v>0.99999997650561745</v>
      </c>
      <c r="O343" s="27">
        <f t="shared" si="58"/>
        <v>81747.23</v>
      </c>
      <c r="P343" s="81">
        <f t="shared" si="59"/>
        <v>0.99999993903973172</v>
      </c>
      <c r="Q343" s="27">
        <f t="shared" si="60"/>
        <v>34921.1</v>
      </c>
      <c r="R343" s="82">
        <f t="shared" si="61"/>
        <v>0.99999999067121992</v>
      </c>
    </row>
    <row r="344" spans="1:18" s="4" customFormat="1" ht="135.6" customHeight="1" x14ac:dyDescent="0.25">
      <c r="A344" s="203" t="s">
        <v>405</v>
      </c>
      <c r="B344" s="105" t="s">
        <v>1474</v>
      </c>
      <c r="C344" s="117" t="s">
        <v>1321</v>
      </c>
      <c r="D344" s="16" t="s">
        <v>399</v>
      </c>
      <c r="E344" s="196"/>
      <c r="F344" s="168">
        <v>250439.24082405929</v>
      </c>
      <c r="G344" s="27">
        <v>139325.43905124321</v>
      </c>
      <c r="H344" s="27">
        <v>77938.756463333382</v>
      </c>
      <c r="I344" s="29">
        <v>33175.04530948271</v>
      </c>
      <c r="J344" s="244"/>
      <c r="K344" s="28">
        <f t="shared" si="54"/>
        <v>250439.25</v>
      </c>
      <c r="L344" s="81">
        <f t="shared" si="55"/>
        <v>1.0000000366393889</v>
      </c>
      <c r="M344" s="27">
        <f t="shared" si="56"/>
        <v>139325.44</v>
      </c>
      <c r="N344" s="81">
        <f t="shared" si="57"/>
        <v>1.0000000068096451</v>
      </c>
      <c r="O344" s="27">
        <f t="shared" si="58"/>
        <v>77938.759999999995</v>
      </c>
      <c r="P344" s="81">
        <f t="shared" si="59"/>
        <v>1.0000000453775089</v>
      </c>
      <c r="Q344" s="27">
        <f t="shared" si="60"/>
        <v>33175.050000000003</v>
      </c>
      <c r="R344" s="82">
        <f t="shared" si="61"/>
        <v>1.0000001413869144</v>
      </c>
    </row>
    <row r="345" spans="1:18" s="4" customFormat="1" ht="84.95" customHeight="1" x14ac:dyDescent="0.25">
      <c r="A345" s="203" t="s">
        <v>1213</v>
      </c>
      <c r="B345" s="105" t="s">
        <v>1715</v>
      </c>
      <c r="C345" s="117" t="s">
        <v>1322</v>
      </c>
      <c r="D345" s="16" t="s">
        <v>399</v>
      </c>
      <c r="E345" s="196"/>
      <c r="F345" s="168">
        <v>42477.366282661431</v>
      </c>
      <c r="G345" s="27">
        <v>16210.220432485432</v>
      </c>
      <c r="H345" s="27">
        <v>24217.875</v>
      </c>
      <c r="I345" s="29">
        <v>2049.2708501760003</v>
      </c>
      <c r="J345" s="244"/>
      <c r="K345" s="28">
        <f t="shared" si="54"/>
        <v>42477.369999999995</v>
      </c>
      <c r="L345" s="81">
        <f t="shared" si="55"/>
        <v>1.0000000875133956</v>
      </c>
      <c r="M345" s="27">
        <f t="shared" si="56"/>
        <v>16210.22</v>
      </c>
      <c r="N345" s="81">
        <f t="shared" si="57"/>
        <v>0.99999997332020041</v>
      </c>
      <c r="O345" s="27">
        <f t="shared" si="58"/>
        <v>24217.88</v>
      </c>
      <c r="P345" s="81">
        <f t="shared" si="59"/>
        <v>1.0000002064590721</v>
      </c>
      <c r="Q345" s="27">
        <f t="shared" si="60"/>
        <v>2049.27</v>
      </c>
      <c r="R345" s="82">
        <f t="shared" si="61"/>
        <v>0.99999958513243858</v>
      </c>
    </row>
    <row r="346" spans="1:18" s="4" customFormat="1" ht="135" customHeight="1" x14ac:dyDescent="0.25">
      <c r="A346" s="203" t="s">
        <v>1214</v>
      </c>
      <c r="B346" s="102" t="s">
        <v>1323</v>
      </c>
      <c r="C346" s="117" t="s">
        <v>1324</v>
      </c>
      <c r="D346" s="113" t="s">
        <v>1215</v>
      </c>
      <c r="E346" s="196"/>
      <c r="F346" s="168">
        <v>357964.30044347374</v>
      </c>
      <c r="G346" s="27">
        <v>197296.99152414035</v>
      </c>
      <c r="H346" s="27">
        <v>107052.66458333338</v>
      </c>
      <c r="I346" s="29">
        <v>53614.644336000005</v>
      </c>
      <c r="J346" s="244"/>
      <c r="K346" s="28">
        <f t="shared" si="54"/>
        <v>357964.29000000004</v>
      </c>
      <c r="L346" s="81">
        <f t="shared" si="55"/>
        <v>0.99999997082537651</v>
      </c>
      <c r="M346" s="27">
        <f t="shared" si="56"/>
        <v>197296.99</v>
      </c>
      <c r="N346" s="81">
        <f t="shared" si="57"/>
        <v>0.999999992274893</v>
      </c>
      <c r="O346" s="27">
        <f t="shared" si="58"/>
        <v>107052.66</v>
      </c>
      <c r="P346" s="81">
        <f t="shared" si="59"/>
        <v>0.99999995718618129</v>
      </c>
      <c r="Q346" s="27">
        <f t="shared" si="60"/>
        <v>53614.64</v>
      </c>
      <c r="R346" s="82">
        <f t="shared" si="61"/>
        <v>0.99999991912657338</v>
      </c>
    </row>
    <row r="347" spans="1:18" s="4" customFormat="1" ht="132.6" customHeight="1" x14ac:dyDescent="0.25">
      <c r="A347" s="203" t="s">
        <v>1216</v>
      </c>
      <c r="B347" s="102" t="s">
        <v>1081</v>
      </c>
      <c r="C347" s="117" t="s">
        <v>1325</v>
      </c>
      <c r="D347" s="113" t="s">
        <v>1215</v>
      </c>
      <c r="E347" s="196"/>
      <c r="F347" s="168">
        <v>594108.35235445609</v>
      </c>
      <c r="G347" s="27">
        <v>245001.28354769602</v>
      </c>
      <c r="H347" s="27">
        <v>289121.92100000003</v>
      </c>
      <c r="I347" s="29">
        <v>59985.147806760004</v>
      </c>
      <c r="J347" s="244"/>
      <c r="K347" s="28">
        <f t="shared" si="54"/>
        <v>594108.35</v>
      </c>
      <c r="L347" s="81">
        <f t="shared" si="55"/>
        <v>0.99999999603699208</v>
      </c>
      <c r="M347" s="27">
        <f t="shared" si="56"/>
        <v>245001.28</v>
      </c>
      <c r="N347" s="81">
        <f t="shared" si="57"/>
        <v>0.99999998551968394</v>
      </c>
      <c r="O347" s="27">
        <f t="shared" si="58"/>
        <v>289121.91999999998</v>
      </c>
      <c r="P347" s="81">
        <f t="shared" si="59"/>
        <v>0.99999999654125138</v>
      </c>
      <c r="Q347" s="27">
        <f t="shared" si="60"/>
        <v>59985.15</v>
      </c>
      <c r="R347" s="82">
        <f t="shared" si="61"/>
        <v>1.0000000365630506</v>
      </c>
    </row>
    <row r="348" spans="1:18" s="4" customFormat="1" ht="69" customHeight="1" x14ac:dyDescent="0.25">
      <c r="A348" s="203" t="s">
        <v>1217</v>
      </c>
      <c r="B348" s="102" t="s">
        <v>1716</v>
      </c>
      <c r="C348" s="117" t="s">
        <v>1326</v>
      </c>
      <c r="D348" s="113" t="s">
        <v>1034</v>
      </c>
      <c r="E348" s="196"/>
      <c r="F348" s="168">
        <v>2792.8419447089473</v>
      </c>
      <c r="G348" s="27">
        <v>968.08630865614714</v>
      </c>
      <c r="H348" s="27">
        <v>1582.2983000000002</v>
      </c>
      <c r="I348" s="29">
        <v>242.45733605280003</v>
      </c>
      <c r="J348" s="244"/>
      <c r="K348" s="28">
        <f t="shared" si="54"/>
        <v>2792.85</v>
      </c>
      <c r="L348" s="81">
        <f t="shared" si="55"/>
        <v>1.0000028842631312</v>
      </c>
      <c r="M348" s="27">
        <f t="shared" si="56"/>
        <v>968.09</v>
      </c>
      <c r="N348" s="81">
        <f t="shared" si="57"/>
        <v>1.0000038130317719</v>
      </c>
      <c r="O348" s="27">
        <f t="shared" si="58"/>
        <v>1582.3</v>
      </c>
      <c r="P348" s="81">
        <f t="shared" si="59"/>
        <v>1.0000010743865426</v>
      </c>
      <c r="Q348" s="27">
        <f t="shared" si="60"/>
        <v>242.46</v>
      </c>
      <c r="R348" s="82">
        <f t="shared" si="61"/>
        <v>1.0000109872823126</v>
      </c>
    </row>
    <row r="349" spans="1:18" s="4" customFormat="1" ht="247.5" customHeight="1" x14ac:dyDescent="0.25">
      <c r="A349" s="204" t="s">
        <v>1535</v>
      </c>
      <c r="B349" s="147" t="s">
        <v>1717</v>
      </c>
      <c r="C349" s="163"/>
      <c r="D349" s="156"/>
      <c r="E349" s="205"/>
      <c r="F349" s="168"/>
      <c r="G349" s="27"/>
      <c r="H349" s="27"/>
      <c r="I349" s="29"/>
      <c r="J349" s="244"/>
      <c r="K349" s="28"/>
      <c r="L349" s="81"/>
      <c r="M349" s="27"/>
      <c r="N349" s="81"/>
      <c r="O349" s="27"/>
      <c r="P349" s="81"/>
      <c r="Q349" s="27"/>
      <c r="R349" s="82"/>
    </row>
    <row r="350" spans="1:18" s="4" customFormat="1" ht="54" customHeight="1" x14ac:dyDescent="0.25">
      <c r="A350" s="206" t="s">
        <v>1218</v>
      </c>
      <c r="B350" s="106"/>
      <c r="C350" s="126"/>
      <c r="D350" s="17"/>
      <c r="E350" s="207"/>
      <c r="F350" s="168"/>
      <c r="G350" s="27"/>
      <c r="H350" s="27"/>
      <c r="I350" s="29"/>
      <c r="J350" s="244"/>
      <c r="K350" s="28"/>
      <c r="L350" s="81"/>
      <c r="M350" s="27"/>
      <c r="N350" s="81"/>
      <c r="O350" s="27"/>
      <c r="P350" s="81"/>
      <c r="Q350" s="27"/>
      <c r="R350" s="82"/>
    </row>
    <row r="351" spans="1:18" s="4" customFormat="1" ht="33" customHeight="1" x14ac:dyDescent="0.25">
      <c r="A351" s="208" t="s">
        <v>1449</v>
      </c>
      <c r="B351" s="107"/>
      <c r="C351" s="118"/>
      <c r="D351" s="17"/>
      <c r="E351" s="209"/>
      <c r="F351" s="168"/>
      <c r="G351" s="27"/>
      <c r="H351" s="27"/>
      <c r="I351" s="29"/>
      <c r="J351" s="244"/>
      <c r="K351" s="28"/>
      <c r="L351" s="81"/>
      <c r="M351" s="27"/>
      <c r="N351" s="81"/>
      <c r="O351" s="27"/>
      <c r="P351" s="81"/>
      <c r="Q351" s="27"/>
      <c r="R351" s="82"/>
    </row>
    <row r="352" spans="1:18" s="4" customFormat="1" ht="69.75" customHeight="1" x14ac:dyDescent="0.25">
      <c r="A352" s="174" t="s">
        <v>406</v>
      </c>
      <c r="B352" s="108" t="s">
        <v>1718</v>
      </c>
      <c r="C352" s="127" t="s">
        <v>1719</v>
      </c>
      <c r="D352" s="14" t="s">
        <v>387</v>
      </c>
      <c r="E352" s="196" t="s">
        <v>999</v>
      </c>
      <c r="F352" s="168">
        <v>226.31928053229711</v>
      </c>
      <c r="G352" s="27">
        <v>125.16419185880063</v>
      </c>
      <c r="H352" s="27">
        <v>84.113149354886531</v>
      </c>
      <c r="I352" s="29">
        <v>17.041939318609924</v>
      </c>
      <c r="J352" s="244"/>
      <c r="K352" s="28">
        <f t="shared" si="54"/>
        <v>226.30999999999997</v>
      </c>
      <c r="L352" s="81">
        <f t="shared" ref="L352:L358" si="62">K352/F352</f>
        <v>0.99995899362937479</v>
      </c>
      <c r="M352" s="27">
        <f t="shared" si="56"/>
        <v>125.16</v>
      </c>
      <c r="N352" s="81">
        <f t="shared" si="57"/>
        <v>0.99996650912103224</v>
      </c>
      <c r="O352" s="27">
        <f t="shared" si="58"/>
        <v>84.11</v>
      </c>
      <c r="P352" s="81">
        <f t="shared" si="59"/>
        <v>0.99996255811474566</v>
      </c>
      <c r="Q352" s="27">
        <f t="shared" si="60"/>
        <v>17.04</v>
      </c>
      <c r="R352" s="82">
        <f t="shared" si="61"/>
        <v>0.99988620317361376</v>
      </c>
    </row>
    <row r="353" spans="1:18" s="4" customFormat="1" ht="80.45" customHeight="1" x14ac:dyDescent="0.25">
      <c r="A353" s="174" t="s">
        <v>407</v>
      </c>
      <c r="B353" s="108" t="s">
        <v>408</v>
      </c>
      <c r="C353" s="127" t="s">
        <v>1328</v>
      </c>
      <c r="D353" s="14" t="s">
        <v>387</v>
      </c>
      <c r="E353" s="196" t="s">
        <v>999</v>
      </c>
      <c r="F353" s="168">
        <v>383.39880664639628</v>
      </c>
      <c r="G353" s="27">
        <v>139.494368502528</v>
      </c>
      <c r="H353" s="27">
        <v>220.92124293746826</v>
      </c>
      <c r="I353" s="29">
        <v>22.983195206400005</v>
      </c>
      <c r="J353" s="244"/>
      <c r="K353" s="28">
        <f t="shared" si="54"/>
        <v>383.39</v>
      </c>
      <c r="L353" s="81">
        <f t="shared" si="62"/>
        <v>0.99997703006309979</v>
      </c>
      <c r="M353" s="27">
        <f t="shared" si="56"/>
        <v>139.49</v>
      </c>
      <c r="N353" s="81">
        <f t="shared" si="57"/>
        <v>0.99996868330546318</v>
      </c>
      <c r="O353" s="27">
        <f t="shared" si="58"/>
        <v>220.92</v>
      </c>
      <c r="P353" s="81">
        <f t="shared" si="59"/>
        <v>0.99999437384358447</v>
      </c>
      <c r="Q353" s="27">
        <f t="shared" si="60"/>
        <v>22.98</v>
      </c>
      <c r="R353" s="82">
        <f t="shared" si="61"/>
        <v>0.99986097640596483</v>
      </c>
    </row>
    <row r="354" spans="1:18" s="4" customFormat="1" ht="81.95" customHeight="1" x14ac:dyDescent="0.25">
      <c r="A354" s="174" t="s">
        <v>409</v>
      </c>
      <c r="B354" s="102" t="s">
        <v>1720</v>
      </c>
      <c r="C354" s="127" t="s">
        <v>1329</v>
      </c>
      <c r="D354" s="113" t="s">
        <v>387</v>
      </c>
      <c r="E354" s="212" t="s">
        <v>1493</v>
      </c>
      <c r="F354" s="168">
        <v>563.92709561687752</v>
      </c>
      <c r="G354" s="27">
        <v>140.28442719308163</v>
      </c>
      <c r="H354" s="27">
        <v>378.8953866262919</v>
      </c>
      <c r="I354" s="29">
        <v>44.747281797504009</v>
      </c>
      <c r="J354" s="244"/>
      <c r="K354" s="28">
        <f t="shared" si="54"/>
        <v>563.92999999999995</v>
      </c>
      <c r="L354" s="81">
        <f t="shared" si="62"/>
        <v>1.0000051502812066</v>
      </c>
      <c r="M354" s="27">
        <f t="shared" si="56"/>
        <v>140.28</v>
      </c>
      <c r="N354" s="81">
        <f t="shared" si="57"/>
        <v>0.99996844130763329</v>
      </c>
      <c r="O354" s="27">
        <f t="shared" si="58"/>
        <v>378.9</v>
      </c>
      <c r="P354" s="81">
        <f t="shared" si="59"/>
        <v>1.0000121758508309</v>
      </c>
      <c r="Q354" s="27">
        <f t="shared" si="60"/>
        <v>44.75</v>
      </c>
      <c r="R354" s="82">
        <f t="shared" si="61"/>
        <v>1.000060745645027</v>
      </c>
    </row>
    <row r="355" spans="1:18" s="4" customFormat="1" ht="66" customHeight="1" x14ac:dyDescent="0.25">
      <c r="A355" s="174" t="s">
        <v>410</v>
      </c>
      <c r="B355" s="108" t="s">
        <v>411</v>
      </c>
      <c r="C355" s="117" t="s">
        <v>1330</v>
      </c>
      <c r="D355" s="14" t="s">
        <v>387</v>
      </c>
      <c r="E355" s="189" t="s">
        <v>1000</v>
      </c>
      <c r="F355" s="168">
        <v>328.28522179975033</v>
      </c>
      <c r="G355" s="27">
        <v>107.4537251906837</v>
      </c>
      <c r="H355" s="27">
        <v>189.07266666666666</v>
      </c>
      <c r="I355" s="29">
        <v>31.758829942400002</v>
      </c>
      <c r="J355" s="244"/>
      <c r="K355" s="28">
        <f t="shared" si="54"/>
        <v>328.28</v>
      </c>
      <c r="L355" s="81">
        <f t="shared" si="62"/>
        <v>0.99998409371057972</v>
      </c>
      <c r="M355" s="27">
        <f t="shared" si="56"/>
        <v>107.45</v>
      </c>
      <c r="N355" s="81">
        <f t="shared" si="57"/>
        <v>0.9999653321401647</v>
      </c>
      <c r="O355" s="27">
        <f t="shared" si="58"/>
        <v>189.07</v>
      </c>
      <c r="P355" s="81">
        <f t="shared" si="59"/>
        <v>0.99998589607523036</v>
      </c>
      <c r="Q355" s="27">
        <f t="shared" si="60"/>
        <v>31.76</v>
      </c>
      <c r="R355" s="82">
        <f t="shared" si="61"/>
        <v>1.0000368419618142</v>
      </c>
    </row>
    <row r="356" spans="1:18" s="4" customFormat="1" ht="68.099999999999994" customHeight="1" x14ac:dyDescent="0.25">
      <c r="A356" s="174" t="s">
        <v>412</v>
      </c>
      <c r="B356" s="102" t="s">
        <v>413</v>
      </c>
      <c r="C356" s="128" t="s">
        <v>1331</v>
      </c>
      <c r="D356" s="14" t="s">
        <v>387</v>
      </c>
      <c r="E356" s="210"/>
      <c r="F356" s="168">
        <v>684.1537852432316</v>
      </c>
      <c r="G356" s="27">
        <v>208.68776575115686</v>
      </c>
      <c r="H356" s="27">
        <v>420.92666666666668</v>
      </c>
      <c r="I356" s="29">
        <v>54.539352825408002</v>
      </c>
      <c r="J356" s="244"/>
      <c r="K356" s="28">
        <f t="shared" si="54"/>
        <v>684.16</v>
      </c>
      <c r="L356" s="81">
        <f t="shared" si="62"/>
        <v>1.0000090838593638</v>
      </c>
      <c r="M356" s="27">
        <f t="shared" si="56"/>
        <v>208.69</v>
      </c>
      <c r="N356" s="81">
        <f t="shared" si="57"/>
        <v>1.0000107061802836</v>
      </c>
      <c r="O356" s="27">
        <f t="shared" si="58"/>
        <v>420.93</v>
      </c>
      <c r="P356" s="81">
        <f t="shared" si="59"/>
        <v>1.0000079190357782</v>
      </c>
      <c r="Q356" s="27">
        <f t="shared" si="60"/>
        <v>54.54</v>
      </c>
      <c r="R356" s="82">
        <f t="shared" si="61"/>
        <v>1.0000118661949302</v>
      </c>
    </row>
    <row r="357" spans="1:18" s="4" customFormat="1" ht="58.5" customHeight="1" x14ac:dyDescent="0.25">
      <c r="A357" s="174" t="s">
        <v>414</v>
      </c>
      <c r="B357" s="108" t="s">
        <v>1084</v>
      </c>
      <c r="C357" s="117" t="s">
        <v>1332</v>
      </c>
      <c r="D357" s="14" t="s">
        <v>476</v>
      </c>
      <c r="E357" s="231" t="s">
        <v>1475</v>
      </c>
      <c r="F357" s="168">
        <v>1395.6492611767005</v>
      </c>
      <c r="G357" s="27">
        <v>1215.4231345313033</v>
      </c>
      <c r="H357" s="27">
        <v>60.212083333333339</v>
      </c>
      <c r="I357" s="29">
        <v>120.014043312064</v>
      </c>
      <c r="J357" s="244"/>
      <c r="K357" s="28">
        <f t="shared" si="54"/>
        <v>1395.64</v>
      </c>
      <c r="L357" s="81">
        <f t="shared" si="62"/>
        <v>0.99999336425206675</v>
      </c>
      <c r="M357" s="27">
        <f t="shared" si="56"/>
        <v>1215.42</v>
      </c>
      <c r="N357" s="81">
        <f t="shared" si="57"/>
        <v>0.99999742103699185</v>
      </c>
      <c r="O357" s="27">
        <f t="shared" si="58"/>
        <v>60.21</v>
      </c>
      <c r="P357" s="81">
        <f t="shared" si="59"/>
        <v>0.99996540007888768</v>
      </c>
      <c r="Q357" s="27">
        <f t="shared" si="60"/>
        <v>120.01</v>
      </c>
      <c r="R357" s="82">
        <f t="shared" si="61"/>
        <v>0.99996630967549782</v>
      </c>
    </row>
    <row r="358" spans="1:18" s="4" customFormat="1" ht="86.1" customHeight="1" x14ac:dyDescent="0.25">
      <c r="A358" s="174" t="s">
        <v>415</v>
      </c>
      <c r="B358" s="102" t="s">
        <v>416</v>
      </c>
      <c r="C358" s="117" t="s">
        <v>1721</v>
      </c>
      <c r="D358" s="113" t="s">
        <v>417</v>
      </c>
      <c r="E358" s="176"/>
      <c r="F358" s="168">
        <v>1077.0734744535039</v>
      </c>
      <c r="G358" s="27">
        <v>291.37907141158405</v>
      </c>
      <c r="H358" s="27">
        <v>704.49479999999994</v>
      </c>
      <c r="I358" s="29">
        <v>81.19960304192</v>
      </c>
      <c r="J358" s="244"/>
      <c r="K358" s="28">
        <f t="shared" si="54"/>
        <v>1077.07</v>
      </c>
      <c r="L358" s="81">
        <f t="shared" si="62"/>
        <v>0.99999677417224886</v>
      </c>
      <c r="M358" s="27">
        <f t="shared" si="56"/>
        <v>291.38</v>
      </c>
      <c r="N358" s="81">
        <f t="shared" si="57"/>
        <v>1.0000031868740999</v>
      </c>
      <c r="O358" s="27">
        <f t="shared" si="58"/>
        <v>704.49</v>
      </c>
      <c r="P358" s="81">
        <f t="shared" si="59"/>
        <v>0.99999318660691328</v>
      </c>
      <c r="Q358" s="27">
        <f t="shared" si="60"/>
        <v>81.2</v>
      </c>
      <c r="R358" s="82">
        <f t="shared" si="61"/>
        <v>1.0000048886702044</v>
      </c>
    </row>
    <row r="359" spans="1:18" s="4" customFormat="1" ht="105.6" customHeight="1" x14ac:dyDescent="0.25">
      <c r="A359" s="174" t="s">
        <v>418</v>
      </c>
      <c r="B359" s="102" t="s">
        <v>1722</v>
      </c>
      <c r="C359" s="117" t="s">
        <v>1723</v>
      </c>
      <c r="D359" s="113"/>
      <c r="E359" s="196"/>
      <c r="F359" s="168"/>
      <c r="G359" s="27"/>
      <c r="H359" s="27"/>
      <c r="I359" s="29"/>
      <c r="J359" s="244"/>
      <c r="K359" s="28"/>
      <c r="L359" s="81"/>
      <c r="M359" s="27"/>
      <c r="N359" s="81"/>
      <c r="O359" s="27"/>
      <c r="P359" s="81"/>
      <c r="Q359" s="27"/>
      <c r="R359" s="82"/>
    </row>
    <row r="360" spans="1:18" s="4" customFormat="1" ht="39" customHeight="1" x14ac:dyDescent="0.25">
      <c r="A360" s="174" t="s">
        <v>419</v>
      </c>
      <c r="B360" s="102" t="s">
        <v>420</v>
      </c>
      <c r="C360" s="117"/>
      <c r="D360" s="113" t="s">
        <v>387</v>
      </c>
      <c r="E360" s="212" t="s">
        <v>1001</v>
      </c>
      <c r="F360" s="168">
        <v>282.45552039029093</v>
      </c>
      <c r="G360" s="27">
        <v>186.70399049851494</v>
      </c>
      <c r="H360" s="27">
        <v>78.043836332000012</v>
      </c>
      <c r="I360" s="29">
        <v>17.707693559776001</v>
      </c>
      <c r="J360" s="244"/>
      <c r="K360" s="28">
        <f t="shared" si="54"/>
        <v>282.45</v>
      </c>
      <c r="L360" s="81">
        <f t="shared" ref="L360:L365" si="63">K360/F360</f>
        <v>0.99998045571818417</v>
      </c>
      <c r="M360" s="27">
        <f t="shared" si="56"/>
        <v>186.7</v>
      </c>
      <c r="N360" s="81">
        <f t="shared" si="57"/>
        <v>0.99997862660297565</v>
      </c>
      <c r="O360" s="27">
        <f t="shared" si="58"/>
        <v>78.040000000000006</v>
      </c>
      <c r="P360" s="81">
        <f t="shared" si="59"/>
        <v>0.99995084388235755</v>
      </c>
      <c r="Q360" s="27">
        <f t="shared" si="60"/>
        <v>17.71</v>
      </c>
      <c r="R360" s="82">
        <f t="shared" si="61"/>
        <v>1.0001302507419283</v>
      </c>
    </row>
    <row r="361" spans="1:18" s="4" customFormat="1" ht="39" customHeight="1" x14ac:dyDescent="0.25">
      <c r="A361" s="174" t="s">
        <v>421</v>
      </c>
      <c r="B361" s="102" t="s">
        <v>422</v>
      </c>
      <c r="C361" s="117"/>
      <c r="D361" s="113" t="s">
        <v>387</v>
      </c>
      <c r="E361" s="212" t="s">
        <v>1001</v>
      </c>
      <c r="F361" s="168">
        <v>305.9780984728402</v>
      </c>
      <c r="G361" s="27">
        <v>201.66350198680817</v>
      </c>
      <c r="H361" s="27">
        <v>85.079045702000016</v>
      </c>
      <c r="I361" s="29">
        <v>19.235550784032004</v>
      </c>
      <c r="J361" s="244"/>
      <c r="K361" s="28">
        <f t="shared" si="54"/>
        <v>305.98</v>
      </c>
      <c r="L361" s="81">
        <f t="shared" si="63"/>
        <v>1.0000062145858455</v>
      </c>
      <c r="M361" s="27">
        <f t="shared" si="56"/>
        <v>201.66</v>
      </c>
      <c r="N361" s="81">
        <f t="shared" si="57"/>
        <v>0.99998263450364755</v>
      </c>
      <c r="O361" s="27">
        <f t="shared" si="58"/>
        <v>85.08</v>
      </c>
      <c r="P361" s="81">
        <f t="shared" si="59"/>
        <v>1.0000112166044191</v>
      </c>
      <c r="Q361" s="27">
        <f t="shared" si="60"/>
        <v>19.239999999999998</v>
      </c>
      <c r="R361" s="82">
        <f t="shared" si="61"/>
        <v>1.0002313017192983</v>
      </c>
    </row>
    <row r="362" spans="1:18" s="4" customFormat="1" ht="39" customHeight="1" x14ac:dyDescent="0.25">
      <c r="A362" s="174" t="s">
        <v>423</v>
      </c>
      <c r="B362" s="102" t="s">
        <v>424</v>
      </c>
      <c r="C362" s="117"/>
      <c r="D362" s="113" t="s">
        <v>387</v>
      </c>
      <c r="E362" s="212" t="s">
        <v>1001</v>
      </c>
      <c r="F362" s="168">
        <v>324.21537516545084</v>
      </c>
      <c r="G362" s="27">
        <v>216.51487739025083</v>
      </c>
      <c r="H362" s="27">
        <v>86.456415584000013</v>
      </c>
      <c r="I362" s="29">
        <v>21.244082191200004</v>
      </c>
      <c r="J362" s="244"/>
      <c r="K362" s="28">
        <f t="shared" si="54"/>
        <v>324.20999999999998</v>
      </c>
      <c r="L362" s="81">
        <f t="shared" si="63"/>
        <v>0.99998342100386783</v>
      </c>
      <c r="M362" s="27">
        <f t="shared" si="56"/>
        <v>216.51</v>
      </c>
      <c r="N362" s="81">
        <f t="shared" si="57"/>
        <v>0.99997747318655594</v>
      </c>
      <c r="O362" s="27">
        <f t="shared" si="58"/>
        <v>86.46</v>
      </c>
      <c r="P362" s="81">
        <f t="shared" si="59"/>
        <v>1.0000414592251572</v>
      </c>
      <c r="Q362" s="27">
        <f t="shared" si="60"/>
        <v>21.24</v>
      </c>
      <c r="R362" s="82">
        <f t="shared" si="61"/>
        <v>0.99980784337194395</v>
      </c>
    </row>
    <row r="363" spans="1:18" s="4" customFormat="1" ht="39" customHeight="1" x14ac:dyDescent="0.25">
      <c r="A363" s="174" t="s">
        <v>425</v>
      </c>
      <c r="B363" s="102" t="s">
        <v>426</v>
      </c>
      <c r="C363" s="117"/>
      <c r="D363" s="113" t="s">
        <v>387</v>
      </c>
      <c r="E363" s="212" t="s">
        <v>1001</v>
      </c>
      <c r="F363" s="168">
        <v>360.5301978419572</v>
      </c>
      <c r="G363" s="27">
        <v>239.46262598915717</v>
      </c>
      <c r="H363" s="27">
        <v>97.248449396000012</v>
      </c>
      <c r="I363" s="29">
        <v>23.819122456800002</v>
      </c>
      <c r="J363" s="244"/>
      <c r="K363" s="28">
        <f t="shared" si="54"/>
        <v>360.53000000000003</v>
      </c>
      <c r="L363" s="81">
        <f t="shared" si="63"/>
        <v>0.99999945124719547</v>
      </c>
      <c r="M363" s="27">
        <f t="shared" si="56"/>
        <v>239.46</v>
      </c>
      <c r="N363" s="81">
        <f t="shared" si="57"/>
        <v>0.99998903382460491</v>
      </c>
      <c r="O363" s="27">
        <f t="shared" si="58"/>
        <v>97.25</v>
      </c>
      <c r="P363" s="81">
        <f t="shared" si="59"/>
        <v>1.0000159447683703</v>
      </c>
      <c r="Q363" s="27">
        <f t="shared" si="60"/>
        <v>23.82</v>
      </c>
      <c r="R363" s="82">
        <f t="shared" si="61"/>
        <v>1.000036841961814</v>
      </c>
    </row>
    <row r="364" spans="1:18" s="4" customFormat="1" ht="39" customHeight="1" x14ac:dyDescent="0.25">
      <c r="A364" s="174" t="s">
        <v>427</v>
      </c>
      <c r="B364" s="102" t="s">
        <v>428</v>
      </c>
      <c r="C364" s="117"/>
      <c r="D364" s="113" t="s">
        <v>387</v>
      </c>
      <c r="E364" s="212" t="s">
        <v>1001</v>
      </c>
      <c r="F364" s="168">
        <v>414.84489375707903</v>
      </c>
      <c r="G364" s="27">
        <v>266.18925059961839</v>
      </c>
      <c r="H364" s="27">
        <v>121.34304940699668</v>
      </c>
      <c r="I364" s="29">
        <v>27.312593750464004</v>
      </c>
      <c r="J364" s="244"/>
      <c r="K364" s="28">
        <f t="shared" si="54"/>
        <v>414.84</v>
      </c>
      <c r="L364" s="81">
        <f t="shared" si="63"/>
        <v>0.99998820340529027</v>
      </c>
      <c r="M364" s="27">
        <f t="shared" si="56"/>
        <v>266.19</v>
      </c>
      <c r="N364" s="81">
        <f t="shared" si="57"/>
        <v>1.0000028152916767</v>
      </c>
      <c r="O364" s="27">
        <f t="shared" si="58"/>
        <v>121.34</v>
      </c>
      <c r="P364" s="81">
        <f t="shared" si="59"/>
        <v>0.99997486953713799</v>
      </c>
      <c r="Q364" s="27">
        <f t="shared" si="60"/>
        <v>27.31</v>
      </c>
      <c r="R364" s="82">
        <f t="shared" si="61"/>
        <v>0.99990503463392377</v>
      </c>
    </row>
    <row r="365" spans="1:18" s="4" customFormat="1" ht="78" customHeight="1" x14ac:dyDescent="0.25">
      <c r="A365" s="174" t="s">
        <v>1510</v>
      </c>
      <c r="B365" s="102" t="s">
        <v>1511</v>
      </c>
      <c r="C365" s="117" t="s">
        <v>1512</v>
      </c>
      <c r="D365" s="113" t="s">
        <v>387</v>
      </c>
      <c r="E365" s="212" t="s">
        <v>1860</v>
      </c>
      <c r="F365" s="168">
        <v>486.98</v>
      </c>
      <c r="G365" s="27">
        <v>420.38</v>
      </c>
      <c r="H365" s="27">
        <v>27.44</v>
      </c>
      <c r="I365" s="29">
        <v>39.159999999999997</v>
      </c>
      <c r="J365" s="244"/>
      <c r="K365" s="28">
        <f t="shared" ref="K365" si="64">SUM(M365,O365,Q365)</f>
        <v>486.98</v>
      </c>
      <c r="L365" s="81">
        <f t="shared" si="63"/>
        <v>1</v>
      </c>
      <c r="M365" s="27">
        <f t="shared" ref="M365" si="65">ROUND(G365-(G365*$M$6*$F$6),2)</f>
        <v>420.38</v>
      </c>
      <c r="N365" s="81">
        <f t="shared" ref="N365" si="66">M365/G365</f>
        <v>1</v>
      </c>
      <c r="O365" s="27">
        <f t="shared" ref="O365" si="67">ROUND(H365-(H365*$O$6*$F$6),2)</f>
        <v>27.44</v>
      </c>
      <c r="P365" s="81">
        <f t="shared" ref="P365" si="68">O365/H365</f>
        <v>1</v>
      </c>
      <c r="Q365" s="27">
        <f t="shared" ref="Q365" si="69">ROUND((I365-(I365*$Q$6*$F$6)),2)</f>
        <v>39.159999999999997</v>
      </c>
      <c r="R365" s="82">
        <f t="shared" ref="R365" si="70">Q365/I365</f>
        <v>1</v>
      </c>
    </row>
    <row r="366" spans="1:18" s="4" customFormat="1" ht="102" customHeight="1" x14ac:dyDescent="0.25">
      <c r="A366" s="174" t="s">
        <v>429</v>
      </c>
      <c r="B366" s="102" t="s">
        <v>1035</v>
      </c>
      <c r="C366" s="117" t="s">
        <v>1724</v>
      </c>
      <c r="D366" s="113"/>
      <c r="E366" s="212" t="s">
        <v>1513</v>
      </c>
      <c r="F366" s="168"/>
      <c r="G366" s="27"/>
      <c r="H366" s="27"/>
      <c r="I366" s="29"/>
      <c r="J366" s="244"/>
      <c r="K366" s="28"/>
      <c r="L366" s="81"/>
      <c r="M366" s="27"/>
      <c r="N366" s="81"/>
      <c r="O366" s="27"/>
      <c r="P366" s="81"/>
      <c r="Q366" s="27"/>
      <c r="R366" s="82"/>
    </row>
    <row r="367" spans="1:18" s="4" customFormat="1" ht="39" customHeight="1" x14ac:dyDescent="0.25">
      <c r="A367" s="174" t="s">
        <v>430</v>
      </c>
      <c r="B367" s="102" t="s">
        <v>431</v>
      </c>
      <c r="C367" s="117"/>
      <c r="D367" s="113" t="s">
        <v>387</v>
      </c>
      <c r="E367" s="196"/>
      <c r="F367" s="168">
        <v>147.27403985964668</v>
      </c>
      <c r="G367" s="27">
        <v>108.65167235491676</v>
      </c>
      <c r="H367" s="27">
        <v>27.082655082000002</v>
      </c>
      <c r="I367" s="29">
        <v>11.53971242272992</v>
      </c>
      <c r="J367" s="244"/>
      <c r="K367" s="28">
        <f t="shared" si="54"/>
        <v>147.27000000000001</v>
      </c>
      <c r="L367" s="81">
        <f t="shared" ref="L367:L398" si="71">K367/F367</f>
        <v>0.99997256909873244</v>
      </c>
      <c r="M367" s="27">
        <f t="shared" si="56"/>
        <v>108.65</v>
      </c>
      <c r="N367" s="81">
        <f t="shared" si="57"/>
        <v>0.99998460810698531</v>
      </c>
      <c r="O367" s="27">
        <f t="shared" si="58"/>
        <v>27.08</v>
      </c>
      <c r="P367" s="81">
        <f t="shared" si="59"/>
        <v>0.9999019637479426</v>
      </c>
      <c r="Q367" s="27">
        <f t="shared" si="60"/>
        <v>11.54</v>
      </c>
      <c r="R367" s="82">
        <f t="shared" si="61"/>
        <v>1.0000249206617586</v>
      </c>
    </row>
    <row r="368" spans="1:18" s="4" customFormat="1" ht="39" customHeight="1" x14ac:dyDescent="0.25">
      <c r="A368" s="174" t="s">
        <v>432</v>
      </c>
      <c r="B368" s="102" t="s">
        <v>433</v>
      </c>
      <c r="C368" s="117"/>
      <c r="D368" s="113" t="s">
        <v>387</v>
      </c>
      <c r="E368" s="196"/>
      <c r="F368" s="168">
        <v>157.68428759402028</v>
      </c>
      <c r="G368" s="27">
        <v>111.78967121671181</v>
      </c>
      <c r="H368" s="27">
        <v>34.117864451999999</v>
      </c>
      <c r="I368" s="29">
        <v>11.77675192530848</v>
      </c>
      <c r="J368" s="244"/>
      <c r="K368" s="28">
        <f t="shared" si="54"/>
        <v>157.69</v>
      </c>
      <c r="L368" s="81">
        <f t="shared" si="71"/>
        <v>1.0000362268559975</v>
      </c>
      <c r="M368" s="27">
        <f t="shared" si="56"/>
        <v>111.79</v>
      </c>
      <c r="N368" s="81">
        <f t="shared" si="57"/>
        <v>1.0000029410882474</v>
      </c>
      <c r="O368" s="27">
        <f t="shared" si="58"/>
        <v>34.119999999999997</v>
      </c>
      <c r="P368" s="81">
        <f t="shared" si="59"/>
        <v>1.0000625932494398</v>
      </c>
      <c r="Q368" s="27">
        <f t="shared" si="60"/>
        <v>11.78</v>
      </c>
      <c r="R368" s="82">
        <f t="shared" si="61"/>
        <v>1.0002758039493505</v>
      </c>
    </row>
    <row r="369" spans="1:18" s="4" customFormat="1" ht="39" customHeight="1" x14ac:dyDescent="0.25">
      <c r="A369" s="174" t="s">
        <v>434</v>
      </c>
      <c r="B369" s="102" t="s">
        <v>435</v>
      </c>
      <c r="C369" s="117"/>
      <c r="D369" s="113" t="s">
        <v>387</v>
      </c>
      <c r="E369" s="196"/>
      <c r="F369" s="168">
        <v>162.74389894691555</v>
      </c>
      <c r="G369" s="27">
        <v>115.01829948754596</v>
      </c>
      <c r="H369" s="27">
        <v>35.495234334000003</v>
      </c>
      <c r="I369" s="29">
        <v>12.2303651253696</v>
      </c>
      <c r="J369" s="244"/>
      <c r="K369" s="28">
        <f t="shared" si="54"/>
        <v>162.74999999999997</v>
      </c>
      <c r="L369" s="81">
        <f t="shared" si="71"/>
        <v>1.0000374886746839</v>
      </c>
      <c r="M369" s="27">
        <f t="shared" si="56"/>
        <v>115.02</v>
      </c>
      <c r="N369" s="81">
        <f t="shared" si="57"/>
        <v>1.0000147847121859</v>
      </c>
      <c r="O369" s="27">
        <f t="shared" si="58"/>
        <v>35.5</v>
      </c>
      <c r="P369" s="81">
        <f t="shared" si="59"/>
        <v>1.0001342621365774</v>
      </c>
      <c r="Q369" s="27">
        <f t="shared" si="60"/>
        <v>12.23</v>
      </c>
      <c r="R369" s="82">
        <f t="shared" si="61"/>
        <v>0.99997014599598155</v>
      </c>
    </row>
    <row r="370" spans="1:18" s="4" customFormat="1" ht="39" customHeight="1" x14ac:dyDescent="0.25">
      <c r="A370" s="174" t="s">
        <v>436</v>
      </c>
      <c r="B370" s="102" t="s">
        <v>426</v>
      </c>
      <c r="C370" s="117"/>
      <c r="D370" s="113" t="s">
        <v>387</v>
      </c>
      <c r="E370" s="196"/>
      <c r="F370" s="168">
        <v>179.09312864385393</v>
      </c>
      <c r="G370" s="27">
        <v>118.34017466033232</v>
      </c>
      <c r="H370" s="27">
        <v>46.287268146000002</v>
      </c>
      <c r="I370" s="29">
        <v>14.465685837521599</v>
      </c>
      <c r="J370" s="244"/>
      <c r="K370" s="28">
        <f t="shared" si="54"/>
        <v>179.1</v>
      </c>
      <c r="L370" s="81">
        <f t="shared" si="71"/>
        <v>1.0000383675029751</v>
      </c>
      <c r="M370" s="27">
        <f t="shared" si="56"/>
        <v>118.34</v>
      </c>
      <c r="N370" s="81">
        <f t="shared" si="57"/>
        <v>0.99999852408252043</v>
      </c>
      <c r="O370" s="27">
        <f t="shared" si="58"/>
        <v>46.29</v>
      </c>
      <c r="P370" s="81">
        <f t="shared" si="59"/>
        <v>1.0000590195556882</v>
      </c>
      <c r="Q370" s="27">
        <f t="shared" si="60"/>
        <v>14.47</v>
      </c>
      <c r="R370" s="82">
        <f t="shared" si="61"/>
        <v>1.000298234216259</v>
      </c>
    </row>
    <row r="371" spans="1:18" s="4" customFormat="1" ht="39" customHeight="1" x14ac:dyDescent="0.25">
      <c r="A371" s="174" t="s">
        <v>437</v>
      </c>
      <c r="B371" s="102" t="s">
        <v>438</v>
      </c>
      <c r="C371" s="117"/>
      <c r="D371" s="113" t="s">
        <v>387</v>
      </c>
      <c r="E371" s="196"/>
      <c r="F371" s="168">
        <v>208.05211240278837</v>
      </c>
      <c r="G371" s="27">
        <v>121.75798982451795</v>
      </c>
      <c r="H371" s="27">
        <v>70.38186815699666</v>
      </c>
      <c r="I371" s="29">
        <v>15.91225442127376</v>
      </c>
      <c r="J371" s="244"/>
      <c r="K371" s="28">
        <f t="shared" si="54"/>
        <v>208.04999999999998</v>
      </c>
      <c r="L371" s="81">
        <f t="shared" si="71"/>
        <v>0.99998984676115998</v>
      </c>
      <c r="M371" s="27">
        <f t="shared" si="56"/>
        <v>121.76</v>
      </c>
      <c r="N371" s="81">
        <f t="shared" si="57"/>
        <v>1.0000165095981377</v>
      </c>
      <c r="O371" s="27">
        <f t="shared" si="58"/>
        <v>70.38</v>
      </c>
      <c r="P371" s="81">
        <f t="shared" si="59"/>
        <v>0.99997345684271266</v>
      </c>
      <c r="Q371" s="27">
        <f t="shared" si="60"/>
        <v>15.91</v>
      </c>
      <c r="R371" s="82">
        <f t="shared" si="61"/>
        <v>0.9998583216925726</v>
      </c>
    </row>
    <row r="372" spans="1:18" s="4" customFormat="1" ht="39" customHeight="1" x14ac:dyDescent="0.25">
      <c r="A372" s="187" t="s">
        <v>1085</v>
      </c>
      <c r="B372" s="104" t="s">
        <v>1086</v>
      </c>
      <c r="C372" s="117"/>
      <c r="D372" s="113" t="s">
        <v>387</v>
      </c>
      <c r="E372" s="196"/>
      <c r="F372" s="168">
        <v>240.04145921280809</v>
      </c>
      <c r="G372" s="27">
        <v>125.27451584940697</v>
      </c>
      <c r="H372" s="27">
        <v>97.2634635</v>
      </c>
      <c r="I372" s="29">
        <v>17.503479863401139</v>
      </c>
      <c r="J372" s="244"/>
      <c r="K372" s="28">
        <f t="shared" si="54"/>
        <v>240.03</v>
      </c>
      <c r="L372" s="81">
        <f t="shared" si="71"/>
        <v>0.99995226152663097</v>
      </c>
      <c r="M372" s="27">
        <f t="shared" si="56"/>
        <v>125.27</v>
      </c>
      <c r="N372" s="81">
        <f t="shared" si="57"/>
        <v>0.99996395236991054</v>
      </c>
      <c r="O372" s="27">
        <f t="shared" si="58"/>
        <v>97.26</v>
      </c>
      <c r="P372" s="81">
        <f t="shared" si="59"/>
        <v>0.99996439053396458</v>
      </c>
      <c r="Q372" s="27">
        <f t="shared" si="60"/>
        <v>17.5</v>
      </c>
      <c r="R372" s="82">
        <f t="shared" si="61"/>
        <v>0.99980119019598979</v>
      </c>
    </row>
    <row r="373" spans="1:18" s="4" customFormat="1" ht="56.1" customHeight="1" x14ac:dyDescent="0.25">
      <c r="A373" s="174" t="s">
        <v>439</v>
      </c>
      <c r="B373" s="104" t="s">
        <v>440</v>
      </c>
      <c r="C373" s="117" t="s">
        <v>1333</v>
      </c>
      <c r="D373" s="113" t="s">
        <v>112</v>
      </c>
      <c r="E373" s="212" t="s">
        <v>1001</v>
      </c>
      <c r="F373" s="168">
        <v>119.81798619840001</v>
      </c>
      <c r="G373" s="27">
        <v>110.72207282240001</v>
      </c>
      <c r="H373" s="27">
        <v>0</v>
      </c>
      <c r="I373" s="29">
        <v>9.0959133760000004</v>
      </c>
      <c r="J373" s="244"/>
      <c r="K373" s="28">
        <f t="shared" si="54"/>
        <v>119.82</v>
      </c>
      <c r="L373" s="81">
        <f t="shared" si="71"/>
        <v>1.0000168071728117</v>
      </c>
      <c r="M373" s="27">
        <f t="shared" si="56"/>
        <v>110.72</v>
      </c>
      <c r="N373" s="81">
        <f t="shared" si="57"/>
        <v>0.99998127904990242</v>
      </c>
      <c r="O373" s="27">
        <f t="shared" si="58"/>
        <v>0</v>
      </c>
      <c r="P373" s="81" t="e">
        <f t="shared" si="59"/>
        <v>#DIV/0!</v>
      </c>
      <c r="Q373" s="27">
        <f t="shared" si="60"/>
        <v>9.1</v>
      </c>
      <c r="R373" s="82">
        <f t="shared" si="61"/>
        <v>1.0004492813234986</v>
      </c>
    </row>
    <row r="374" spans="1:18" s="4" customFormat="1" ht="56.1" customHeight="1" x14ac:dyDescent="0.25">
      <c r="A374" s="174" t="s">
        <v>441</v>
      </c>
      <c r="B374" s="104" t="s">
        <v>442</v>
      </c>
      <c r="C374" s="129" t="s">
        <v>1219</v>
      </c>
      <c r="D374" s="113" t="s">
        <v>112</v>
      </c>
      <c r="E374" s="212" t="s">
        <v>1001</v>
      </c>
      <c r="F374" s="168">
        <v>1483.2797361984001</v>
      </c>
      <c r="G374" s="27">
        <v>110.72207282240001</v>
      </c>
      <c r="H374" s="27">
        <v>1363.4617500000002</v>
      </c>
      <c r="I374" s="29">
        <v>9.0959133760000004</v>
      </c>
      <c r="J374" s="244"/>
      <c r="K374" s="28">
        <f t="shared" si="54"/>
        <v>1483.28</v>
      </c>
      <c r="L374" s="81">
        <f t="shared" si="71"/>
        <v>1.0000001778502015</v>
      </c>
      <c r="M374" s="27">
        <f t="shared" si="56"/>
        <v>110.72</v>
      </c>
      <c r="N374" s="81">
        <f t="shared" si="57"/>
        <v>0.99998127904990242</v>
      </c>
      <c r="O374" s="27">
        <f t="shared" si="58"/>
        <v>1363.46</v>
      </c>
      <c r="P374" s="81">
        <f t="shared" si="59"/>
        <v>0.99999871650231464</v>
      </c>
      <c r="Q374" s="27">
        <f t="shared" si="60"/>
        <v>9.1</v>
      </c>
      <c r="R374" s="82">
        <f t="shared" si="61"/>
        <v>1.0004492813234986</v>
      </c>
    </row>
    <row r="375" spans="1:18" s="4" customFormat="1" ht="56.1" customHeight="1" x14ac:dyDescent="0.25">
      <c r="A375" s="174" t="s">
        <v>443</v>
      </c>
      <c r="B375" s="104" t="s">
        <v>444</v>
      </c>
      <c r="C375" s="129" t="s">
        <v>1220</v>
      </c>
      <c r="D375" s="113" t="s">
        <v>112</v>
      </c>
      <c r="E375" s="212" t="s">
        <v>1001</v>
      </c>
      <c r="F375" s="168">
        <v>2576.6289861984001</v>
      </c>
      <c r="G375" s="27">
        <v>110.72207282240015</v>
      </c>
      <c r="H375" s="27">
        <v>2456.8109999999997</v>
      </c>
      <c r="I375" s="29">
        <v>9.0959133760000004</v>
      </c>
      <c r="J375" s="244"/>
      <c r="K375" s="28">
        <f t="shared" si="54"/>
        <v>2576.6299999999997</v>
      </c>
      <c r="L375" s="81">
        <f t="shared" si="71"/>
        <v>1.0000003934604498</v>
      </c>
      <c r="M375" s="27">
        <f t="shared" si="56"/>
        <v>110.72</v>
      </c>
      <c r="N375" s="81">
        <f t="shared" si="57"/>
        <v>0.99998127904990108</v>
      </c>
      <c r="O375" s="27">
        <f t="shared" si="58"/>
        <v>2456.81</v>
      </c>
      <c r="P375" s="81">
        <f t="shared" si="59"/>
        <v>0.999999592968283</v>
      </c>
      <c r="Q375" s="27">
        <f t="shared" si="60"/>
        <v>9.1</v>
      </c>
      <c r="R375" s="82">
        <f t="shared" si="61"/>
        <v>1.0004492813234986</v>
      </c>
    </row>
    <row r="376" spans="1:18" s="4" customFormat="1" ht="56.1" customHeight="1" x14ac:dyDescent="0.25">
      <c r="A376" s="174" t="s">
        <v>1221</v>
      </c>
      <c r="B376" s="102" t="s">
        <v>1725</v>
      </c>
      <c r="C376" s="117" t="s">
        <v>1334</v>
      </c>
      <c r="D376" s="113" t="s">
        <v>112</v>
      </c>
      <c r="E376" s="212" t="s">
        <v>1001</v>
      </c>
      <c r="F376" s="168">
        <v>971.70923619840005</v>
      </c>
      <c r="G376" s="27">
        <v>110.72207282240001</v>
      </c>
      <c r="H376" s="27">
        <v>851.89125000000001</v>
      </c>
      <c r="I376" s="29">
        <v>9.0959133760000004</v>
      </c>
      <c r="J376" s="244"/>
      <c r="K376" s="28">
        <f t="shared" si="54"/>
        <v>971.71</v>
      </c>
      <c r="L376" s="81">
        <f t="shared" si="71"/>
        <v>1.0000007860392508</v>
      </c>
      <c r="M376" s="27">
        <f t="shared" si="56"/>
        <v>110.72</v>
      </c>
      <c r="N376" s="81">
        <f t="shared" si="57"/>
        <v>0.99998127904990242</v>
      </c>
      <c r="O376" s="27">
        <f t="shared" si="58"/>
        <v>851.89</v>
      </c>
      <c r="P376" s="81">
        <f t="shared" si="59"/>
        <v>0.99999853267655936</v>
      </c>
      <c r="Q376" s="27">
        <f t="shared" si="60"/>
        <v>9.1</v>
      </c>
      <c r="R376" s="82">
        <f t="shared" si="61"/>
        <v>1.0004492813234986</v>
      </c>
    </row>
    <row r="377" spans="1:18" s="4" customFormat="1" ht="56.1" customHeight="1" x14ac:dyDescent="0.25">
      <c r="A377" s="174" t="s">
        <v>1222</v>
      </c>
      <c r="B377" s="102" t="s">
        <v>1223</v>
      </c>
      <c r="C377" s="117" t="s">
        <v>1335</v>
      </c>
      <c r="D377" s="113" t="s">
        <v>112</v>
      </c>
      <c r="E377" s="212" t="s">
        <v>1001</v>
      </c>
      <c r="F377" s="168">
        <v>1066.7237361984</v>
      </c>
      <c r="G377" s="27">
        <v>110.72207282240015</v>
      </c>
      <c r="H377" s="27">
        <v>946.90575000000001</v>
      </c>
      <c r="I377" s="29">
        <v>9.0959133760000004</v>
      </c>
      <c r="J377" s="244"/>
      <c r="K377" s="28">
        <f t="shared" si="54"/>
        <v>1066.7299999999998</v>
      </c>
      <c r="L377" s="81">
        <f t="shared" si="71"/>
        <v>1.0000058719998319</v>
      </c>
      <c r="M377" s="27">
        <f t="shared" si="56"/>
        <v>110.72</v>
      </c>
      <c r="N377" s="81">
        <f t="shared" si="57"/>
        <v>0.99998127904990108</v>
      </c>
      <c r="O377" s="27">
        <f t="shared" si="58"/>
        <v>946.91</v>
      </c>
      <c r="P377" s="81">
        <f t="shared" si="59"/>
        <v>1.0000044883030861</v>
      </c>
      <c r="Q377" s="27">
        <f t="shared" si="60"/>
        <v>9.1</v>
      </c>
      <c r="R377" s="82">
        <f t="shared" si="61"/>
        <v>1.0004492813234986</v>
      </c>
    </row>
    <row r="378" spans="1:18" s="4" customFormat="1" ht="56.1" customHeight="1" x14ac:dyDescent="0.25">
      <c r="A378" s="174" t="s">
        <v>445</v>
      </c>
      <c r="B378" s="102" t="s">
        <v>446</v>
      </c>
      <c r="C378" s="117" t="s">
        <v>447</v>
      </c>
      <c r="D378" s="113" t="s">
        <v>448</v>
      </c>
      <c r="E378" s="212" t="s">
        <v>1001</v>
      </c>
      <c r="F378" s="168">
        <v>313.31287074240004</v>
      </c>
      <c r="G378" s="27">
        <v>298.30461367200002</v>
      </c>
      <c r="H378" s="27">
        <v>0</v>
      </c>
      <c r="I378" s="29">
        <v>15.008257070400001</v>
      </c>
      <c r="J378" s="244"/>
      <c r="K378" s="28">
        <f t="shared" si="54"/>
        <v>313.31</v>
      </c>
      <c r="L378" s="81">
        <f t="shared" si="71"/>
        <v>0.99999083745779982</v>
      </c>
      <c r="M378" s="27">
        <f t="shared" si="56"/>
        <v>298.3</v>
      </c>
      <c r="N378" s="81">
        <f t="shared" si="57"/>
        <v>0.99998453368875795</v>
      </c>
      <c r="O378" s="27">
        <f t="shared" si="58"/>
        <v>0</v>
      </c>
      <c r="P378" s="81" t="e">
        <f t="shared" si="59"/>
        <v>#DIV/0!</v>
      </c>
      <c r="Q378" s="27">
        <f t="shared" si="60"/>
        <v>15.01</v>
      </c>
      <c r="R378" s="82">
        <f t="shared" si="61"/>
        <v>1.000116131379668</v>
      </c>
    </row>
    <row r="379" spans="1:18" s="4" customFormat="1" ht="56.1" customHeight="1" x14ac:dyDescent="0.25">
      <c r="A379" s="174" t="s">
        <v>449</v>
      </c>
      <c r="B379" s="102" t="s">
        <v>1087</v>
      </c>
      <c r="C379" s="117" t="s">
        <v>1336</v>
      </c>
      <c r="D379" s="113" t="s">
        <v>112</v>
      </c>
      <c r="E379" s="212" t="s">
        <v>1001</v>
      </c>
      <c r="F379" s="168">
        <v>179.62775115168003</v>
      </c>
      <c r="G379" s="27">
        <v>165.43812628512003</v>
      </c>
      <c r="H379" s="27">
        <v>0</v>
      </c>
      <c r="I379" s="29">
        <v>14.189624866560003</v>
      </c>
      <c r="J379" s="244"/>
      <c r="K379" s="28">
        <f t="shared" si="54"/>
        <v>179.63</v>
      </c>
      <c r="L379" s="81">
        <f t="shared" si="71"/>
        <v>1.0000125194927039</v>
      </c>
      <c r="M379" s="27">
        <f t="shared" si="56"/>
        <v>165.44</v>
      </c>
      <c r="N379" s="81">
        <f t="shared" si="57"/>
        <v>1.0000113257743064</v>
      </c>
      <c r="O379" s="27">
        <f t="shared" si="58"/>
        <v>0</v>
      </c>
      <c r="P379" s="81" t="e">
        <f t="shared" si="59"/>
        <v>#DIV/0!</v>
      </c>
      <c r="Q379" s="27">
        <f t="shared" si="60"/>
        <v>14.19</v>
      </c>
      <c r="R379" s="82">
        <f t="shared" si="61"/>
        <v>1.0000264371640213</v>
      </c>
    </row>
    <row r="380" spans="1:18" s="4" customFormat="1" ht="56.1" customHeight="1" x14ac:dyDescent="0.25">
      <c r="A380" s="174" t="s">
        <v>450</v>
      </c>
      <c r="B380" s="102" t="s">
        <v>1726</v>
      </c>
      <c r="C380" s="117" t="s">
        <v>1337</v>
      </c>
      <c r="D380" s="113" t="s">
        <v>112</v>
      </c>
      <c r="E380" s="212" t="s">
        <v>1001</v>
      </c>
      <c r="F380" s="168">
        <v>478.01150115168008</v>
      </c>
      <c r="G380" s="27">
        <v>165.43812628512003</v>
      </c>
      <c r="H380" s="27">
        <v>298.38375000000002</v>
      </c>
      <c r="I380" s="29">
        <v>14.189624866560003</v>
      </c>
      <c r="J380" s="244"/>
      <c r="K380" s="28">
        <f t="shared" si="54"/>
        <v>478.01</v>
      </c>
      <c r="L380" s="81">
        <f t="shared" si="71"/>
        <v>0.99999685959087492</v>
      </c>
      <c r="M380" s="27">
        <f t="shared" si="56"/>
        <v>165.44</v>
      </c>
      <c r="N380" s="81">
        <f t="shared" si="57"/>
        <v>1.0000113257743064</v>
      </c>
      <c r="O380" s="27">
        <f t="shared" si="58"/>
        <v>298.38</v>
      </c>
      <c r="P380" s="81">
        <f t="shared" si="59"/>
        <v>0.99998743229147025</v>
      </c>
      <c r="Q380" s="27">
        <f t="shared" si="60"/>
        <v>14.19</v>
      </c>
      <c r="R380" s="82">
        <f t="shared" si="61"/>
        <v>1.0000264371640213</v>
      </c>
    </row>
    <row r="381" spans="1:18" s="4" customFormat="1" ht="56.1" customHeight="1" x14ac:dyDescent="0.25">
      <c r="A381" s="174" t="s">
        <v>451</v>
      </c>
      <c r="B381" s="102" t="s">
        <v>452</v>
      </c>
      <c r="C381" s="117" t="s">
        <v>1338</v>
      </c>
      <c r="D381" s="113" t="s">
        <v>112</v>
      </c>
      <c r="E381" s="212" t="s">
        <v>1001</v>
      </c>
      <c r="F381" s="168">
        <v>552.60350115168012</v>
      </c>
      <c r="G381" s="27">
        <v>165.43812628512003</v>
      </c>
      <c r="H381" s="27">
        <v>372.97575000000006</v>
      </c>
      <c r="I381" s="29">
        <v>14.189624866560003</v>
      </c>
      <c r="J381" s="244"/>
      <c r="K381" s="28">
        <f t="shared" si="54"/>
        <v>552.61000000000013</v>
      </c>
      <c r="L381" s="81">
        <f t="shared" si="71"/>
        <v>1.0000117604182863</v>
      </c>
      <c r="M381" s="27">
        <f t="shared" si="56"/>
        <v>165.44</v>
      </c>
      <c r="N381" s="81">
        <f t="shared" si="57"/>
        <v>1.0000113257743064</v>
      </c>
      <c r="O381" s="27">
        <f t="shared" si="58"/>
        <v>372.98</v>
      </c>
      <c r="P381" s="81">
        <f t="shared" si="59"/>
        <v>1.0000113948426941</v>
      </c>
      <c r="Q381" s="27">
        <f t="shared" si="60"/>
        <v>14.19</v>
      </c>
      <c r="R381" s="82">
        <f t="shared" si="61"/>
        <v>1.0000264371640213</v>
      </c>
    </row>
    <row r="382" spans="1:18" s="4" customFormat="1" ht="56.1" customHeight="1" x14ac:dyDescent="0.25">
      <c r="A382" s="211" t="s">
        <v>453</v>
      </c>
      <c r="B382" s="102" t="s">
        <v>454</v>
      </c>
      <c r="C382" s="117" t="s">
        <v>1339</v>
      </c>
      <c r="D382" s="113" t="s">
        <v>112</v>
      </c>
      <c r="E382" s="212" t="s">
        <v>1001</v>
      </c>
      <c r="F382" s="168">
        <v>745.13675115167996</v>
      </c>
      <c r="G382" s="27">
        <v>165.43812628512003</v>
      </c>
      <c r="H382" s="27">
        <v>565.5089999999999</v>
      </c>
      <c r="I382" s="29">
        <v>14.189624866560003</v>
      </c>
      <c r="J382" s="244"/>
      <c r="K382" s="28">
        <f t="shared" si="54"/>
        <v>745.1400000000001</v>
      </c>
      <c r="L382" s="81">
        <f t="shared" si="71"/>
        <v>1.0000043600699</v>
      </c>
      <c r="M382" s="27">
        <f t="shared" si="56"/>
        <v>165.44</v>
      </c>
      <c r="N382" s="81">
        <f t="shared" si="57"/>
        <v>1.0000113257743064</v>
      </c>
      <c r="O382" s="27">
        <f t="shared" si="58"/>
        <v>565.51</v>
      </c>
      <c r="P382" s="81">
        <f t="shared" si="59"/>
        <v>1.000001768318453</v>
      </c>
      <c r="Q382" s="27">
        <f t="shared" si="60"/>
        <v>14.19</v>
      </c>
      <c r="R382" s="82">
        <f t="shared" si="61"/>
        <v>1.0000264371640213</v>
      </c>
    </row>
    <row r="383" spans="1:18" s="4" customFormat="1" ht="56.1" customHeight="1" x14ac:dyDescent="0.25">
      <c r="A383" s="174" t="s">
        <v>455</v>
      </c>
      <c r="B383" s="102" t="s">
        <v>456</v>
      </c>
      <c r="C383" s="117" t="s">
        <v>1340</v>
      </c>
      <c r="D383" s="113" t="s">
        <v>112</v>
      </c>
      <c r="E383" s="212" t="s">
        <v>1001</v>
      </c>
      <c r="F383" s="168">
        <v>31088.208741906888</v>
      </c>
      <c r="G383" s="27">
        <v>11946.266674588484</v>
      </c>
      <c r="H383" s="27">
        <v>16586.900000000001</v>
      </c>
      <c r="I383" s="29">
        <v>2555.0420673184003</v>
      </c>
      <c r="J383" s="244"/>
      <c r="K383" s="28">
        <f t="shared" si="54"/>
        <v>31088.210000000003</v>
      </c>
      <c r="L383" s="81">
        <f t="shared" si="71"/>
        <v>1.0000000404684981</v>
      </c>
      <c r="M383" s="27">
        <f t="shared" si="56"/>
        <v>11946.27</v>
      </c>
      <c r="N383" s="81">
        <f t="shared" si="57"/>
        <v>1.0000002783640787</v>
      </c>
      <c r="O383" s="27">
        <f t="shared" si="58"/>
        <v>16586.900000000001</v>
      </c>
      <c r="P383" s="81">
        <f t="shared" si="59"/>
        <v>1</v>
      </c>
      <c r="Q383" s="27">
        <f t="shared" si="60"/>
        <v>2555.04</v>
      </c>
      <c r="R383" s="82">
        <f t="shared" si="61"/>
        <v>0.99999919088674638</v>
      </c>
    </row>
    <row r="384" spans="1:18" s="4" customFormat="1" ht="56.1" customHeight="1" x14ac:dyDescent="0.25">
      <c r="A384" s="174" t="s">
        <v>457</v>
      </c>
      <c r="B384" s="102" t="s">
        <v>458</v>
      </c>
      <c r="C384" s="117" t="s">
        <v>1341</v>
      </c>
      <c r="D384" s="113" t="s">
        <v>112</v>
      </c>
      <c r="E384" s="212" t="s">
        <v>1001</v>
      </c>
      <c r="F384" s="168">
        <v>45598.057458033116</v>
      </c>
      <c r="G384" s="27">
        <v>14970.963927268314</v>
      </c>
      <c r="H384" s="27">
        <v>27763.7</v>
      </c>
      <c r="I384" s="29">
        <v>2863.3935307648007</v>
      </c>
      <c r="J384" s="244"/>
      <c r="K384" s="28">
        <f t="shared" si="54"/>
        <v>45598.05</v>
      </c>
      <c r="L384" s="81">
        <f t="shared" si="71"/>
        <v>0.99999983643967461</v>
      </c>
      <c r="M384" s="27">
        <f t="shared" si="56"/>
        <v>14970.96</v>
      </c>
      <c r="N384" s="81">
        <f t="shared" si="57"/>
        <v>0.99999973767431849</v>
      </c>
      <c r="O384" s="27">
        <f t="shared" si="58"/>
        <v>27763.7</v>
      </c>
      <c r="P384" s="81">
        <f t="shared" si="59"/>
        <v>1</v>
      </c>
      <c r="Q384" s="27">
        <f t="shared" si="60"/>
        <v>2863.39</v>
      </c>
      <c r="R384" s="82">
        <f t="shared" si="61"/>
        <v>0.99999876692995116</v>
      </c>
    </row>
    <row r="385" spans="1:18" s="4" customFormat="1" ht="56.1" customHeight="1" x14ac:dyDescent="0.25">
      <c r="A385" s="174" t="s">
        <v>459</v>
      </c>
      <c r="B385" s="102" t="s">
        <v>1564</v>
      </c>
      <c r="C385" s="117" t="s">
        <v>1565</v>
      </c>
      <c r="D385" s="113" t="s">
        <v>112</v>
      </c>
      <c r="E385" s="212" t="s">
        <v>1001</v>
      </c>
      <c r="F385" s="168">
        <v>3323.0116518509399</v>
      </c>
      <c r="G385" s="27">
        <v>1747.31927458374</v>
      </c>
      <c r="H385" s="27">
        <v>1305.5437499999998</v>
      </c>
      <c r="I385" s="29">
        <v>270.14862726720003</v>
      </c>
      <c r="J385" s="244"/>
      <c r="K385" s="28">
        <f t="shared" si="54"/>
        <v>3323.0099999999998</v>
      </c>
      <c r="L385" s="81">
        <f t="shared" si="71"/>
        <v>0.99999950290546258</v>
      </c>
      <c r="M385" s="27">
        <f t="shared" si="56"/>
        <v>1747.32</v>
      </c>
      <c r="N385" s="81">
        <f t="shared" si="57"/>
        <v>1.0000004151595363</v>
      </c>
      <c r="O385" s="27">
        <f t="shared" si="58"/>
        <v>1305.54</v>
      </c>
      <c r="P385" s="81">
        <f t="shared" si="59"/>
        <v>0.99999712763360105</v>
      </c>
      <c r="Q385" s="27">
        <f t="shared" si="60"/>
        <v>270.14999999999998</v>
      </c>
      <c r="R385" s="82">
        <f t="shared" si="61"/>
        <v>1.0000050813983912</v>
      </c>
    </row>
    <row r="386" spans="1:18" s="4" customFormat="1" ht="56.1" customHeight="1" x14ac:dyDescent="0.25">
      <c r="A386" s="174" t="s">
        <v>460</v>
      </c>
      <c r="B386" s="102" t="s">
        <v>1727</v>
      </c>
      <c r="C386" s="117" t="s">
        <v>1565</v>
      </c>
      <c r="D386" s="113" t="s">
        <v>112</v>
      </c>
      <c r="E386" s="212" t="s">
        <v>1001</v>
      </c>
      <c r="F386" s="168">
        <v>4075.3486446181687</v>
      </c>
      <c r="G386" s="27">
        <v>2185.0354744837682</v>
      </c>
      <c r="H386" s="27">
        <v>1577.4137500000002</v>
      </c>
      <c r="I386" s="29">
        <v>312.89942013440009</v>
      </c>
      <c r="J386" s="244"/>
      <c r="K386" s="28">
        <f t="shared" si="54"/>
        <v>4075.35</v>
      </c>
      <c r="L386" s="81">
        <f t="shared" si="71"/>
        <v>1.0000003325805837</v>
      </c>
      <c r="M386" s="27">
        <f t="shared" si="56"/>
        <v>2185.04</v>
      </c>
      <c r="N386" s="81">
        <f t="shared" si="57"/>
        <v>1.0000020711408508</v>
      </c>
      <c r="O386" s="27">
        <f t="shared" si="58"/>
        <v>1577.41</v>
      </c>
      <c r="P386" s="81">
        <f t="shared" si="59"/>
        <v>0.9999976226909395</v>
      </c>
      <c r="Q386" s="27">
        <f t="shared" si="60"/>
        <v>312.89999999999998</v>
      </c>
      <c r="R386" s="82">
        <f t="shared" si="61"/>
        <v>1.0000018532012607</v>
      </c>
    </row>
    <row r="387" spans="1:18" s="4" customFormat="1" ht="56.1" customHeight="1" x14ac:dyDescent="0.25">
      <c r="A387" s="174" t="s">
        <v>461</v>
      </c>
      <c r="B387" s="102" t="s">
        <v>1566</v>
      </c>
      <c r="C387" s="117" t="s">
        <v>1565</v>
      </c>
      <c r="D387" s="113" t="s">
        <v>112</v>
      </c>
      <c r="E387" s="212" t="s">
        <v>1001</v>
      </c>
      <c r="F387" s="168">
        <v>5807.4923441268293</v>
      </c>
      <c r="G387" s="27">
        <v>2618.4122008835034</v>
      </c>
      <c r="H387" s="27">
        <v>2732.1552499999998</v>
      </c>
      <c r="I387" s="29">
        <v>456.92489324332547</v>
      </c>
      <c r="J387" s="244"/>
      <c r="K387" s="28">
        <f t="shared" si="54"/>
        <v>5807.49</v>
      </c>
      <c r="L387" s="81">
        <f t="shared" si="71"/>
        <v>0.99999959636161517</v>
      </c>
      <c r="M387" s="27">
        <f t="shared" si="56"/>
        <v>2618.41</v>
      </c>
      <c r="N387" s="81">
        <f t="shared" si="57"/>
        <v>0.99999915945873508</v>
      </c>
      <c r="O387" s="27">
        <f t="shared" si="58"/>
        <v>2732.16</v>
      </c>
      <c r="P387" s="81">
        <f t="shared" si="59"/>
        <v>1.0000017385542055</v>
      </c>
      <c r="Q387" s="27">
        <f t="shared" si="60"/>
        <v>456.92</v>
      </c>
      <c r="R387" s="82">
        <f t="shared" si="61"/>
        <v>0.99998929092418076</v>
      </c>
    </row>
    <row r="388" spans="1:18" s="4" customFormat="1" ht="56.1" customHeight="1" x14ac:dyDescent="0.25">
      <c r="A388" s="174" t="s">
        <v>462</v>
      </c>
      <c r="B388" s="102" t="s">
        <v>1567</v>
      </c>
      <c r="C388" s="117" t="s">
        <v>1568</v>
      </c>
      <c r="D388" s="113" t="s">
        <v>387</v>
      </c>
      <c r="E388" s="175" t="s">
        <v>1514</v>
      </c>
      <c r="F388" s="168">
        <v>111.69306429228801</v>
      </c>
      <c r="G388" s="27">
        <v>58.695000000000007</v>
      </c>
      <c r="H388" s="27">
        <v>41.250500000000002</v>
      </c>
      <c r="I388" s="29">
        <v>11.747564292288002</v>
      </c>
      <c r="J388" s="244"/>
      <c r="K388" s="28">
        <f t="shared" si="54"/>
        <v>111.7</v>
      </c>
      <c r="L388" s="81">
        <f t="shared" si="71"/>
        <v>1.0000620961360129</v>
      </c>
      <c r="M388" s="27">
        <f t="shared" si="56"/>
        <v>58.7</v>
      </c>
      <c r="N388" s="81">
        <f t="shared" si="57"/>
        <v>1.0000851861316977</v>
      </c>
      <c r="O388" s="27">
        <f t="shared" si="58"/>
        <v>41.25</v>
      </c>
      <c r="P388" s="81">
        <f t="shared" si="59"/>
        <v>0.99998787893480068</v>
      </c>
      <c r="Q388" s="27">
        <f t="shared" si="60"/>
        <v>11.75</v>
      </c>
      <c r="R388" s="82">
        <f t="shared" si="61"/>
        <v>1.0002073372531868</v>
      </c>
    </row>
    <row r="389" spans="1:18" s="4" customFormat="1" ht="56.1" customHeight="1" x14ac:dyDescent="0.25">
      <c r="A389" s="174" t="s">
        <v>1342</v>
      </c>
      <c r="B389" s="102" t="s">
        <v>1569</v>
      </c>
      <c r="C389" s="117" t="s">
        <v>1568</v>
      </c>
      <c r="D389" s="113" t="s">
        <v>387</v>
      </c>
      <c r="E389" s="175" t="s">
        <v>1514</v>
      </c>
      <c r="F389" s="168">
        <v>176.505564292288</v>
      </c>
      <c r="G389" s="27">
        <v>58.695000000000007</v>
      </c>
      <c r="H389" s="27">
        <v>106.063</v>
      </c>
      <c r="I389" s="29">
        <v>11.747564292288002</v>
      </c>
      <c r="J389" s="244"/>
      <c r="K389" s="28">
        <f t="shared" si="54"/>
        <v>176.51</v>
      </c>
      <c r="L389" s="81">
        <f t="shared" si="71"/>
        <v>1.0000251306961896</v>
      </c>
      <c r="M389" s="27">
        <f t="shared" si="56"/>
        <v>58.7</v>
      </c>
      <c r="N389" s="81">
        <f t="shared" si="57"/>
        <v>1.0000851861316977</v>
      </c>
      <c r="O389" s="27">
        <f t="shared" si="58"/>
        <v>106.06</v>
      </c>
      <c r="P389" s="81">
        <f t="shared" si="59"/>
        <v>0.99997171492414882</v>
      </c>
      <c r="Q389" s="27">
        <f t="shared" si="60"/>
        <v>11.75</v>
      </c>
      <c r="R389" s="82">
        <f t="shared" si="61"/>
        <v>1.0002073372531868</v>
      </c>
    </row>
    <row r="390" spans="1:18" s="4" customFormat="1" ht="56.1" customHeight="1" x14ac:dyDescent="0.25">
      <c r="A390" s="174" t="s">
        <v>1343</v>
      </c>
      <c r="B390" s="102" t="s">
        <v>1570</v>
      </c>
      <c r="C390" s="117" t="s">
        <v>1568</v>
      </c>
      <c r="D390" s="113" t="s">
        <v>387</v>
      </c>
      <c r="E390" s="175" t="s">
        <v>1514</v>
      </c>
      <c r="F390" s="168">
        <v>322.67411429228804</v>
      </c>
      <c r="G390" s="27">
        <v>58.695000000000007</v>
      </c>
      <c r="H390" s="27">
        <v>252.23155</v>
      </c>
      <c r="I390" s="29">
        <v>11.747564292288002</v>
      </c>
      <c r="J390" s="244"/>
      <c r="K390" s="28">
        <f t="shared" si="54"/>
        <v>322.68</v>
      </c>
      <c r="L390" s="81">
        <f t="shared" si="71"/>
        <v>1.0000182404086702</v>
      </c>
      <c r="M390" s="27">
        <f t="shared" si="56"/>
        <v>58.7</v>
      </c>
      <c r="N390" s="81">
        <f t="shared" si="57"/>
        <v>1.0000851861316977</v>
      </c>
      <c r="O390" s="27">
        <f t="shared" si="58"/>
        <v>252.23</v>
      </c>
      <c r="P390" s="81">
        <f t="shared" si="59"/>
        <v>0.99999385485281278</v>
      </c>
      <c r="Q390" s="27">
        <f t="shared" si="60"/>
        <v>11.75</v>
      </c>
      <c r="R390" s="82">
        <f t="shared" si="61"/>
        <v>1.0002073372531868</v>
      </c>
    </row>
    <row r="391" spans="1:18" s="4" customFormat="1" ht="56.1" customHeight="1" x14ac:dyDescent="0.25">
      <c r="A391" s="174" t="s">
        <v>463</v>
      </c>
      <c r="B391" s="102" t="s">
        <v>1571</v>
      </c>
      <c r="C391" s="117" t="s">
        <v>1572</v>
      </c>
      <c r="D391" s="113" t="s">
        <v>387</v>
      </c>
      <c r="E391" s="175" t="s">
        <v>1514</v>
      </c>
      <c r="F391" s="168">
        <v>167.65268095895468</v>
      </c>
      <c r="G391" s="27">
        <v>65.644799999999989</v>
      </c>
      <c r="H391" s="27">
        <v>90.260316666666682</v>
      </c>
      <c r="I391" s="29">
        <v>11.747564292288002</v>
      </c>
      <c r="J391" s="244"/>
      <c r="K391" s="28">
        <f t="shared" si="54"/>
        <v>167.65</v>
      </c>
      <c r="L391" s="81">
        <f t="shared" si="71"/>
        <v>0.99998400885127914</v>
      </c>
      <c r="M391" s="27">
        <f t="shared" si="56"/>
        <v>65.64</v>
      </c>
      <c r="N391" s="81">
        <f t="shared" si="57"/>
        <v>0.9999268792044459</v>
      </c>
      <c r="O391" s="27">
        <f t="shared" si="58"/>
        <v>90.26</v>
      </c>
      <c r="P391" s="81">
        <f t="shared" si="59"/>
        <v>0.9999964916291193</v>
      </c>
      <c r="Q391" s="27">
        <f t="shared" si="60"/>
        <v>11.75</v>
      </c>
      <c r="R391" s="82">
        <f t="shared" si="61"/>
        <v>1.0002073372531868</v>
      </c>
    </row>
    <row r="392" spans="1:18" s="4" customFormat="1" ht="56.1" customHeight="1" x14ac:dyDescent="0.25">
      <c r="A392" s="174" t="s">
        <v>464</v>
      </c>
      <c r="B392" s="102" t="s">
        <v>1573</v>
      </c>
      <c r="C392" s="117" t="s">
        <v>1572</v>
      </c>
      <c r="D392" s="113" t="s">
        <v>387</v>
      </c>
      <c r="E392" s="175" t="s">
        <v>1514</v>
      </c>
      <c r="F392" s="168">
        <v>320.93851429228806</v>
      </c>
      <c r="G392" s="27">
        <v>74.154600000000002</v>
      </c>
      <c r="H392" s="27">
        <v>235.03635000000003</v>
      </c>
      <c r="I392" s="29">
        <v>11.747564292288002</v>
      </c>
      <c r="J392" s="244"/>
      <c r="K392" s="28">
        <f t="shared" si="54"/>
        <v>320.94</v>
      </c>
      <c r="L392" s="81">
        <f t="shared" si="71"/>
        <v>1.0000046292596425</v>
      </c>
      <c r="M392" s="27">
        <f t="shared" si="56"/>
        <v>74.150000000000006</v>
      </c>
      <c r="N392" s="81">
        <f t="shared" si="57"/>
        <v>0.99993796743560082</v>
      </c>
      <c r="O392" s="27">
        <f t="shared" si="58"/>
        <v>235.04</v>
      </c>
      <c r="P392" s="81">
        <f t="shared" si="59"/>
        <v>1.0000155295127753</v>
      </c>
      <c r="Q392" s="27">
        <f t="shared" si="60"/>
        <v>11.75</v>
      </c>
      <c r="R392" s="82">
        <f t="shared" si="61"/>
        <v>1.0002073372531868</v>
      </c>
    </row>
    <row r="393" spans="1:18" s="4" customFormat="1" ht="56.1" customHeight="1" x14ac:dyDescent="0.25">
      <c r="A393" s="174" t="s">
        <v>465</v>
      </c>
      <c r="B393" s="102" t="s">
        <v>1574</v>
      </c>
      <c r="C393" s="117" t="s">
        <v>1572</v>
      </c>
      <c r="D393" s="113" t="s">
        <v>387</v>
      </c>
      <c r="E393" s="175" t="s">
        <v>1514</v>
      </c>
      <c r="F393" s="168">
        <v>455.019814292288</v>
      </c>
      <c r="G393" s="27">
        <v>82.399200000000008</v>
      </c>
      <c r="H393" s="27">
        <v>360.87304999999998</v>
      </c>
      <c r="I393" s="29">
        <v>11.747564292288002</v>
      </c>
      <c r="J393" s="244"/>
      <c r="K393" s="28">
        <f t="shared" ref="K393:K456" si="72">SUM(M393,O393,Q393)</f>
        <v>455.02</v>
      </c>
      <c r="L393" s="81">
        <f t="shared" si="71"/>
        <v>1.0000004081310443</v>
      </c>
      <c r="M393" s="27">
        <f t="shared" ref="M393:M456" si="73">ROUND(G393-(G393*$M$6*$F$6),2)</f>
        <v>82.4</v>
      </c>
      <c r="N393" s="81">
        <f t="shared" ref="N393:N456" si="74">M393/G393</f>
        <v>1.0000097088321245</v>
      </c>
      <c r="O393" s="27">
        <f t="shared" ref="O393:O456" si="75">ROUND(H393-(H393*$O$6*$F$6),2)</f>
        <v>360.87</v>
      </c>
      <c r="P393" s="81">
        <f t="shared" ref="P393:P456" si="76">O393/H393</f>
        <v>0.9999915482743863</v>
      </c>
      <c r="Q393" s="27">
        <f t="shared" ref="Q393:Q456" si="77">ROUND((I393-(I393*$Q$6*$F$6)),2)</f>
        <v>11.75</v>
      </c>
      <c r="R393" s="82">
        <f t="shared" ref="R393:R456" si="78">Q393/I393</f>
        <v>1.0002073372531868</v>
      </c>
    </row>
    <row r="394" spans="1:18" s="4" customFormat="1" ht="71.45" customHeight="1" x14ac:dyDescent="0.25">
      <c r="A394" s="174" t="s">
        <v>467</v>
      </c>
      <c r="B394" s="102" t="s">
        <v>1575</v>
      </c>
      <c r="C394" s="117" t="s">
        <v>1576</v>
      </c>
      <c r="D394" s="113" t="s">
        <v>387</v>
      </c>
      <c r="E394" s="175" t="s">
        <v>1514</v>
      </c>
      <c r="F394" s="168">
        <v>2392.2732557468803</v>
      </c>
      <c r="G394" s="27">
        <v>154.36107406054401</v>
      </c>
      <c r="H394" s="27">
        <v>2169.10275</v>
      </c>
      <c r="I394" s="29">
        <v>68.809431686335998</v>
      </c>
      <c r="J394" s="244"/>
      <c r="K394" s="28">
        <f t="shared" si="72"/>
        <v>2392.27</v>
      </c>
      <c r="L394" s="81">
        <f t="shared" si="71"/>
        <v>0.99999863905727637</v>
      </c>
      <c r="M394" s="27">
        <f t="shared" si="73"/>
        <v>154.36000000000001</v>
      </c>
      <c r="N394" s="81">
        <f t="shared" si="74"/>
        <v>0.99999304189511162</v>
      </c>
      <c r="O394" s="27">
        <f t="shared" si="75"/>
        <v>2169.1</v>
      </c>
      <c r="P394" s="81">
        <f t="shared" si="76"/>
        <v>0.99999873219468272</v>
      </c>
      <c r="Q394" s="27">
        <f t="shared" si="77"/>
        <v>68.81</v>
      </c>
      <c r="R394" s="82">
        <f t="shared" si="78"/>
        <v>1.0000082592407766</v>
      </c>
    </row>
    <row r="395" spans="1:18" s="4" customFormat="1" ht="76.5" customHeight="1" x14ac:dyDescent="0.25">
      <c r="A395" s="174" t="s">
        <v>469</v>
      </c>
      <c r="B395" s="102" t="s">
        <v>468</v>
      </c>
      <c r="C395" s="117" t="s">
        <v>1515</v>
      </c>
      <c r="D395" s="113" t="s">
        <v>387</v>
      </c>
      <c r="E395" s="175" t="s">
        <v>1514</v>
      </c>
      <c r="F395" s="168">
        <v>216.83266133911408</v>
      </c>
      <c r="G395" s="27">
        <v>99.554710367999391</v>
      </c>
      <c r="H395" s="27">
        <v>99.334916666666686</v>
      </c>
      <c r="I395" s="29">
        <v>17.943034304448002</v>
      </c>
      <c r="J395" s="244"/>
      <c r="K395" s="28">
        <f t="shared" si="72"/>
        <v>216.82</v>
      </c>
      <c r="L395" s="81">
        <f t="shared" si="71"/>
        <v>0.99994160778622609</v>
      </c>
      <c r="M395" s="27">
        <f t="shared" si="73"/>
        <v>99.55</v>
      </c>
      <c r="N395" s="81">
        <f t="shared" si="74"/>
        <v>0.99995268563403994</v>
      </c>
      <c r="O395" s="27">
        <f t="shared" si="75"/>
        <v>99.33</v>
      </c>
      <c r="P395" s="81">
        <f t="shared" si="76"/>
        <v>0.99995050414464848</v>
      </c>
      <c r="Q395" s="27">
        <f t="shared" si="77"/>
        <v>17.940000000000001</v>
      </c>
      <c r="R395" s="82">
        <f t="shared" si="78"/>
        <v>0.99983089234537947</v>
      </c>
    </row>
    <row r="396" spans="1:18" s="4" customFormat="1" ht="103.5" customHeight="1" x14ac:dyDescent="0.25">
      <c r="A396" s="174" t="s">
        <v>472</v>
      </c>
      <c r="B396" s="102" t="s">
        <v>470</v>
      </c>
      <c r="C396" s="117" t="s">
        <v>1344</v>
      </c>
      <c r="D396" s="113" t="s">
        <v>471</v>
      </c>
      <c r="E396" s="175" t="s">
        <v>1002</v>
      </c>
      <c r="F396" s="168">
        <v>240.09352224350397</v>
      </c>
      <c r="G396" s="27">
        <v>87.396022243503992</v>
      </c>
      <c r="H396" s="27">
        <v>152.69749999999999</v>
      </c>
      <c r="I396" s="29">
        <v>0</v>
      </c>
      <c r="J396" s="244"/>
      <c r="K396" s="28">
        <f t="shared" si="72"/>
        <v>240.1</v>
      </c>
      <c r="L396" s="81">
        <f t="shared" si="71"/>
        <v>1.000026980138554</v>
      </c>
      <c r="M396" s="27">
        <f t="shared" si="73"/>
        <v>87.4</v>
      </c>
      <c r="N396" s="81">
        <f t="shared" si="74"/>
        <v>1.0000455141594995</v>
      </c>
      <c r="O396" s="27">
        <f t="shared" si="75"/>
        <v>152.69999999999999</v>
      </c>
      <c r="P396" s="81">
        <f t="shared" si="76"/>
        <v>1.0000163722392312</v>
      </c>
      <c r="Q396" s="27">
        <f t="shared" si="77"/>
        <v>0</v>
      </c>
      <c r="R396" s="82" t="e">
        <f t="shared" si="78"/>
        <v>#DIV/0!</v>
      </c>
    </row>
    <row r="397" spans="1:18" s="4" customFormat="1" ht="102.75" customHeight="1" x14ac:dyDescent="0.25">
      <c r="A397" s="174" t="s">
        <v>474</v>
      </c>
      <c r="B397" s="102" t="s">
        <v>473</v>
      </c>
      <c r="C397" s="117" t="s">
        <v>1345</v>
      </c>
      <c r="D397" s="113" t="s">
        <v>471</v>
      </c>
      <c r="E397" s="175" t="s">
        <v>1002</v>
      </c>
      <c r="F397" s="168">
        <v>492.80266661436798</v>
      </c>
      <c r="G397" s="27">
        <v>100.72801661436802</v>
      </c>
      <c r="H397" s="27">
        <v>392.07464999999996</v>
      </c>
      <c r="I397" s="29">
        <v>0</v>
      </c>
      <c r="J397" s="244"/>
      <c r="K397" s="28">
        <f t="shared" si="72"/>
        <v>492.8</v>
      </c>
      <c r="L397" s="81">
        <f t="shared" si="71"/>
        <v>0.99999458887999471</v>
      </c>
      <c r="M397" s="27">
        <f t="shared" si="73"/>
        <v>100.73</v>
      </c>
      <c r="N397" s="81">
        <f t="shared" si="74"/>
        <v>1.0000196905061636</v>
      </c>
      <c r="O397" s="27">
        <f t="shared" si="75"/>
        <v>392.07</v>
      </c>
      <c r="P397" s="81">
        <f t="shared" si="76"/>
        <v>0.99998814001364289</v>
      </c>
      <c r="Q397" s="27">
        <f t="shared" si="77"/>
        <v>0</v>
      </c>
      <c r="R397" s="82" t="e">
        <f t="shared" si="78"/>
        <v>#DIV/0!</v>
      </c>
    </row>
    <row r="398" spans="1:18" s="4" customFormat="1" ht="95.25" customHeight="1" x14ac:dyDescent="0.25">
      <c r="A398" s="174" t="s">
        <v>477</v>
      </c>
      <c r="B398" s="102" t="s">
        <v>475</v>
      </c>
      <c r="C398" s="117" t="s">
        <v>1577</v>
      </c>
      <c r="D398" s="113" t="s">
        <v>476</v>
      </c>
      <c r="E398" s="175" t="s">
        <v>1002</v>
      </c>
      <c r="F398" s="168">
        <v>902.48678026492803</v>
      </c>
      <c r="G398" s="27">
        <v>725.53178026492799</v>
      </c>
      <c r="H398" s="27">
        <v>176.95499999999998</v>
      </c>
      <c r="I398" s="29">
        <v>0</v>
      </c>
      <c r="J398" s="244"/>
      <c r="K398" s="28">
        <f t="shared" si="72"/>
        <v>902.49</v>
      </c>
      <c r="L398" s="81">
        <f t="shared" si="71"/>
        <v>1.0000035676257453</v>
      </c>
      <c r="M398" s="27">
        <f t="shared" si="73"/>
        <v>725.53</v>
      </c>
      <c r="N398" s="81">
        <f t="shared" si="74"/>
        <v>0.99999754626196058</v>
      </c>
      <c r="O398" s="27">
        <f t="shared" si="75"/>
        <v>176.96</v>
      </c>
      <c r="P398" s="81">
        <f t="shared" si="76"/>
        <v>1.0000282557712414</v>
      </c>
      <c r="Q398" s="27">
        <f t="shared" si="77"/>
        <v>0</v>
      </c>
      <c r="R398" s="82" t="e">
        <f t="shared" si="78"/>
        <v>#DIV/0!</v>
      </c>
    </row>
    <row r="399" spans="1:18" s="4" customFormat="1" ht="33" customHeight="1" x14ac:dyDescent="0.25">
      <c r="A399" s="208" t="s">
        <v>1728</v>
      </c>
      <c r="B399" s="101"/>
      <c r="C399" s="119"/>
      <c r="D399" s="84"/>
      <c r="E399" s="212"/>
      <c r="F399" s="168"/>
      <c r="G399" s="27"/>
      <c r="H399" s="27"/>
      <c r="I399" s="29"/>
      <c r="J399" s="244"/>
      <c r="K399" s="28"/>
      <c r="L399" s="81"/>
      <c r="M399" s="27"/>
      <c r="N399" s="81"/>
      <c r="O399" s="27"/>
      <c r="P399" s="81"/>
      <c r="Q399" s="27"/>
      <c r="R399" s="82"/>
    </row>
    <row r="400" spans="1:18" s="4" customFormat="1" ht="105" customHeight="1" x14ac:dyDescent="0.25">
      <c r="A400" s="174" t="s">
        <v>478</v>
      </c>
      <c r="B400" s="104" t="s">
        <v>479</v>
      </c>
      <c r="C400" s="121" t="s">
        <v>1578</v>
      </c>
      <c r="D400" s="14"/>
      <c r="E400" s="189"/>
      <c r="F400" s="168"/>
      <c r="G400" s="27"/>
      <c r="H400" s="27"/>
      <c r="I400" s="29"/>
      <c r="J400" s="244"/>
      <c r="K400" s="28"/>
      <c r="L400" s="81"/>
      <c r="M400" s="27"/>
      <c r="N400" s="81"/>
      <c r="O400" s="27"/>
      <c r="P400" s="81"/>
      <c r="Q400" s="27"/>
      <c r="R400" s="82"/>
    </row>
    <row r="401" spans="1:18" s="4" customFormat="1" ht="39" customHeight="1" x14ac:dyDescent="0.25">
      <c r="A401" s="174" t="s">
        <v>480</v>
      </c>
      <c r="B401" s="104" t="s">
        <v>481</v>
      </c>
      <c r="C401" s="121"/>
      <c r="D401" s="14" t="s">
        <v>112</v>
      </c>
      <c r="E401" s="189"/>
      <c r="F401" s="168">
        <v>20298.235585616188</v>
      </c>
      <c r="G401" s="27">
        <v>8219.535803361252</v>
      </c>
      <c r="H401" s="27">
        <v>10320.869683333334</v>
      </c>
      <c r="I401" s="29">
        <v>1757.8300989216002</v>
      </c>
      <c r="J401" s="244"/>
      <c r="K401" s="28">
        <f t="shared" si="72"/>
        <v>20298.240000000005</v>
      </c>
      <c r="L401" s="81">
        <f t="shared" ref="L401:L407" si="79">K401/F401</f>
        <v>1.0000002174762332</v>
      </c>
      <c r="M401" s="27">
        <f t="shared" si="73"/>
        <v>8219.5400000000009</v>
      </c>
      <c r="N401" s="81">
        <f t="shared" si="74"/>
        <v>1.0000005105688263</v>
      </c>
      <c r="O401" s="27">
        <f t="shared" si="75"/>
        <v>10320.870000000001</v>
      </c>
      <c r="P401" s="81">
        <f t="shared" si="76"/>
        <v>1.0000000306821688</v>
      </c>
      <c r="Q401" s="27">
        <f t="shared" si="77"/>
        <v>1757.83</v>
      </c>
      <c r="R401" s="82">
        <f t="shared" si="78"/>
        <v>0.9999999437251641</v>
      </c>
    </row>
    <row r="402" spans="1:18" s="4" customFormat="1" ht="39" customHeight="1" x14ac:dyDescent="0.25">
      <c r="A402" s="174" t="s">
        <v>482</v>
      </c>
      <c r="B402" s="104" t="s">
        <v>483</v>
      </c>
      <c r="C402" s="121"/>
      <c r="D402" s="14" t="s">
        <v>112</v>
      </c>
      <c r="E402" s="189"/>
      <c r="F402" s="168">
        <v>28136.323603182798</v>
      </c>
      <c r="G402" s="27">
        <v>15720.128720927863</v>
      </c>
      <c r="H402" s="27">
        <v>10658.364783333334</v>
      </c>
      <c r="I402" s="29">
        <v>1757.8300989216002</v>
      </c>
      <c r="J402" s="244"/>
      <c r="K402" s="28">
        <f t="shared" si="72"/>
        <v>28136.32</v>
      </c>
      <c r="L402" s="81">
        <f t="shared" si="79"/>
        <v>0.99999987193839357</v>
      </c>
      <c r="M402" s="27">
        <f t="shared" si="73"/>
        <v>15720.13</v>
      </c>
      <c r="N402" s="81">
        <f t="shared" si="74"/>
        <v>1.0000000813652457</v>
      </c>
      <c r="O402" s="27">
        <f t="shared" si="75"/>
        <v>10658.36</v>
      </c>
      <c r="P402" s="81">
        <f t="shared" si="76"/>
        <v>0.99999955121320849</v>
      </c>
      <c r="Q402" s="27">
        <f t="shared" si="77"/>
        <v>1757.83</v>
      </c>
      <c r="R402" s="82">
        <f t="shared" si="78"/>
        <v>0.9999999437251641</v>
      </c>
    </row>
    <row r="403" spans="1:18" s="4" customFormat="1" ht="39" customHeight="1" x14ac:dyDescent="0.25">
      <c r="A403" s="174" t="s">
        <v>484</v>
      </c>
      <c r="B403" s="104" t="s">
        <v>485</v>
      </c>
      <c r="C403" s="121"/>
      <c r="D403" s="14" t="s">
        <v>112</v>
      </c>
      <c r="E403" s="189"/>
      <c r="F403" s="168">
        <v>38757.066042871884</v>
      </c>
      <c r="G403" s="27">
        <v>16796.88136061695</v>
      </c>
      <c r="H403" s="27">
        <v>20202.354583333334</v>
      </c>
      <c r="I403" s="29">
        <v>1757.8300989216002</v>
      </c>
      <c r="J403" s="244"/>
      <c r="K403" s="28">
        <f t="shared" si="72"/>
        <v>38757.06</v>
      </c>
      <c r="L403" s="81">
        <f t="shared" si="79"/>
        <v>0.99999984408335041</v>
      </c>
      <c r="M403" s="27">
        <f t="shared" si="73"/>
        <v>16796.88</v>
      </c>
      <c r="N403" s="81">
        <f t="shared" si="74"/>
        <v>0.99999991899585883</v>
      </c>
      <c r="O403" s="27">
        <f t="shared" si="75"/>
        <v>20202.349999999999</v>
      </c>
      <c r="P403" s="81">
        <f t="shared" si="76"/>
        <v>0.9999997731287551</v>
      </c>
      <c r="Q403" s="27">
        <f t="shared" si="77"/>
        <v>1757.83</v>
      </c>
      <c r="R403" s="82">
        <f t="shared" si="78"/>
        <v>0.9999999437251641</v>
      </c>
    </row>
    <row r="404" spans="1:18" s="4" customFormat="1" ht="39" customHeight="1" x14ac:dyDescent="0.25">
      <c r="A404" s="174" t="s">
        <v>486</v>
      </c>
      <c r="B404" s="104" t="s">
        <v>487</v>
      </c>
      <c r="C404" s="121"/>
      <c r="D404" s="14" t="s">
        <v>112</v>
      </c>
      <c r="E404" s="189"/>
      <c r="F404" s="168">
        <v>45402.747976859631</v>
      </c>
      <c r="G404" s="27">
        <v>17954.023294604696</v>
      </c>
      <c r="H404" s="27">
        <v>25690.894583333335</v>
      </c>
      <c r="I404" s="29">
        <v>1757.8300989216002</v>
      </c>
      <c r="J404" s="244"/>
      <c r="K404" s="28">
        <f t="shared" si="72"/>
        <v>45402.740000000005</v>
      </c>
      <c r="L404" s="81">
        <f t="shared" si="79"/>
        <v>0.99999982430888035</v>
      </c>
      <c r="M404" s="27">
        <f t="shared" si="73"/>
        <v>17954.02</v>
      </c>
      <c r="N404" s="81">
        <f t="shared" si="74"/>
        <v>0.99999981649769287</v>
      </c>
      <c r="O404" s="27">
        <f t="shared" si="75"/>
        <v>25690.89</v>
      </c>
      <c r="P404" s="81">
        <f t="shared" si="76"/>
        <v>0.99999982159697398</v>
      </c>
      <c r="Q404" s="27">
        <f t="shared" si="77"/>
        <v>1757.83</v>
      </c>
      <c r="R404" s="82">
        <f t="shared" si="78"/>
        <v>0.9999999437251641</v>
      </c>
    </row>
    <row r="405" spans="1:18" s="4" customFormat="1" ht="102.75" customHeight="1" x14ac:dyDescent="0.25">
      <c r="A405" s="174" t="s">
        <v>488</v>
      </c>
      <c r="B405" s="102" t="s">
        <v>1579</v>
      </c>
      <c r="C405" s="117" t="s">
        <v>1580</v>
      </c>
      <c r="D405" s="113" t="s">
        <v>112</v>
      </c>
      <c r="E405" s="175" t="s">
        <v>1003</v>
      </c>
      <c r="F405" s="168">
        <v>9063.9990822549335</v>
      </c>
      <c r="G405" s="27">
        <v>5123.0244000000002</v>
      </c>
      <c r="H405" s="27">
        <v>2183.1445833333337</v>
      </c>
      <c r="I405" s="29">
        <v>1757.8300989216002</v>
      </c>
      <c r="J405" s="244"/>
      <c r="K405" s="28">
        <f t="shared" si="72"/>
        <v>9063.99</v>
      </c>
      <c r="L405" s="81">
        <f t="shared" si="79"/>
        <v>0.99999899798589442</v>
      </c>
      <c r="M405" s="27">
        <f t="shared" si="73"/>
        <v>5123.0200000000004</v>
      </c>
      <c r="N405" s="81">
        <f t="shared" si="74"/>
        <v>0.9999991411323359</v>
      </c>
      <c r="O405" s="27">
        <f t="shared" si="75"/>
        <v>2183.14</v>
      </c>
      <c r="P405" s="81">
        <f t="shared" si="76"/>
        <v>0.99999790058186311</v>
      </c>
      <c r="Q405" s="27">
        <f t="shared" si="77"/>
        <v>1757.83</v>
      </c>
      <c r="R405" s="82">
        <f t="shared" si="78"/>
        <v>0.9999999437251641</v>
      </c>
    </row>
    <row r="406" spans="1:18" s="4" customFormat="1" ht="61.5" customHeight="1" x14ac:dyDescent="0.25">
      <c r="A406" s="174" t="s">
        <v>489</v>
      </c>
      <c r="B406" s="102" t="s">
        <v>490</v>
      </c>
      <c r="C406" s="117" t="s">
        <v>1729</v>
      </c>
      <c r="D406" s="113" t="s">
        <v>112</v>
      </c>
      <c r="E406" s="175" t="s">
        <v>1003</v>
      </c>
      <c r="F406" s="168">
        <v>732.6908393312001</v>
      </c>
      <c r="G406" s="27">
        <v>652.84083933120007</v>
      </c>
      <c r="H406" s="27">
        <v>79.850000000000009</v>
      </c>
      <c r="I406" s="29">
        <v>0</v>
      </c>
      <c r="J406" s="244"/>
      <c r="K406" s="28">
        <f t="shared" si="72"/>
        <v>732.69</v>
      </c>
      <c r="L406" s="81">
        <f t="shared" si="79"/>
        <v>0.99999885445380921</v>
      </c>
      <c r="M406" s="27">
        <f t="shared" si="73"/>
        <v>652.84</v>
      </c>
      <c r="N406" s="81">
        <f t="shared" si="74"/>
        <v>0.99999871434023502</v>
      </c>
      <c r="O406" s="27">
        <f t="shared" si="75"/>
        <v>79.849999999999994</v>
      </c>
      <c r="P406" s="81">
        <f t="shared" si="76"/>
        <v>0.99999999999999978</v>
      </c>
      <c r="Q406" s="27">
        <f t="shared" si="77"/>
        <v>0</v>
      </c>
      <c r="R406" s="82" t="e">
        <f t="shared" si="78"/>
        <v>#DIV/0!</v>
      </c>
    </row>
    <row r="407" spans="1:18" s="4" customFormat="1" ht="74.25" customHeight="1" x14ac:dyDescent="0.25">
      <c r="A407" s="174" t="s">
        <v>491</v>
      </c>
      <c r="B407" s="102" t="s">
        <v>492</v>
      </c>
      <c r="C407" s="117" t="s">
        <v>1730</v>
      </c>
      <c r="D407" s="113" t="s">
        <v>112</v>
      </c>
      <c r="E407" s="175" t="s">
        <v>1476</v>
      </c>
      <c r="F407" s="168">
        <v>3889.2699888617067</v>
      </c>
      <c r="G407" s="27">
        <v>1141.2920540698894</v>
      </c>
      <c r="H407" s="27">
        <v>2429.5983333333334</v>
      </c>
      <c r="I407" s="29">
        <v>318.37960145848365</v>
      </c>
      <c r="J407" s="244"/>
      <c r="K407" s="28">
        <f t="shared" si="72"/>
        <v>3889.27</v>
      </c>
      <c r="L407" s="81">
        <f t="shared" si="79"/>
        <v>1.0000000028638518</v>
      </c>
      <c r="M407" s="27">
        <f t="shared" si="73"/>
        <v>1141.29</v>
      </c>
      <c r="N407" s="81">
        <f t="shared" si="74"/>
        <v>0.99999820022413877</v>
      </c>
      <c r="O407" s="27">
        <f t="shared" si="75"/>
        <v>2429.6</v>
      </c>
      <c r="P407" s="81">
        <f t="shared" si="76"/>
        <v>1.0000006859844459</v>
      </c>
      <c r="Q407" s="27">
        <f t="shared" si="77"/>
        <v>318.38</v>
      </c>
      <c r="R407" s="82">
        <f t="shared" si="78"/>
        <v>1.0000012517809387</v>
      </c>
    </row>
    <row r="408" spans="1:18" s="4" customFormat="1" ht="94.5" customHeight="1" x14ac:dyDescent="0.25">
      <c r="A408" s="174" t="s">
        <v>493</v>
      </c>
      <c r="B408" s="102" t="s">
        <v>494</v>
      </c>
      <c r="C408" s="117" t="s">
        <v>1731</v>
      </c>
      <c r="D408" s="113"/>
      <c r="E408" s="196"/>
      <c r="F408" s="168"/>
      <c r="G408" s="27"/>
      <c r="H408" s="27"/>
      <c r="I408" s="29"/>
      <c r="J408" s="244"/>
      <c r="K408" s="28"/>
      <c r="L408" s="81"/>
      <c r="M408" s="27"/>
      <c r="N408" s="81"/>
      <c r="O408" s="27"/>
      <c r="P408" s="81"/>
      <c r="Q408" s="27"/>
      <c r="R408" s="82"/>
    </row>
    <row r="409" spans="1:18" s="4" customFormat="1" ht="39" customHeight="1" x14ac:dyDescent="0.25">
      <c r="A409" s="174" t="s">
        <v>495</v>
      </c>
      <c r="B409" s="102" t="s">
        <v>1732</v>
      </c>
      <c r="C409" s="117"/>
      <c r="D409" s="113" t="s">
        <v>112</v>
      </c>
      <c r="E409" s="175" t="s">
        <v>1476</v>
      </c>
      <c r="F409" s="168">
        <v>16227.847440090709</v>
      </c>
      <c r="G409" s="27">
        <v>1680.1672406959472</v>
      </c>
      <c r="H409" s="27">
        <v>13775.873999999998</v>
      </c>
      <c r="I409" s="29">
        <v>771.80619939476333</v>
      </c>
      <c r="J409" s="244"/>
      <c r="K409" s="28">
        <f t="shared" si="72"/>
        <v>16227.85</v>
      </c>
      <c r="L409" s="81">
        <f t="shared" ref="L409:L418" si="80">K409/F409</f>
        <v>1.0000001577479269</v>
      </c>
      <c r="M409" s="27">
        <f t="shared" si="73"/>
        <v>1680.17</v>
      </c>
      <c r="N409" s="81">
        <f t="shared" si="74"/>
        <v>1.0000016422794029</v>
      </c>
      <c r="O409" s="27">
        <f t="shared" si="75"/>
        <v>13775.87</v>
      </c>
      <c r="P409" s="81">
        <f t="shared" si="76"/>
        <v>0.99999970963729801</v>
      </c>
      <c r="Q409" s="27">
        <f t="shared" si="77"/>
        <v>771.81</v>
      </c>
      <c r="R409" s="82">
        <f t="shared" si="78"/>
        <v>1.0000049242999598</v>
      </c>
    </row>
    <row r="410" spans="1:18" s="4" customFormat="1" ht="39" customHeight="1" x14ac:dyDescent="0.25">
      <c r="A410" s="174" t="s">
        <v>496</v>
      </c>
      <c r="B410" s="102" t="s">
        <v>1733</v>
      </c>
      <c r="C410" s="117"/>
      <c r="D410" s="113" t="s">
        <v>112</v>
      </c>
      <c r="E410" s="175" t="s">
        <v>1476</v>
      </c>
      <c r="F410" s="168">
        <v>20224.012627125649</v>
      </c>
      <c r="G410" s="27">
        <v>1764.8534654943037</v>
      </c>
      <c r="H410" s="27">
        <v>17662.428</v>
      </c>
      <c r="I410" s="29">
        <v>796.73116163134705</v>
      </c>
      <c r="J410" s="244"/>
      <c r="K410" s="28">
        <f t="shared" si="72"/>
        <v>20224.009999999998</v>
      </c>
      <c r="L410" s="81">
        <f t="shared" si="80"/>
        <v>0.99999987009869418</v>
      </c>
      <c r="M410" s="27">
        <f t="shared" si="73"/>
        <v>1764.85</v>
      </c>
      <c r="N410" s="81">
        <f t="shared" si="74"/>
        <v>0.99999803638411255</v>
      </c>
      <c r="O410" s="27">
        <f t="shared" si="75"/>
        <v>17662.43</v>
      </c>
      <c r="P410" s="81">
        <f t="shared" si="76"/>
        <v>1.0000001132347149</v>
      </c>
      <c r="Q410" s="27">
        <f t="shared" si="77"/>
        <v>796.73</v>
      </c>
      <c r="R410" s="82">
        <f t="shared" si="78"/>
        <v>0.99999854200337202</v>
      </c>
    </row>
    <row r="411" spans="1:18" s="4" customFormat="1" ht="39" customHeight="1" x14ac:dyDescent="0.25">
      <c r="A411" s="174" t="s">
        <v>497</v>
      </c>
      <c r="B411" s="102" t="s">
        <v>1734</v>
      </c>
      <c r="C411" s="117"/>
      <c r="D411" s="113" t="s">
        <v>112</v>
      </c>
      <c r="E411" s="175" t="s">
        <v>1476</v>
      </c>
      <c r="F411" s="168">
        <v>33715.662582183228</v>
      </c>
      <c r="G411" s="27">
        <v>1859.340974723792</v>
      </c>
      <c r="H411" s="27">
        <v>30953.496000000006</v>
      </c>
      <c r="I411" s="29">
        <v>902.8256074594351</v>
      </c>
      <c r="J411" s="244"/>
      <c r="K411" s="28">
        <f t="shared" si="72"/>
        <v>33715.67</v>
      </c>
      <c r="L411" s="81">
        <f t="shared" si="80"/>
        <v>1.0000002200110039</v>
      </c>
      <c r="M411" s="27">
        <f t="shared" si="73"/>
        <v>1859.34</v>
      </c>
      <c r="N411" s="81">
        <f t="shared" si="74"/>
        <v>0.99999947576920789</v>
      </c>
      <c r="O411" s="27">
        <f t="shared" si="75"/>
        <v>30953.5</v>
      </c>
      <c r="P411" s="81">
        <f t="shared" si="76"/>
        <v>1.0000001292261138</v>
      </c>
      <c r="Q411" s="27">
        <f t="shared" si="77"/>
        <v>902.83</v>
      </c>
      <c r="R411" s="82">
        <f t="shared" si="78"/>
        <v>1.0000048653256273</v>
      </c>
    </row>
    <row r="412" spans="1:18" s="4" customFormat="1" ht="39" customHeight="1" x14ac:dyDescent="0.25">
      <c r="A412" s="174" t="s">
        <v>498</v>
      </c>
      <c r="B412" s="102" t="s">
        <v>1735</v>
      </c>
      <c r="C412" s="117"/>
      <c r="D412" s="113" t="s">
        <v>112</v>
      </c>
      <c r="E412" s="175" t="s">
        <v>1476</v>
      </c>
      <c r="F412" s="168">
        <v>43672.142837686471</v>
      </c>
      <c r="G412" s="27">
        <v>2074.2644021099886</v>
      </c>
      <c r="H412" s="27">
        <v>40453.728000000003</v>
      </c>
      <c r="I412" s="29">
        <v>1144.150435576478</v>
      </c>
      <c r="J412" s="244"/>
      <c r="K412" s="28">
        <f t="shared" si="72"/>
        <v>43672.140000000007</v>
      </c>
      <c r="L412" s="81">
        <f t="shared" si="80"/>
        <v>0.99999993502296247</v>
      </c>
      <c r="M412" s="27">
        <f t="shared" si="73"/>
        <v>2074.2600000000002</v>
      </c>
      <c r="N412" s="81">
        <f t="shared" si="74"/>
        <v>0.99999787774886173</v>
      </c>
      <c r="O412" s="27">
        <f t="shared" si="75"/>
        <v>40453.730000000003</v>
      </c>
      <c r="P412" s="81">
        <f t="shared" si="76"/>
        <v>1.0000000494392012</v>
      </c>
      <c r="Q412" s="27">
        <f t="shared" si="77"/>
        <v>1144.1500000000001</v>
      </c>
      <c r="R412" s="82">
        <f t="shared" si="78"/>
        <v>0.99999961930139225</v>
      </c>
    </row>
    <row r="413" spans="1:18" s="4" customFormat="1" ht="39" customHeight="1" x14ac:dyDescent="0.25">
      <c r="A413" s="174" t="s">
        <v>499</v>
      </c>
      <c r="B413" s="102" t="s">
        <v>1736</v>
      </c>
      <c r="C413" s="117"/>
      <c r="D413" s="113" t="s">
        <v>112</v>
      </c>
      <c r="E413" s="175" t="s">
        <v>1476</v>
      </c>
      <c r="F413" s="168">
        <v>54758.394592646422</v>
      </c>
      <c r="G413" s="27">
        <v>2271.9970826186814</v>
      </c>
      <c r="H413" s="27">
        <v>51256.84199999999</v>
      </c>
      <c r="I413" s="29">
        <v>1229.5555100277475</v>
      </c>
      <c r="J413" s="244"/>
      <c r="K413" s="28">
        <f t="shared" si="72"/>
        <v>54758.399999999994</v>
      </c>
      <c r="L413" s="81">
        <f t="shared" si="80"/>
        <v>1.0000000987493081</v>
      </c>
      <c r="M413" s="27">
        <f t="shared" si="73"/>
        <v>2272</v>
      </c>
      <c r="N413" s="81">
        <f t="shared" si="74"/>
        <v>1.0000012840603278</v>
      </c>
      <c r="O413" s="27">
        <f t="shared" si="75"/>
        <v>51256.84</v>
      </c>
      <c r="P413" s="81">
        <f t="shared" si="76"/>
        <v>0.999999960980819</v>
      </c>
      <c r="Q413" s="27">
        <f t="shared" si="77"/>
        <v>1229.56</v>
      </c>
      <c r="R413" s="82">
        <f t="shared" si="78"/>
        <v>1.0000036517035757</v>
      </c>
    </row>
    <row r="414" spans="1:18" s="4" customFormat="1" ht="39" customHeight="1" x14ac:dyDescent="0.25">
      <c r="A414" s="174" t="s">
        <v>500</v>
      </c>
      <c r="B414" s="102" t="s">
        <v>1737</v>
      </c>
      <c r="C414" s="117"/>
      <c r="D414" s="113" t="s">
        <v>112</v>
      </c>
      <c r="E414" s="175" t="s">
        <v>1476</v>
      </c>
      <c r="F414" s="168">
        <v>68637.496634182942</v>
      </c>
      <c r="G414" s="27">
        <v>2589.2440715080011</v>
      </c>
      <c r="H414" s="27">
        <v>64670.34</v>
      </c>
      <c r="I414" s="29">
        <v>1377.912562674946</v>
      </c>
      <c r="J414" s="244"/>
      <c r="K414" s="28">
        <f t="shared" si="72"/>
        <v>68637.490000000005</v>
      </c>
      <c r="L414" s="81">
        <f t="shared" si="80"/>
        <v>0.99999990334462552</v>
      </c>
      <c r="M414" s="27">
        <f t="shared" si="73"/>
        <v>2589.2399999999998</v>
      </c>
      <c r="N414" s="81">
        <f t="shared" si="74"/>
        <v>0.99999842753024093</v>
      </c>
      <c r="O414" s="27">
        <f t="shared" si="75"/>
        <v>64670.34</v>
      </c>
      <c r="P414" s="81">
        <f t="shared" si="76"/>
        <v>1</v>
      </c>
      <c r="Q414" s="27">
        <f t="shared" si="77"/>
        <v>1377.91</v>
      </c>
      <c r="R414" s="82">
        <f t="shared" si="78"/>
        <v>0.99999814017593325</v>
      </c>
    </row>
    <row r="415" spans="1:18" s="4" customFormat="1" ht="63" customHeight="1" x14ac:dyDescent="0.25">
      <c r="A415" s="174" t="s">
        <v>501</v>
      </c>
      <c r="B415" s="102" t="s">
        <v>1738</v>
      </c>
      <c r="C415" s="121" t="s">
        <v>1346</v>
      </c>
      <c r="D415" s="14" t="s">
        <v>502</v>
      </c>
      <c r="E415" s="175" t="s">
        <v>1477</v>
      </c>
      <c r="F415" s="168">
        <v>9917.4193075200001</v>
      </c>
      <c r="G415" s="27">
        <v>7170.5146572799995</v>
      </c>
      <c r="H415" s="27">
        <v>1845</v>
      </c>
      <c r="I415" s="29">
        <v>901.90465024000002</v>
      </c>
      <c r="J415" s="244"/>
      <c r="K415" s="28">
        <f t="shared" si="72"/>
        <v>9917.41</v>
      </c>
      <c r="L415" s="81">
        <f t="shared" si="80"/>
        <v>0.99999906149778373</v>
      </c>
      <c r="M415" s="27">
        <f t="shared" si="73"/>
        <v>7170.51</v>
      </c>
      <c r="N415" s="81">
        <f t="shared" si="74"/>
        <v>0.99999935049571453</v>
      </c>
      <c r="O415" s="27">
        <f t="shared" si="75"/>
        <v>1845</v>
      </c>
      <c r="P415" s="81">
        <f t="shared" si="76"/>
        <v>1</v>
      </c>
      <c r="Q415" s="27">
        <f t="shared" si="77"/>
        <v>901.9</v>
      </c>
      <c r="R415" s="82">
        <f t="shared" si="78"/>
        <v>0.99999484397824223</v>
      </c>
    </row>
    <row r="416" spans="1:18" s="4" customFormat="1" ht="126" customHeight="1" x14ac:dyDescent="0.25">
      <c r="A416" s="174" t="s">
        <v>503</v>
      </c>
      <c r="B416" s="102" t="s">
        <v>1739</v>
      </c>
      <c r="C416" s="117" t="s">
        <v>1581</v>
      </c>
      <c r="D416" s="113" t="s">
        <v>104</v>
      </c>
      <c r="E416" s="175" t="s">
        <v>1740</v>
      </c>
      <c r="F416" s="168">
        <v>2088.015030171136</v>
      </c>
      <c r="G416" s="27">
        <v>1441.932358270976</v>
      </c>
      <c r="H416" s="27">
        <v>457.58459999999997</v>
      </c>
      <c r="I416" s="29">
        <v>188.49807190016003</v>
      </c>
      <c r="J416" s="244"/>
      <c r="K416" s="28">
        <f t="shared" si="72"/>
        <v>2088.0100000000002</v>
      </c>
      <c r="L416" s="81">
        <f t="shared" si="80"/>
        <v>0.99999759093154839</v>
      </c>
      <c r="M416" s="27">
        <f t="shared" si="73"/>
        <v>1441.93</v>
      </c>
      <c r="N416" s="81">
        <f t="shared" si="74"/>
        <v>0.99999836450651625</v>
      </c>
      <c r="O416" s="27">
        <f t="shared" si="75"/>
        <v>457.58</v>
      </c>
      <c r="P416" s="81">
        <f t="shared" si="76"/>
        <v>0.9999899472141327</v>
      </c>
      <c r="Q416" s="27">
        <f t="shared" si="77"/>
        <v>188.5</v>
      </c>
      <c r="R416" s="82">
        <f t="shared" si="78"/>
        <v>1.0000102287509922</v>
      </c>
    </row>
    <row r="417" spans="1:18" s="4" customFormat="1" ht="75" customHeight="1" x14ac:dyDescent="0.25">
      <c r="A417" s="174" t="s">
        <v>504</v>
      </c>
      <c r="B417" s="104" t="s">
        <v>505</v>
      </c>
      <c r="C417" s="121" t="s">
        <v>1582</v>
      </c>
      <c r="D417" s="14" t="s">
        <v>104</v>
      </c>
      <c r="E417" s="175" t="s">
        <v>1004</v>
      </c>
      <c r="F417" s="168">
        <v>612.71446425600004</v>
      </c>
      <c r="G417" s="27">
        <v>465.11446425600002</v>
      </c>
      <c r="H417" s="27">
        <v>147.6</v>
      </c>
      <c r="I417" s="29">
        <v>0</v>
      </c>
      <c r="J417" s="244"/>
      <c r="K417" s="28">
        <f t="shared" si="72"/>
        <v>612.71</v>
      </c>
      <c r="L417" s="81">
        <f t="shared" si="80"/>
        <v>0.99999271396994782</v>
      </c>
      <c r="M417" s="27">
        <f t="shared" si="73"/>
        <v>465.11</v>
      </c>
      <c r="N417" s="81">
        <f t="shared" si="74"/>
        <v>0.99999040181214927</v>
      </c>
      <c r="O417" s="27">
        <f t="shared" si="75"/>
        <v>147.6</v>
      </c>
      <c r="P417" s="81">
        <f t="shared" si="76"/>
        <v>1</v>
      </c>
      <c r="Q417" s="27">
        <f t="shared" si="77"/>
        <v>0</v>
      </c>
      <c r="R417" s="82" t="e">
        <f t="shared" si="78"/>
        <v>#DIV/0!</v>
      </c>
    </row>
    <row r="418" spans="1:18" s="4" customFormat="1" ht="78.599999999999994" customHeight="1" x14ac:dyDescent="0.25">
      <c r="A418" s="174" t="s">
        <v>506</v>
      </c>
      <c r="B418" s="102" t="s">
        <v>507</v>
      </c>
      <c r="C418" s="121" t="s">
        <v>1516</v>
      </c>
      <c r="D418" s="113" t="s">
        <v>476</v>
      </c>
      <c r="E418" s="176" t="s">
        <v>1741</v>
      </c>
      <c r="F418" s="168">
        <v>748.25289437183994</v>
      </c>
      <c r="G418" s="27">
        <v>748.25289437183994</v>
      </c>
      <c r="H418" s="27">
        <v>0</v>
      </c>
      <c r="I418" s="29">
        <v>0</v>
      </c>
      <c r="J418" s="244"/>
      <c r="K418" s="28">
        <f t="shared" si="72"/>
        <v>748.25</v>
      </c>
      <c r="L418" s="81">
        <f t="shared" si="80"/>
        <v>0.99999613182673708</v>
      </c>
      <c r="M418" s="27">
        <f t="shared" si="73"/>
        <v>748.25</v>
      </c>
      <c r="N418" s="81">
        <f t="shared" si="74"/>
        <v>0.99999613182673708</v>
      </c>
      <c r="O418" s="27">
        <f t="shared" si="75"/>
        <v>0</v>
      </c>
      <c r="P418" s="81" t="e">
        <f t="shared" si="76"/>
        <v>#DIV/0!</v>
      </c>
      <c r="Q418" s="27">
        <f t="shared" si="77"/>
        <v>0</v>
      </c>
      <c r="R418" s="82" t="e">
        <f t="shared" si="78"/>
        <v>#DIV/0!</v>
      </c>
    </row>
    <row r="419" spans="1:18" s="4" customFormat="1" ht="96" customHeight="1" x14ac:dyDescent="0.25">
      <c r="A419" s="174" t="s">
        <v>508</v>
      </c>
      <c r="B419" s="102" t="s">
        <v>1478</v>
      </c>
      <c r="C419" s="117" t="s">
        <v>1347</v>
      </c>
      <c r="D419" s="113"/>
      <c r="E419" s="196"/>
      <c r="F419" s="168"/>
      <c r="G419" s="27"/>
      <c r="H419" s="27"/>
      <c r="I419" s="29"/>
      <c r="J419" s="244"/>
      <c r="K419" s="28"/>
      <c r="L419" s="81"/>
      <c r="M419" s="27"/>
      <c r="N419" s="81"/>
      <c r="O419" s="27"/>
      <c r="P419" s="81"/>
      <c r="Q419" s="27"/>
      <c r="R419" s="82"/>
    </row>
    <row r="420" spans="1:18" s="4" customFormat="1" ht="39" customHeight="1" x14ac:dyDescent="0.25">
      <c r="A420" s="174" t="s">
        <v>509</v>
      </c>
      <c r="B420" s="102" t="s">
        <v>510</v>
      </c>
      <c r="C420" s="117"/>
      <c r="D420" s="113" t="s">
        <v>112</v>
      </c>
      <c r="E420" s="176"/>
      <c r="F420" s="168">
        <v>104152.81846714237</v>
      </c>
      <c r="G420" s="27">
        <v>59589.58677918258</v>
      </c>
      <c r="H420" s="27">
        <v>28497.665646733552</v>
      </c>
      <c r="I420" s="29">
        <v>16065.566041226242</v>
      </c>
      <c r="J420" s="244"/>
      <c r="K420" s="28">
        <f t="shared" si="72"/>
        <v>104152.82999999999</v>
      </c>
      <c r="L420" s="81">
        <f t="shared" ref="L420:L429" si="81">K420/F420</f>
        <v>1.0000001107301539</v>
      </c>
      <c r="M420" s="27">
        <f t="shared" si="73"/>
        <v>59589.59</v>
      </c>
      <c r="N420" s="81">
        <f t="shared" si="74"/>
        <v>1.0000000540500043</v>
      </c>
      <c r="O420" s="27">
        <f t="shared" si="75"/>
        <v>28497.67</v>
      </c>
      <c r="P420" s="81">
        <f t="shared" si="76"/>
        <v>1.000000152758703</v>
      </c>
      <c r="Q420" s="27">
        <f t="shared" si="77"/>
        <v>16065.57</v>
      </c>
      <c r="R420" s="82">
        <f t="shared" si="78"/>
        <v>1.0000002464135871</v>
      </c>
    </row>
    <row r="421" spans="1:18" s="4" customFormat="1" ht="39" customHeight="1" x14ac:dyDescent="0.25">
      <c r="A421" s="174" t="s">
        <v>511</v>
      </c>
      <c r="B421" s="102" t="s">
        <v>512</v>
      </c>
      <c r="C421" s="117"/>
      <c r="D421" s="113" t="s">
        <v>112</v>
      </c>
      <c r="E421" s="176"/>
      <c r="F421" s="168">
        <v>241802.91467971294</v>
      </c>
      <c r="G421" s="27">
        <v>143493.70026230658</v>
      </c>
      <c r="H421" s="27">
        <v>65922.966305933718</v>
      </c>
      <c r="I421" s="29">
        <v>32386.248111472643</v>
      </c>
      <c r="J421" s="244"/>
      <c r="K421" s="28">
        <f t="shared" si="72"/>
        <v>241802.92</v>
      </c>
      <c r="L421" s="81">
        <f t="shared" si="81"/>
        <v>1.0000000220025762</v>
      </c>
      <c r="M421" s="27">
        <f t="shared" si="73"/>
        <v>143493.70000000001</v>
      </c>
      <c r="N421" s="81">
        <f t="shared" si="74"/>
        <v>0.99999999817199947</v>
      </c>
      <c r="O421" s="27">
        <f t="shared" si="75"/>
        <v>65922.97</v>
      </c>
      <c r="P421" s="81">
        <f t="shared" si="76"/>
        <v>1.0000000560361053</v>
      </c>
      <c r="Q421" s="27">
        <f t="shared" si="77"/>
        <v>32386.25</v>
      </c>
      <c r="R421" s="82">
        <f t="shared" si="78"/>
        <v>1.0000000583126316</v>
      </c>
    </row>
    <row r="422" spans="1:18" s="4" customFormat="1" ht="39" customHeight="1" x14ac:dyDescent="0.25">
      <c r="A422" s="174" t="s">
        <v>513</v>
      </c>
      <c r="B422" s="102" t="s">
        <v>1036</v>
      </c>
      <c r="C422" s="117"/>
      <c r="D422" s="113" t="s">
        <v>112</v>
      </c>
      <c r="E422" s="176"/>
      <c r="F422" s="168">
        <v>365545.08009608497</v>
      </c>
      <c r="G422" s="27">
        <v>212640.19435738321</v>
      </c>
      <c r="H422" s="27">
        <v>99856.750261133726</v>
      </c>
      <c r="I422" s="29">
        <v>53048.135477568008</v>
      </c>
      <c r="J422" s="244"/>
      <c r="K422" s="28">
        <f t="shared" si="72"/>
        <v>365545.08</v>
      </c>
      <c r="L422" s="81">
        <f t="shared" si="81"/>
        <v>0.99999999973714604</v>
      </c>
      <c r="M422" s="27">
        <f t="shared" si="73"/>
        <v>212640.19</v>
      </c>
      <c r="N422" s="81">
        <f t="shared" si="74"/>
        <v>0.99999997950818653</v>
      </c>
      <c r="O422" s="27">
        <f t="shared" si="75"/>
        <v>99856.75</v>
      </c>
      <c r="P422" s="81">
        <f t="shared" si="76"/>
        <v>0.99999999738491663</v>
      </c>
      <c r="Q422" s="27">
        <f t="shared" si="77"/>
        <v>53048.14</v>
      </c>
      <c r="R422" s="82">
        <f t="shared" si="78"/>
        <v>1.0000000852514788</v>
      </c>
    </row>
    <row r="423" spans="1:18" s="4" customFormat="1" ht="72" customHeight="1" x14ac:dyDescent="0.25">
      <c r="A423" s="180" t="s">
        <v>514</v>
      </c>
      <c r="B423" s="102" t="s">
        <v>515</v>
      </c>
      <c r="C423" s="117" t="s">
        <v>1348</v>
      </c>
      <c r="D423" s="113" t="s">
        <v>112</v>
      </c>
      <c r="E423" s="212" t="s">
        <v>1005</v>
      </c>
      <c r="F423" s="168">
        <v>2322.7875243336384</v>
      </c>
      <c r="G423" s="27">
        <v>744.55946114127585</v>
      </c>
      <c r="H423" s="27">
        <v>1467.9989166666669</v>
      </c>
      <c r="I423" s="29">
        <v>110.22914652569601</v>
      </c>
      <c r="J423" s="244"/>
      <c r="K423" s="28">
        <f t="shared" si="72"/>
        <v>2322.79</v>
      </c>
      <c r="L423" s="81">
        <f t="shared" si="81"/>
        <v>1.0000010658169702</v>
      </c>
      <c r="M423" s="27">
        <f t="shared" si="73"/>
        <v>744.56</v>
      </c>
      <c r="N423" s="81">
        <f t="shared" si="74"/>
        <v>1.0000007237282611</v>
      </c>
      <c r="O423" s="27">
        <f>ROUND(H423-(H423*$O$6*$F$6),2)</f>
        <v>1468</v>
      </c>
      <c r="P423" s="81">
        <f t="shared" si="76"/>
        <v>1.0000007379660303</v>
      </c>
      <c r="Q423" s="27">
        <f t="shared" si="77"/>
        <v>110.23</v>
      </c>
      <c r="R423" s="82">
        <f t="shared" si="78"/>
        <v>1.0000077427280434</v>
      </c>
    </row>
    <row r="424" spans="1:18" s="4" customFormat="1" ht="72" customHeight="1" x14ac:dyDescent="0.25">
      <c r="A424" s="174" t="s">
        <v>516</v>
      </c>
      <c r="B424" s="102" t="s">
        <v>517</v>
      </c>
      <c r="C424" s="117" t="s">
        <v>1349</v>
      </c>
      <c r="D424" s="113" t="s">
        <v>112</v>
      </c>
      <c r="E424" s="212" t="s">
        <v>1742</v>
      </c>
      <c r="F424" s="168">
        <v>574.90046732525627</v>
      </c>
      <c r="G424" s="27">
        <v>158.13549883336518</v>
      </c>
      <c r="H424" s="27">
        <v>366.01050000000004</v>
      </c>
      <c r="I424" s="29">
        <v>50.754468491891132</v>
      </c>
      <c r="J424" s="244"/>
      <c r="K424" s="28">
        <f t="shared" si="72"/>
        <v>574.9</v>
      </c>
      <c r="L424" s="81">
        <f t="shared" si="81"/>
        <v>0.99999918711971403</v>
      </c>
      <c r="M424" s="27">
        <f t="shared" si="73"/>
        <v>158.13999999999999</v>
      </c>
      <c r="N424" s="81">
        <f t="shared" si="74"/>
        <v>1.0000284639860626</v>
      </c>
      <c r="O424" s="27">
        <f t="shared" si="75"/>
        <v>366.01</v>
      </c>
      <c r="P424" s="81">
        <f t="shared" si="76"/>
        <v>0.99999863391897215</v>
      </c>
      <c r="Q424" s="27">
        <f t="shared" si="77"/>
        <v>50.75</v>
      </c>
      <c r="R424" s="82">
        <f t="shared" si="78"/>
        <v>0.99991195865065863</v>
      </c>
    </row>
    <row r="425" spans="1:18" s="4" customFormat="1" ht="56.1" customHeight="1" x14ac:dyDescent="0.25">
      <c r="A425" s="180" t="s">
        <v>518</v>
      </c>
      <c r="B425" s="102" t="s">
        <v>519</v>
      </c>
      <c r="C425" s="117" t="s">
        <v>1350</v>
      </c>
      <c r="D425" s="113" t="s">
        <v>112</v>
      </c>
      <c r="E425" s="212" t="s">
        <v>1005</v>
      </c>
      <c r="F425" s="168">
        <v>3796.9222582293201</v>
      </c>
      <c r="G425" s="27">
        <v>1177.9703032839971</v>
      </c>
      <c r="H425" s="27">
        <v>2403.6509166666669</v>
      </c>
      <c r="I425" s="29">
        <v>215.30103827865605</v>
      </c>
      <c r="J425" s="244"/>
      <c r="K425" s="28">
        <f t="shared" si="72"/>
        <v>3796.92</v>
      </c>
      <c r="L425" s="81">
        <f t="shared" si="81"/>
        <v>0.99999940524741715</v>
      </c>
      <c r="M425" s="27">
        <f t="shared" si="73"/>
        <v>1177.97</v>
      </c>
      <c r="N425" s="81">
        <f t="shared" si="74"/>
        <v>0.99999974253680579</v>
      </c>
      <c r="O425" s="27">
        <f t="shared" si="75"/>
        <v>2403.65</v>
      </c>
      <c r="P425" s="81">
        <f t="shared" si="76"/>
        <v>0.99999961863569264</v>
      </c>
      <c r="Q425" s="27">
        <f t="shared" si="77"/>
        <v>215.3</v>
      </c>
      <c r="R425" s="82">
        <f t="shared" si="78"/>
        <v>0.99999517754923828</v>
      </c>
    </row>
    <row r="426" spans="1:18" s="4" customFormat="1" ht="72" customHeight="1" x14ac:dyDescent="0.25">
      <c r="A426" s="180" t="s">
        <v>520</v>
      </c>
      <c r="B426" s="102" t="s">
        <v>521</v>
      </c>
      <c r="C426" s="117" t="s">
        <v>1351</v>
      </c>
      <c r="D426" s="113" t="s">
        <v>522</v>
      </c>
      <c r="E426" s="196"/>
      <c r="F426" s="168">
        <v>2498.2324637153283</v>
      </c>
      <c r="G426" s="27">
        <v>2241.4598254576322</v>
      </c>
      <c r="H426" s="27">
        <v>0</v>
      </c>
      <c r="I426" s="29">
        <v>256.77263825769603</v>
      </c>
      <c r="J426" s="244"/>
      <c r="K426" s="28">
        <f t="shared" si="72"/>
        <v>2498.23</v>
      </c>
      <c r="L426" s="81">
        <f t="shared" si="81"/>
        <v>0.99999901381662271</v>
      </c>
      <c r="M426" s="27">
        <f t="shared" si="73"/>
        <v>2241.46</v>
      </c>
      <c r="N426" s="81">
        <f t="shared" si="74"/>
        <v>1.0000000778699514</v>
      </c>
      <c r="O426" s="27">
        <f t="shared" si="75"/>
        <v>0</v>
      </c>
      <c r="P426" s="81" t="e">
        <f t="shared" si="76"/>
        <v>#DIV/0!</v>
      </c>
      <c r="Q426" s="27">
        <f t="shared" si="77"/>
        <v>256.77</v>
      </c>
      <c r="R426" s="82">
        <f t="shared" si="78"/>
        <v>0.99998972531608532</v>
      </c>
    </row>
    <row r="427" spans="1:18" s="4" customFormat="1" ht="72" customHeight="1" x14ac:dyDescent="0.25">
      <c r="A427" s="180" t="s">
        <v>523</v>
      </c>
      <c r="B427" s="102" t="s">
        <v>524</v>
      </c>
      <c r="C427" s="117" t="s">
        <v>1352</v>
      </c>
      <c r="D427" s="113" t="s">
        <v>522</v>
      </c>
      <c r="E427" s="196"/>
      <c r="F427" s="168">
        <v>3815.1271420442886</v>
      </c>
      <c r="G427" s="27">
        <v>3423.0053910798724</v>
      </c>
      <c r="H427" s="27">
        <v>0</v>
      </c>
      <c r="I427" s="29">
        <v>392.12175096441604</v>
      </c>
      <c r="J427" s="244"/>
      <c r="K427" s="28">
        <f t="shared" si="72"/>
        <v>3815.13</v>
      </c>
      <c r="L427" s="81">
        <f t="shared" si="81"/>
        <v>1.000000749111525</v>
      </c>
      <c r="M427" s="27">
        <f t="shared" si="73"/>
        <v>3423.01</v>
      </c>
      <c r="N427" s="81">
        <f t="shared" si="74"/>
        <v>1.0000013464542417</v>
      </c>
      <c r="O427" s="27">
        <f t="shared" si="75"/>
        <v>0</v>
      </c>
      <c r="P427" s="81" t="e">
        <f t="shared" si="76"/>
        <v>#DIV/0!</v>
      </c>
      <c r="Q427" s="27">
        <f t="shared" si="77"/>
        <v>392.12</v>
      </c>
      <c r="R427" s="82">
        <f t="shared" si="78"/>
        <v>0.99999553464093305</v>
      </c>
    </row>
    <row r="428" spans="1:18" s="4" customFormat="1" ht="72" customHeight="1" x14ac:dyDescent="0.25">
      <c r="A428" s="180" t="s">
        <v>525</v>
      </c>
      <c r="B428" s="102" t="s">
        <v>1743</v>
      </c>
      <c r="C428" s="117" t="s">
        <v>1353</v>
      </c>
      <c r="D428" s="113" t="s">
        <v>112</v>
      </c>
      <c r="E428" s="196"/>
      <c r="F428" s="168">
        <v>298.895929566912</v>
      </c>
      <c r="G428" s="27">
        <v>275.272817637792</v>
      </c>
      <c r="H428" s="27">
        <v>0</v>
      </c>
      <c r="I428" s="29">
        <v>23.623111929120004</v>
      </c>
      <c r="J428" s="244"/>
      <c r="K428" s="28">
        <f t="shared" si="72"/>
        <v>298.89</v>
      </c>
      <c r="L428" s="81">
        <f t="shared" si="81"/>
        <v>0.99998016176760718</v>
      </c>
      <c r="M428" s="27">
        <f t="shared" si="73"/>
        <v>275.27</v>
      </c>
      <c r="N428" s="81">
        <f t="shared" si="74"/>
        <v>0.99998976419896379</v>
      </c>
      <c r="O428" s="27">
        <f t="shared" si="75"/>
        <v>0</v>
      </c>
      <c r="P428" s="81" t="e">
        <f t="shared" si="76"/>
        <v>#DIV/0!</v>
      </c>
      <c r="Q428" s="27">
        <f t="shared" si="77"/>
        <v>23.62</v>
      </c>
      <c r="R428" s="82">
        <f t="shared" si="78"/>
        <v>0.99986826760465175</v>
      </c>
    </row>
    <row r="429" spans="1:18" s="4" customFormat="1" ht="39" customHeight="1" x14ac:dyDescent="0.25">
      <c r="A429" s="180" t="s">
        <v>1088</v>
      </c>
      <c r="B429" s="104" t="s">
        <v>1089</v>
      </c>
      <c r="C429" s="117" t="s">
        <v>1103</v>
      </c>
      <c r="D429" s="113" t="s">
        <v>112</v>
      </c>
      <c r="E429" s="212" t="s">
        <v>1479</v>
      </c>
      <c r="F429" s="168">
        <v>912.94069760000002</v>
      </c>
      <c r="G429" s="27">
        <v>583.94069760000002</v>
      </c>
      <c r="H429" s="27">
        <v>329</v>
      </c>
      <c r="I429" s="29">
        <v>0</v>
      </c>
      <c r="J429" s="244"/>
      <c r="K429" s="28">
        <f t="shared" si="72"/>
        <v>912.94</v>
      </c>
      <c r="L429" s="81">
        <f t="shared" si="81"/>
        <v>0.9999992358758879</v>
      </c>
      <c r="M429" s="27">
        <f t="shared" si="73"/>
        <v>583.94000000000005</v>
      </c>
      <c r="N429" s="81">
        <f t="shared" si="74"/>
        <v>0.99999880535814201</v>
      </c>
      <c r="O429" s="27">
        <f t="shared" si="75"/>
        <v>329</v>
      </c>
      <c r="P429" s="81">
        <f t="shared" si="76"/>
        <v>1</v>
      </c>
      <c r="Q429" s="27">
        <f t="shared" si="77"/>
        <v>0</v>
      </c>
      <c r="R429" s="82" t="e">
        <f t="shared" si="78"/>
        <v>#DIV/0!</v>
      </c>
    </row>
    <row r="430" spans="1:18" s="4" customFormat="1" ht="33" customHeight="1" x14ac:dyDescent="0.25">
      <c r="A430" s="208" t="s">
        <v>526</v>
      </c>
      <c r="B430" s="101"/>
      <c r="C430" s="119"/>
      <c r="D430" s="84"/>
      <c r="E430" s="212"/>
      <c r="F430" s="168"/>
      <c r="G430" s="27"/>
      <c r="H430" s="27"/>
      <c r="I430" s="29"/>
      <c r="J430" s="244"/>
      <c r="K430" s="28"/>
      <c r="L430" s="81"/>
      <c r="M430" s="27"/>
      <c r="N430" s="81"/>
      <c r="O430" s="27"/>
      <c r="P430" s="81"/>
      <c r="Q430" s="27"/>
      <c r="R430" s="82"/>
    </row>
    <row r="431" spans="1:18" s="4" customFormat="1" ht="89.25" customHeight="1" x14ac:dyDescent="0.25">
      <c r="A431" s="187" t="s">
        <v>527</v>
      </c>
      <c r="B431" s="102" t="s">
        <v>1354</v>
      </c>
      <c r="C431" s="117" t="s">
        <v>1355</v>
      </c>
      <c r="D431" s="14" t="s">
        <v>476</v>
      </c>
      <c r="E431" s="232" t="s">
        <v>1006</v>
      </c>
      <c r="F431" s="168">
        <v>1072.2949916149421</v>
      </c>
      <c r="G431" s="27">
        <v>339.84829236164632</v>
      </c>
      <c r="H431" s="27">
        <v>656.72701249719341</v>
      </c>
      <c r="I431" s="29">
        <v>75.719686756102419</v>
      </c>
      <c r="J431" s="244"/>
      <c r="K431" s="28">
        <f t="shared" si="72"/>
        <v>1072.3</v>
      </c>
      <c r="L431" s="81">
        <f t="shared" ref="L431:L456" si="82">K431/F431</f>
        <v>1.0000046707157051</v>
      </c>
      <c r="M431" s="27">
        <f t="shared" si="73"/>
        <v>339.85</v>
      </c>
      <c r="N431" s="81">
        <f t="shared" si="74"/>
        <v>1.0000050247077654</v>
      </c>
      <c r="O431" s="27">
        <f t="shared" si="75"/>
        <v>656.73</v>
      </c>
      <c r="P431" s="81">
        <f t="shared" si="76"/>
        <v>1.0000045490786122</v>
      </c>
      <c r="Q431" s="27">
        <f t="shared" si="77"/>
        <v>75.72</v>
      </c>
      <c r="R431" s="82">
        <f t="shared" si="78"/>
        <v>1.00000413688845</v>
      </c>
    </row>
    <row r="432" spans="1:18" s="4" customFormat="1" ht="88.5" customHeight="1" x14ac:dyDescent="0.25">
      <c r="A432" s="187" t="s">
        <v>528</v>
      </c>
      <c r="B432" s="102" t="s">
        <v>980</v>
      </c>
      <c r="C432" s="117" t="s">
        <v>1356</v>
      </c>
      <c r="D432" s="14" t="s">
        <v>476</v>
      </c>
      <c r="E432" s="232" t="s">
        <v>1007</v>
      </c>
      <c r="F432" s="168">
        <v>1908.7862326269983</v>
      </c>
      <c r="G432" s="27">
        <v>467.63355510891625</v>
      </c>
      <c r="H432" s="27">
        <v>1304.2920289866004</v>
      </c>
      <c r="I432" s="29">
        <v>136.86064853148162</v>
      </c>
      <c r="J432" s="244"/>
      <c r="K432" s="28">
        <f t="shared" si="72"/>
        <v>1908.7800000000002</v>
      </c>
      <c r="L432" s="81">
        <f t="shared" si="82"/>
        <v>0.99999673476951401</v>
      </c>
      <c r="M432" s="27">
        <f t="shared" si="73"/>
        <v>467.63</v>
      </c>
      <c r="N432" s="81">
        <f t="shared" si="74"/>
        <v>0.99999239766078074</v>
      </c>
      <c r="O432" s="27">
        <f t="shared" si="75"/>
        <v>1304.29</v>
      </c>
      <c r="P432" s="81">
        <f t="shared" si="76"/>
        <v>0.99999844437706031</v>
      </c>
      <c r="Q432" s="27">
        <f t="shared" si="77"/>
        <v>136.86000000000001</v>
      </c>
      <c r="R432" s="82">
        <f t="shared" si="78"/>
        <v>0.99999526137360473</v>
      </c>
    </row>
    <row r="433" spans="1:18" s="4" customFormat="1" ht="79.5" customHeight="1" x14ac:dyDescent="0.25">
      <c r="A433" s="187" t="s">
        <v>529</v>
      </c>
      <c r="B433" s="102" t="s">
        <v>981</v>
      </c>
      <c r="C433" s="117" t="s">
        <v>1357</v>
      </c>
      <c r="D433" s="14" t="s">
        <v>476</v>
      </c>
      <c r="E433" s="232" t="s">
        <v>1007</v>
      </c>
      <c r="F433" s="168">
        <v>2097.1107628895911</v>
      </c>
      <c r="G433" s="27">
        <v>497.79530611910826</v>
      </c>
      <c r="H433" s="27">
        <v>1434.7212318852605</v>
      </c>
      <c r="I433" s="29">
        <v>164.59422488522216</v>
      </c>
      <c r="J433" s="244"/>
      <c r="K433" s="28">
        <f t="shared" si="72"/>
        <v>2097.11</v>
      </c>
      <c r="L433" s="81">
        <f t="shared" si="82"/>
        <v>0.99999963621874222</v>
      </c>
      <c r="M433" s="27">
        <f t="shared" si="73"/>
        <v>497.8</v>
      </c>
      <c r="N433" s="81">
        <f t="shared" si="74"/>
        <v>1.0000094293393973</v>
      </c>
      <c r="O433" s="27">
        <f t="shared" si="75"/>
        <v>1434.72</v>
      </c>
      <c r="P433" s="81">
        <f t="shared" si="76"/>
        <v>0.99999914137657331</v>
      </c>
      <c r="Q433" s="27">
        <f t="shared" si="77"/>
        <v>164.59</v>
      </c>
      <c r="R433" s="82">
        <f t="shared" si="78"/>
        <v>0.99997433150995974</v>
      </c>
    </row>
    <row r="434" spans="1:18" s="4" customFormat="1" ht="93" customHeight="1" x14ac:dyDescent="0.25">
      <c r="A434" s="187" t="s">
        <v>530</v>
      </c>
      <c r="B434" s="102" t="s">
        <v>531</v>
      </c>
      <c r="C434" s="117" t="s">
        <v>1358</v>
      </c>
      <c r="D434" s="14" t="s">
        <v>476</v>
      </c>
      <c r="E434" s="232" t="s">
        <v>1008</v>
      </c>
      <c r="F434" s="168">
        <v>930.85074022642391</v>
      </c>
      <c r="G434" s="27">
        <v>311.18559861174003</v>
      </c>
      <c r="H434" s="27">
        <v>539.52386731077991</v>
      </c>
      <c r="I434" s="29">
        <v>80.141274303904012</v>
      </c>
      <c r="J434" s="244"/>
      <c r="K434" s="28">
        <f t="shared" si="72"/>
        <v>930.85</v>
      </c>
      <c r="L434" s="81">
        <f t="shared" si="82"/>
        <v>0.999999204785051</v>
      </c>
      <c r="M434" s="27">
        <f t="shared" si="73"/>
        <v>311.19</v>
      </c>
      <c r="N434" s="81">
        <f t="shared" si="74"/>
        <v>1.0000141439330084</v>
      </c>
      <c r="O434" s="27">
        <f t="shared" si="75"/>
        <v>539.52</v>
      </c>
      <c r="P434" s="81">
        <f t="shared" si="76"/>
        <v>0.99999283199314393</v>
      </c>
      <c r="Q434" s="27">
        <f t="shared" si="77"/>
        <v>80.14</v>
      </c>
      <c r="R434" s="82">
        <f t="shared" si="78"/>
        <v>0.99998409928073795</v>
      </c>
    </row>
    <row r="435" spans="1:18" s="4" customFormat="1" ht="93" customHeight="1" x14ac:dyDescent="0.25">
      <c r="A435" s="187" t="s">
        <v>532</v>
      </c>
      <c r="B435" s="102" t="s">
        <v>533</v>
      </c>
      <c r="C435" s="117" t="s">
        <v>1359</v>
      </c>
      <c r="D435" s="14" t="s">
        <v>476</v>
      </c>
      <c r="E435" s="232" t="s">
        <v>1008</v>
      </c>
      <c r="F435" s="168">
        <v>1857.6021616209941</v>
      </c>
      <c r="G435" s="27">
        <v>419.13456066580704</v>
      </c>
      <c r="H435" s="27">
        <v>1297.1749366033853</v>
      </c>
      <c r="I435" s="29">
        <v>141.29266435180162</v>
      </c>
      <c r="J435" s="244"/>
      <c r="K435" s="28">
        <f t="shared" si="72"/>
        <v>1857.5900000000001</v>
      </c>
      <c r="L435" s="81">
        <f t="shared" si="82"/>
        <v>0.99999345305402565</v>
      </c>
      <c r="M435" s="27">
        <f t="shared" si="73"/>
        <v>419.13</v>
      </c>
      <c r="N435" s="81">
        <f t="shared" si="74"/>
        <v>0.99998911885051955</v>
      </c>
      <c r="O435" s="27">
        <f t="shared" si="75"/>
        <v>1297.17</v>
      </c>
      <c r="P435" s="81">
        <f t="shared" si="76"/>
        <v>0.99999619434260878</v>
      </c>
      <c r="Q435" s="27">
        <f t="shared" si="77"/>
        <v>141.29</v>
      </c>
      <c r="R435" s="82">
        <f t="shared" si="78"/>
        <v>0.99998114302809804</v>
      </c>
    </row>
    <row r="436" spans="1:18" s="4" customFormat="1" ht="88.5" customHeight="1" x14ac:dyDescent="0.25">
      <c r="A436" s="187" t="s">
        <v>534</v>
      </c>
      <c r="B436" s="102" t="s">
        <v>535</v>
      </c>
      <c r="C436" s="117" t="s">
        <v>1360</v>
      </c>
      <c r="D436" s="14" t="s">
        <v>476</v>
      </c>
      <c r="E436" s="232" t="s">
        <v>1008</v>
      </c>
      <c r="F436" s="168">
        <v>1833.5636135649322</v>
      </c>
      <c r="G436" s="27">
        <v>444.97667789673596</v>
      </c>
      <c r="H436" s="27">
        <v>1219.5661797125852</v>
      </c>
      <c r="I436" s="29">
        <v>169.02075595561109</v>
      </c>
      <c r="J436" s="244"/>
      <c r="K436" s="28">
        <f t="shared" si="72"/>
        <v>1833.57</v>
      </c>
      <c r="L436" s="81">
        <f t="shared" si="82"/>
        <v>1.0000034830725373</v>
      </c>
      <c r="M436" s="27">
        <f t="shared" si="73"/>
        <v>444.98</v>
      </c>
      <c r="N436" s="81">
        <f t="shared" si="74"/>
        <v>1.0000074657918696</v>
      </c>
      <c r="O436" s="27">
        <f t="shared" si="75"/>
        <v>1219.57</v>
      </c>
      <c r="P436" s="81">
        <f t="shared" si="76"/>
        <v>1.0000031324970127</v>
      </c>
      <c r="Q436" s="27">
        <f t="shared" si="77"/>
        <v>169.02</v>
      </c>
      <c r="R436" s="82">
        <f t="shared" si="78"/>
        <v>0.99999552743917863</v>
      </c>
    </row>
    <row r="437" spans="1:18" s="4" customFormat="1" ht="90" customHeight="1" x14ac:dyDescent="0.25">
      <c r="A437" s="187" t="s">
        <v>536</v>
      </c>
      <c r="B437" s="102" t="s">
        <v>982</v>
      </c>
      <c r="C437" s="117" t="s">
        <v>1583</v>
      </c>
      <c r="D437" s="14" t="s">
        <v>476</v>
      </c>
      <c r="E437" s="232" t="s">
        <v>1007</v>
      </c>
      <c r="F437" s="168">
        <v>1833.344019839978</v>
      </c>
      <c r="G437" s="27">
        <v>442.0684487342736</v>
      </c>
      <c r="H437" s="27">
        <v>1284.5526301523987</v>
      </c>
      <c r="I437" s="29">
        <v>106.72294095330562</v>
      </c>
      <c r="J437" s="244"/>
      <c r="K437" s="28">
        <f t="shared" si="72"/>
        <v>1833.34</v>
      </c>
      <c r="L437" s="81">
        <f t="shared" si="82"/>
        <v>0.99999780737279276</v>
      </c>
      <c r="M437" s="27">
        <f t="shared" si="73"/>
        <v>442.07</v>
      </c>
      <c r="N437" s="81">
        <f t="shared" si="74"/>
        <v>1.0000035091075394</v>
      </c>
      <c r="O437" s="27">
        <f t="shared" si="75"/>
        <v>1284.55</v>
      </c>
      <c r="P437" s="81">
        <f t="shared" si="76"/>
        <v>0.99999795247595391</v>
      </c>
      <c r="Q437" s="27">
        <f t="shared" si="77"/>
        <v>106.72</v>
      </c>
      <c r="R437" s="82">
        <f t="shared" si="78"/>
        <v>0.99997244310099254</v>
      </c>
    </row>
    <row r="438" spans="1:18" s="4" customFormat="1" ht="93" customHeight="1" x14ac:dyDescent="0.25">
      <c r="A438" s="187" t="s">
        <v>537</v>
      </c>
      <c r="B438" s="102" t="s">
        <v>1037</v>
      </c>
      <c r="C438" s="117" t="s">
        <v>1584</v>
      </c>
      <c r="D438" s="14" t="s">
        <v>476</v>
      </c>
      <c r="E438" s="232" t="s">
        <v>1007</v>
      </c>
      <c r="F438" s="168">
        <v>2669.8352608520345</v>
      </c>
      <c r="G438" s="27">
        <v>569.85371148154343</v>
      </c>
      <c r="H438" s="27">
        <v>1932.117646641806</v>
      </c>
      <c r="I438" s="29">
        <v>167.86390272868482</v>
      </c>
      <c r="J438" s="244"/>
      <c r="K438" s="28">
        <f t="shared" si="72"/>
        <v>2669.83</v>
      </c>
      <c r="L438" s="81">
        <f t="shared" si="82"/>
        <v>0.99999802952185413</v>
      </c>
      <c r="M438" s="27">
        <f t="shared" si="73"/>
        <v>569.85</v>
      </c>
      <c r="N438" s="81">
        <f t="shared" si="74"/>
        <v>0.99999348695732149</v>
      </c>
      <c r="O438" s="27">
        <f t="shared" si="75"/>
        <v>1932.12</v>
      </c>
      <c r="P438" s="81">
        <f t="shared" si="76"/>
        <v>1.0000012180201334</v>
      </c>
      <c r="Q438" s="27">
        <f t="shared" si="77"/>
        <v>167.86</v>
      </c>
      <c r="R438" s="82">
        <f t="shared" si="78"/>
        <v>0.99997675063774061</v>
      </c>
    </row>
    <row r="439" spans="1:18" s="4" customFormat="1" ht="77.25" customHeight="1" x14ac:dyDescent="0.25">
      <c r="A439" s="187" t="s">
        <v>538</v>
      </c>
      <c r="B439" s="102" t="s">
        <v>983</v>
      </c>
      <c r="C439" s="117" t="s">
        <v>1585</v>
      </c>
      <c r="D439" s="14" t="s">
        <v>476</v>
      </c>
      <c r="E439" s="232" t="s">
        <v>1009</v>
      </c>
      <c r="F439" s="168">
        <v>2934.8284463494747</v>
      </c>
      <c r="G439" s="27">
        <v>613.90186880923818</v>
      </c>
      <c r="H439" s="27">
        <v>2125.3294113059865</v>
      </c>
      <c r="I439" s="29">
        <v>195.59716623424981</v>
      </c>
      <c r="J439" s="244"/>
      <c r="K439" s="28">
        <f t="shared" si="72"/>
        <v>2934.83</v>
      </c>
      <c r="L439" s="81">
        <f t="shared" si="82"/>
        <v>1.0000005293837626</v>
      </c>
      <c r="M439" s="27">
        <f t="shared" si="73"/>
        <v>613.9</v>
      </c>
      <c r="N439" s="81">
        <f t="shared" si="74"/>
        <v>0.99999695585022108</v>
      </c>
      <c r="O439" s="27">
        <f t="shared" si="75"/>
        <v>2125.33</v>
      </c>
      <c r="P439" s="81">
        <f t="shared" si="76"/>
        <v>1.0000002769895389</v>
      </c>
      <c r="Q439" s="27">
        <f t="shared" si="77"/>
        <v>195.6</v>
      </c>
      <c r="R439" s="82">
        <f t="shared" si="78"/>
        <v>1.0000144877648522</v>
      </c>
    </row>
    <row r="440" spans="1:18" s="4" customFormat="1" ht="92.25" customHeight="1" x14ac:dyDescent="0.25">
      <c r="A440" s="187" t="s">
        <v>539</v>
      </c>
      <c r="B440" s="102" t="s">
        <v>1038</v>
      </c>
      <c r="C440" s="117" t="s">
        <v>1586</v>
      </c>
      <c r="D440" s="14" t="s">
        <v>476</v>
      </c>
      <c r="E440" s="232" t="s">
        <v>1009</v>
      </c>
      <c r="F440" s="168">
        <v>916.88997162466001</v>
      </c>
      <c r="G440" s="27">
        <v>326.65171963519185</v>
      </c>
      <c r="H440" s="27">
        <v>513.46113839999998</v>
      </c>
      <c r="I440" s="29">
        <v>76.777113589468172</v>
      </c>
      <c r="J440" s="244"/>
      <c r="K440" s="28">
        <f t="shared" si="72"/>
        <v>916.89</v>
      </c>
      <c r="L440" s="81">
        <f t="shared" si="82"/>
        <v>1.0000000309473773</v>
      </c>
      <c r="M440" s="27">
        <f t="shared" si="73"/>
        <v>326.64999999999998</v>
      </c>
      <c r="N440" s="81">
        <f t="shared" si="74"/>
        <v>0.99999473556975671</v>
      </c>
      <c r="O440" s="27">
        <f t="shared" si="75"/>
        <v>513.46</v>
      </c>
      <c r="P440" s="81">
        <f t="shared" si="76"/>
        <v>0.99999778288965846</v>
      </c>
      <c r="Q440" s="27">
        <f t="shared" si="77"/>
        <v>76.78</v>
      </c>
      <c r="R440" s="82">
        <f t="shared" si="78"/>
        <v>1.0000375946736844</v>
      </c>
    </row>
    <row r="441" spans="1:18" s="4" customFormat="1" ht="89.25" customHeight="1" x14ac:dyDescent="0.25">
      <c r="A441" s="187" t="s">
        <v>540</v>
      </c>
      <c r="B441" s="102" t="s">
        <v>1587</v>
      </c>
      <c r="C441" s="117" t="s">
        <v>1588</v>
      </c>
      <c r="D441" s="14" t="s">
        <v>476</v>
      </c>
      <c r="E441" s="232" t="s">
        <v>1009</v>
      </c>
      <c r="F441" s="168">
        <v>1647.0867784576044</v>
      </c>
      <c r="G441" s="27">
        <v>586.79203091100146</v>
      </c>
      <c r="H441" s="27">
        <v>922.37354369999991</v>
      </c>
      <c r="I441" s="29">
        <v>137.92120384660291</v>
      </c>
      <c r="J441" s="244"/>
      <c r="K441" s="28">
        <f t="shared" si="72"/>
        <v>1647.08</v>
      </c>
      <c r="L441" s="81">
        <f t="shared" si="82"/>
        <v>0.99999588457773259</v>
      </c>
      <c r="M441" s="27">
        <f t="shared" si="73"/>
        <v>586.79</v>
      </c>
      <c r="N441" s="81">
        <f t="shared" si="74"/>
        <v>0.99999653895947027</v>
      </c>
      <c r="O441" s="27">
        <f t="shared" si="75"/>
        <v>922.37</v>
      </c>
      <c r="P441" s="81">
        <f t="shared" si="76"/>
        <v>0.99999615806413344</v>
      </c>
      <c r="Q441" s="27">
        <f t="shared" si="77"/>
        <v>137.91999999999999</v>
      </c>
      <c r="R441" s="82">
        <f t="shared" si="78"/>
        <v>0.99999127149002953</v>
      </c>
    </row>
    <row r="442" spans="1:18" s="4" customFormat="1" ht="93.75" customHeight="1" x14ac:dyDescent="0.25">
      <c r="A442" s="187" t="s">
        <v>541</v>
      </c>
      <c r="B442" s="102" t="s">
        <v>1090</v>
      </c>
      <c r="C442" s="117" t="s">
        <v>1589</v>
      </c>
      <c r="D442" s="14" t="s">
        <v>476</v>
      </c>
      <c r="E442" s="232" t="s">
        <v>1009</v>
      </c>
      <c r="F442" s="168">
        <v>1978.2800618791039</v>
      </c>
      <c r="G442" s="27">
        <v>704.78313007152872</v>
      </c>
      <c r="H442" s="27">
        <v>1107.842777303583</v>
      </c>
      <c r="I442" s="29">
        <v>165.65415450399232</v>
      </c>
      <c r="J442" s="244"/>
      <c r="K442" s="28">
        <f t="shared" si="72"/>
        <v>1978.27</v>
      </c>
      <c r="L442" s="81">
        <f t="shared" si="82"/>
        <v>0.99999491382474215</v>
      </c>
      <c r="M442" s="27">
        <f t="shared" si="73"/>
        <v>704.78</v>
      </c>
      <c r="N442" s="81">
        <f t="shared" si="74"/>
        <v>0.9999955588160454</v>
      </c>
      <c r="O442" s="27">
        <f t="shared" si="75"/>
        <v>1107.8399999999999</v>
      </c>
      <c r="P442" s="81">
        <f t="shared" si="76"/>
        <v>0.99999749305258834</v>
      </c>
      <c r="Q442" s="27">
        <f t="shared" si="77"/>
        <v>165.65</v>
      </c>
      <c r="R442" s="82">
        <f t="shared" si="78"/>
        <v>0.99997492061696402</v>
      </c>
    </row>
    <row r="443" spans="1:18" s="4" customFormat="1" ht="81" customHeight="1" x14ac:dyDescent="0.25">
      <c r="A443" s="187" t="s">
        <v>542</v>
      </c>
      <c r="B443" s="102" t="s">
        <v>543</v>
      </c>
      <c r="C443" s="117" t="s">
        <v>1590</v>
      </c>
      <c r="D443" s="14" t="s">
        <v>387</v>
      </c>
      <c r="E443" s="232" t="s">
        <v>1361</v>
      </c>
      <c r="F443" s="168">
        <v>88.138570493503622</v>
      </c>
      <c r="G443" s="27">
        <v>44.862646400000003</v>
      </c>
      <c r="H443" s="27">
        <v>35.457538156735623</v>
      </c>
      <c r="I443" s="29">
        <v>7.818385936768002</v>
      </c>
      <c r="J443" s="244"/>
      <c r="K443" s="28">
        <f t="shared" si="72"/>
        <v>88.139999999999986</v>
      </c>
      <c r="L443" s="81">
        <f t="shared" si="82"/>
        <v>1.0000162188527493</v>
      </c>
      <c r="M443" s="27">
        <f t="shared" si="73"/>
        <v>44.86</v>
      </c>
      <c r="N443" s="81">
        <f t="shared" si="74"/>
        <v>0.99994101105903543</v>
      </c>
      <c r="O443" s="27">
        <f t="shared" si="75"/>
        <v>35.46</v>
      </c>
      <c r="P443" s="81">
        <f t="shared" si="76"/>
        <v>1.0000694307442748</v>
      </c>
      <c r="Q443" s="27">
        <f t="shared" si="77"/>
        <v>7.82</v>
      </c>
      <c r="R443" s="82">
        <f t="shared" si="78"/>
        <v>1.0002064445583849</v>
      </c>
    </row>
    <row r="444" spans="1:18" s="4" customFormat="1" ht="90.75" customHeight="1" x14ac:dyDescent="0.25">
      <c r="A444" s="187" t="s">
        <v>544</v>
      </c>
      <c r="B444" s="102" t="s">
        <v>1591</v>
      </c>
      <c r="C444" s="117" t="s">
        <v>1592</v>
      </c>
      <c r="D444" s="14" t="s">
        <v>387</v>
      </c>
      <c r="E444" s="232" t="s">
        <v>1361</v>
      </c>
      <c r="F444" s="168">
        <v>214.85733462991436</v>
      </c>
      <c r="G444" s="27">
        <v>85.044765037412319</v>
      </c>
      <c r="H444" s="27">
        <v>115.68803815673563</v>
      </c>
      <c r="I444" s="29">
        <v>14.1245314357664</v>
      </c>
      <c r="J444" s="244"/>
      <c r="K444" s="28">
        <f t="shared" si="72"/>
        <v>214.85000000000002</v>
      </c>
      <c r="L444" s="81">
        <f t="shared" si="82"/>
        <v>0.99996586279017674</v>
      </c>
      <c r="M444" s="27">
        <f t="shared" si="73"/>
        <v>85.04</v>
      </c>
      <c r="N444" s="81">
        <f t="shared" si="74"/>
        <v>0.99994397024425652</v>
      </c>
      <c r="O444" s="27">
        <f t="shared" si="75"/>
        <v>115.69</v>
      </c>
      <c r="P444" s="81">
        <f t="shared" si="76"/>
        <v>1.0000169580476566</v>
      </c>
      <c r="Q444" s="27">
        <f t="shared" si="77"/>
        <v>14.12</v>
      </c>
      <c r="R444" s="82">
        <f t="shared" si="78"/>
        <v>0.99967917974574882</v>
      </c>
    </row>
    <row r="445" spans="1:18" s="4" customFormat="1" ht="75" customHeight="1" x14ac:dyDescent="0.25">
      <c r="A445" s="187" t="s">
        <v>545</v>
      </c>
      <c r="B445" s="102" t="s">
        <v>1593</v>
      </c>
      <c r="C445" s="117" t="s">
        <v>1517</v>
      </c>
      <c r="D445" s="14" t="s">
        <v>387</v>
      </c>
      <c r="E445" s="232" t="s">
        <v>1361</v>
      </c>
      <c r="F445" s="168">
        <v>83.044289308790027</v>
      </c>
      <c r="G445" s="27">
        <v>42.103593646400007</v>
      </c>
      <c r="H445" s="27">
        <v>35.457538156735623</v>
      </c>
      <c r="I445" s="29">
        <v>5.4831575056544004</v>
      </c>
      <c r="J445" s="244"/>
      <c r="K445" s="28">
        <f t="shared" si="72"/>
        <v>83.04</v>
      </c>
      <c r="L445" s="81">
        <f t="shared" si="82"/>
        <v>0.99994834914205755</v>
      </c>
      <c r="M445" s="27">
        <f t="shared" si="73"/>
        <v>42.1</v>
      </c>
      <c r="N445" s="81">
        <f t="shared" si="74"/>
        <v>0.99991464751369719</v>
      </c>
      <c r="O445" s="27">
        <f t="shared" si="75"/>
        <v>35.46</v>
      </c>
      <c r="P445" s="81">
        <f t="shared" si="76"/>
        <v>1.0000694307442748</v>
      </c>
      <c r="Q445" s="27">
        <f t="shared" si="77"/>
        <v>5.48</v>
      </c>
      <c r="R445" s="82">
        <f t="shared" si="78"/>
        <v>0.99942414463725615</v>
      </c>
    </row>
    <row r="446" spans="1:18" s="4" customFormat="1" ht="90.75" customHeight="1" x14ac:dyDescent="0.25">
      <c r="A446" s="187" t="s">
        <v>546</v>
      </c>
      <c r="B446" s="102" t="s">
        <v>1594</v>
      </c>
      <c r="C446" s="117" t="s">
        <v>1595</v>
      </c>
      <c r="D446" s="14" t="s">
        <v>387</v>
      </c>
      <c r="E446" s="232" t="s">
        <v>1361</v>
      </c>
      <c r="F446" s="168">
        <v>182.2363390562339</v>
      </c>
      <c r="G446" s="27">
        <v>82.927570203747834</v>
      </c>
      <c r="H446" s="27">
        <v>86.418719406735647</v>
      </c>
      <c r="I446" s="29">
        <v>12.890049445750403</v>
      </c>
      <c r="J446" s="244"/>
      <c r="K446" s="28">
        <f t="shared" si="72"/>
        <v>182.24</v>
      </c>
      <c r="L446" s="81">
        <f t="shared" si="82"/>
        <v>1.0000200889887554</v>
      </c>
      <c r="M446" s="27">
        <f t="shared" si="73"/>
        <v>82.93</v>
      </c>
      <c r="N446" s="81">
        <f t="shared" si="74"/>
        <v>1.0000293002224254</v>
      </c>
      <c r="O446" s="27">
        <f t="shared" si="75"/>
        <v>86.42</v>
      </c>
      <c r="P446" s="81">
        <f t="shared" si="76"/>
        <v>1.0000148184707336</v>
      </c>
      <c r="Q446" s="27">
        <f t="shared" si="77"/>
        <v>12.89</v>
      </c>
      <c r="R446" s="82">
        <f t="shared" si="78"/>
        <v>0.9999961640371815</v>
      </c>
    </row>
    <row r="447" spans="1:18" s="4" customFormat="1" ht="78" customHeight="1" x14ac:dyDescent="0.25">
      <c r="A447" s="187" t="s">
        <v>547</v>
      </c>
      <c r="B447" s="102" t="s">
        <v>1596</v>
      </c>
      <c r="C447" s="117" t="s">
        <v>1597</v>
      </c>
      <c r="D447" s="14" t="s">
        <v>387</v>
      </c>
      <c r="E447" s="232" t="s">
        <v>1361</v>
      </c>
      <c r="F447" s="168">
        <v>128.85735746021498</v>
      </c>
      <c r="G447" s="27">
        <v>48.765696636800008</v>
      </c>
      <c r="H447" s="27">
        <v>68.518392167014994</v>
      </c>
      <c r="I447" s="29">
        <v>11.573268656400002</v>
      </c>
      <c r="J447" s="244"/>
      <c r="K447" s="28">
        <f t="shared" si="72"/>
        <v>128.85999999999999</v>
      </c>
      <c r="L447" s="81">
        <f t="shared" si="82"/>
        <v>1.0000205074808073</v>
      </c>
      <c r="M447" s="27">
        <f t="shared" si="73"/>
        <v>48.77</v>
      </c>
      <c r="N447" s="81">
        <f t="shared" si="74"/>
        <v>1.0000882457033691</v>
      </c>
      <c r="O447" s="27">
        <f t="shared" si="75"/>
        <v>68.52</v>
      </c>
      <c r="P447" s="81">
        <f t="shared" si="76"/>
        <v>1.0000234657138638</v>
      </c>
      <c r="Q447" s="27">
        <f t="shared" si="77"/>
        <v>11.57</v>
      </c>
      <c r="R447" s="82">
        <f t="shared" si="78"/>
        <v>0.99971756843316739</v>
      </c>
    </row>
    <row r="448" spans="1:18" s="4" customFormat="1" ht="90" customHeight="1" x14ac:dyDescent="0.25">
      <c r="A448" s="187" t="s">
        <v>548</v>
      </c>
      <c r="B448" s="102" t="s">
        <v>1598</v>
      </c>
      <c r="C448" s="117" t="s">
        <v>1599</v>
      </c>
      <c r="D448" s="14" t="s">
        <v>387</v>
      </c>
      <c r="E448" s="232" t="s">
        <v>1361</v>
      </c>
      <c r="F448" s="168">
        <v>257.08109123638121</v>
      </c>
      <c r="G448" s="27">
        <v>90.298474665215835</v>
      </c>
      <c r="H448" s="27">
        <v>148.74889216701499</v>
      </c>
      <c r="I448" s="29">
        <v>18.033724404150405</v>
      </c>
      <c r="J448" s="244"/>
      <c r="K448" s="28">
        <f t="shared" si="72"/>
        <v>257.08000000000004</v>
      </c>
      <c r="L448" s="81">
        <f t="shared" si="82"/>
        <v>0.99999575528337803</v>
      </c>
      <c r="M448" s="27">
        <f t="shared" si="73"/>
        <v>90.3</v>
      </c>
      <c r="N448" s="81">
        <f t="shared" si="74"/>
        <v>1.0000168921434145</v>
      </c>
      <c r="O448" s="27">
        <f t="shared" si="75"/>
        <v>148.75</v>
      </c>
      <c r="P448" s="81">
        <f t="shared" si="76"/>
        <v>1.0000074476721734</v>
      </c>
      <c r="Q448" s="27">
        <f t="shared" si="77"/>
        <v>18.03</v>
      </c>
      <c r="R448" s="82">
        <f t="shared" si="78"/>
        <v>0.99979347559788889</v>
      </c>
    </row>
    <row r="449" spans="1:18" s="4" customFormat="1" ht="73.5" customHeight="1" x14ac:dyDescent="0.25">
      <c r="A449" s="187" t="s">
        <v>549</v>
      </c>
      <c r="B449" s="102" t="s">
        <v>550</v>
      </c>
      <c r="C449" s="117" t="s">
        <v>1600</v>
      </c>
      <c r="D449" s="14" t="s">
        <v>387</v>
      </c>
      <c r="E449" s="232" t="s">
        <v>1361</v>
      </c>
      <c r="F449" s="168">
        <v>125.11746231545342</v>
      </c>
      <c r="G449" s="27">
        <v>47.206719674400013</v>
      </c>
      <c r="H449" s="27">
        <v>68.518392167014994</v>
      </c>
      <c r="I449" s="29">
        <v>9.3923504740384018</v>
      </c>
      <c r="J449" s="244"/>
      <c r="K449" s="28">
        <f t="shared" si="72"/>
        <v>125.11999999999999</v>
      </c>
      <c r="L449" s="81">
        <f t="shared" si="82"/>
        <v>1.0000202824170152</v>
      </c>
      <c r="M449" s="27">
        <f t="shared" si="73"/>
        <v>47.21</v>
      </c>
      <c r="N449" s="81">
        <f t="shared" si="74"/>
        <v>1.0000694885309256</v>
      </c>
      <c r="O449" s="27">
        <f t="shared" si="75"/>
        <v>68.52</v>
      </c>
      <c r="P449" s="81">
        <f t="shared" si="76"/>
        <v>1.0000234657138638</v>
      </c>
      <c r="Q449" s="27">
        <f t="shared" si="77"/>
        <v>9.39</v>
      </c>
      <c r="R449" s="82">
        <f t="shared" si="78"/>
        <v>0.99974974591877741</v>
      </c>
    </row>
    <row r="450" spans="1:18" s="4" customFormat="1" ht="93.75" customHeight="1" x14ac:dyDescent="0.25">
      <c r="A450" s="187" t="s">
        <v>551</v>
      </c>
      <c r="B450" s="102" t="s">
        <v>552</v>
      </c>
      <c r="C450" s="117" t="s">
        <v>1601</v>
      </c>
      <c r="D450" s="14" t="s">
        <v>387</v>
      </c>
      <c r="E450" s="232" t="s">
        <v>1361</v>
      </c>
      <c r="F450" s="168">
        <v>222.5053652806458</v>
      </c>
      <c r="G450" s="27">
        <v>86.226549449496432</v>
      </c>
      <c r="H450" s="27">
        <v>119.47957341701499</v>
      </c>
      <c r="I450" s="29">
        <v>16.799242414134405</v>
      </c>
      <c r="J450" s="244"/>
      <c r="K450" s="28">
        <f t="shared" si="72"/>
        <v>222.51000000000002</v>
      </c>
      <c r="L450" s="81">
        <f t="shared" si="82"/>
        <v>1.0000208296970654</v>
      </c>
      <c r="M450" s="27">
        <f t="shared" si="73"/>
        <v>86.23</v>
      </c>
      <c r="N450" s="81">
        <f t="shared" si="74"/>
        <v>1.0000400172629613</v>
      </c>
      <c r="O450" s="27">
        <f t="shared" si="75"/>
        <v>119.48</v>
      </c>
      <c r="P450" s="81">
        <f t="shared" si="76"/>
        <v>1.0000035703423842</v>
      </c>
      <c r="Q450" s="27">
        <f t="shared" si="77"/>
        <v>16.8</v>
      </c>
      <c r="R450" s="82">
        <f t="shared" si="78"/>
        <v>1.000045096430358</v>
      </c>
    </row>
    <row r="451" spans="1:18" s="4" customFormat="1" ht="90" customHeight="1" x14ac:dyDescent="0.25">
      <c r="A451" s="187" t="s">
        <v>553</v>
      </c>
      <c r="B451" s="102" t="s">
        <v>1602</v>
      </c>
      <c r="C451" s="117" t="s">
        <v>1603</v>
      </c>
      <c r="D451" s="14" t="s">
        <v>387</v>
      </c>
      <c r="E451" s="232" t="s">
        <v>1361</v>
      </c>
      <c r="F451" s="168">
        <v>200.46717941779841</v>
      </c>
      <c r="G451" s="27">
        <v>79.220076068390412</v>
      </c>
      <c r="H451" s="27">
        <v>102.627</v>
      </c>
      <c r="I451" s="29">
        <v>18.620103349408005</v>
      </c>
      <c r="J451" s="244"/>
      <c r="K451" s="28">
        <f t="shared" si="72"/>
        <v>200.47</v>
      </c>
      <c r="L451" s="81">
        <f t="shared" si="82"/>
        <v>1.0000140700448312</v>
      </c>
      <c r="M451" s="27">
        <f t="shared" si="73"/>
        <v>79.22</v>
      </c>
      <c r="N451" s="81">
        <f t="shared" si="74"/>
        <v>0.99999903978392612</v>
      </c>
      <c r="O451" s="27">
        <f t="shared" si="75"/>
        <v>102.63</v>
      </c>
      <c r="P451" s="81">
        <f t="shared" si="76"/>
        <v>1.000029232073431</v>
      </c>
      <c r="Q451" s="27">
        <f t="shared" si="77"/>
        <v>18.62</v>
      </c>
      <c r="R451" s="82">
        <f t="shared" si="78"/>
        <v>0.99999444957924966</v>
      </c>
    </row>
    <row r="452" spans="1:18" s="4" customFormat="1" ht="73.5" customHeight="1" x14ac:dyDescent="0.25">
      <c r="A452" s="180" t="s">
        <v>554</v>
      </c>
      <c r="B452" s="102" t="s">
        <v>1744</v>
      </c>
      <c r="C452" s="117" t="s">
        <v>1604</v>
      </c>
      <c r="D452" s="14" t="s">
        <v>387</v>
      </c>
      <c r="E452" s="232" t="s">
        <v>1361</v>
      </c>
      <c r="F452" s="168">
        <v>147.30461250037121</v>
      </c>
      <c r="G452" s="27">
        <v>58.211437111027209</v>
      </c>
      <c r="H452" s="27">
        <v>75.411000000000001</v>
      </c>
      <c r="I452" s="29">
        <v>13.682175389344003</v>
      </c>
      <c r="J452" s="244"/>
      <c r="K452" s="28">
        <f t="shared" si="72"/>
        <v>147.30000000000001</v>
      </c>
      <c r="L452" s="81">
        <f t="shared" si="82"/>
        <v>0.99996868733237265</v>
      </c>
      <c r="M452" s="27">
        <f t="shared" si="73"/>
        <v>58.21</v>
      </c>
      <c r="N452" s="81">
        <f t="shared" si="74"/>
        <v>0.99997531222215885</v>
      </c>
      <c r="O452" s="27">
        <f t="shared" si="75"/>
        <v>75.41</v>
      </c>
      <c r="P452" s="81">
        <f t="shared" si="76"/>
        <v>0.99998673933511018</v>
      </c>
      <c r="Q452" s="27">
        <f t="shared" si="77"/>
        <v>13.68</v>
      </c>
      <c r="R452" s="82">
        <f t="shared" si="78"/>
        <v>0.99984100559435174</v>
      </c>
    </row>
    <row r="453" spans="1:18" s="4" customFormat="1" ht="89.25" customHeight="1" x14ac:dyDescent="0.25">
      <c r="A453" s="187" t="s">
        <v>555</v>
      </c>
      <c r="B453" s="102" t="s">
        <v>1091</v>
      </c>
      <c r="C453" s="117" t="s">
        <v>1362</v>
      </c>
      <c r="D453" s="113" t="s">
        <v>387</v>
      </c>
      <c r="E453" s="232" t="s">
        <v>1361</v>
      </c>
      <c r="F453" s="168">
        <v>115.38474612817538</v>
      </c>
      <c r="G453" s="27">
        <v>45.596527514869763</v>
      </c>
      <c r="H453" s="27">
        <v>59.068800000000003</v>
      </c>
      <c r="I453" s="29">
        <v>10.719418613305601</v>
      </c>
      <c r="J453" s="244"/>
      <c r="K453" s="28">
        <f t="shared" si="72"/>
        <v>115.39</v>
      </c>
      <c r="L453" s="81">
        <f t="shared" si="82"/>
        <v>1.0000455335042189</v>
      </c>
      <c r="M453" s="27">
        <f t="shared" si="73"/>
        <v>45.6</v>
      </c>
      <c r="N453" s="81">
        <f t="shared" si="74"/>
        <v>1.000076156789113</v>
      </c>
      <c r="O453" s="27">
        <f t="shared" si="75"/>
        <v>59.07</v>
      </c>
      <c r="P453" s="81">
        <f t="shared" si="76"/>
        <v>1.0000203152933529</v>
      </c>
      <c r="Q453" s="27">
        <f t="shared" si="77"/>
        <v>10.72</v>
      </c>
      <c r="R453" s="82">
        <f t="shared" si="78"/>
        <v>1.000054236774901</v>
      </c>
    </row>
    <row r="454" spans="1:18" s="4" customFormat="1" ht="90" customHeight="1" x14ac:dyDescent="0.25">
      <c r="A454" s="187" t="s">
        <v>556</v>
      </c>
      <c r="B454" s="102" t="s">
        <v>1092</v>
      </c>
      <c r="C454" s="117" t="s">
        <v>1363</v>
      </c>
      <c r="D454" s="113" t="s">
        <v>387</v>
      </c>
      <c r="E454" s="232" t="s">
        <v>1361</v>
      </c>
      <c r="F454" s="168">
        <v>136.06250682381378</v>
      </c>
      <c r="G454" s="27">
        <v>53.766553776066566</v>
      </c>
      <c r="H454" s="27">
        <v>69.652799999999999</v>
      </c>
      <c r="I454" s="29">
        <v>12.643153047747203</v>
      </c>
      <c r="J454" s="244"/>
      <c r="K454" s="28">
        <f t="shared" si="72"/>
        <v>136.06</v>
      </c>
      <c r="L454" s="81">
        <f t="shared" si="82"/>
        <v>0.9999815759398214</v>
      </c>
      <c r="M454" s="27">
        <f t="shared" si="73"/>
        <v>53.77</v>
      </c>
      <c r="N454" s="81">
        <f t="shared" si="74"/>
        <v>1.0000640960539853</v>
      </c>
      <c r="O454" s="27">
        <f t="shared" si="75"/>
        <v>69.650000000000006</v>
      </c>
      <c r="P454" s="81">
        <f t="shared" si="76"/>
        <v>0.99995980061103085</v>
      </c>
      <c r="Q454" s="27">
        <f t="shared" si="77"/>
        <v>12.64</v>
      </c>
      <c r="R454" s="82">
        <f t="shared" si="78"/>
        <v>0.99975061222977413</v>
      </c>
    </row>
    <row r="455" spans="1:18" s="4" customFormat="1" ht="63.95" customHeight="1" x14ac:dyDescent="0.25">
      <c r="A455" s="187" t="s">
        <v>557</v>
      </c>
      <c r="B455" s="102" t="s">
        <v>558</v>
      </c>
      <c r="C455" s="117" t="s">
        <v>1481</v>
      </c>
      <c r="D455" s="113" t="s">
        <v>387</v>
      </c>
      <c r="E455" s="210"/>
      <c r="F455" s="168">
        <v>178.5235867950351</v>
      </c>
      <c r="G455" s="27">
        <v>107.96402039190063</v>
      </c>
      <c r="H455" s="27">
        <v>52.587566098484857</v>
      </c>
      <c r="I455" s="29">
        <v>17.972000304649605</v>
      </c>
      <c r="J455" s="244"/>
      <c r="K455" s="28">
        <f t="shared" si="72"/>
        <v>178.52</v>
      </c>
      <c r="L455" s="81">
        <f t="shared" si="82"/>
        <v>0.99997990856502783</v>
      </c>
      <c r="M455" s="27">
        <f t="shared" si="73"/>
        <v>107.96</v>
      </c>
      <c r="N455" s="81">
        <f t="shared" si="74"/>
        <v>0.99996276174334708</v>
      </c>
      <c r="O455" s="27">
        <f t="shared" si="75"/>
        <v>52.59</v>
      </c>
      <c r="P455" s="81">
        <f t="shared" si="76"/>
        <v>1.0000462828325347</v>
      </c>
      <c r="Q455" s="27">
        <f t="shared" si="77"/>
        <v>17.97</v>
      </c>
      <c r="R455" s="82">
        <f t="shared" si="78"/>
        <v>0.99988869883064224</v>
      </c>
    </row>
    <row r="456" spans="1:18" s="4" customFormat="1" ht="68.45" customHeight="1" x14ac:dyDescent="0.25">
      <c r="A456" s="187" t="s">
        <v>559</v>
      </c>
      <c r="B456" s="102" t="s">
        <v>560</v>
      </c>
      <c r="C456" s="117" t="s">
        <v>1480</v>
      </c>
      <c r="D456" s="113" t="s">
        <v>387</v>
      </c>
      <c r="E456" s="210"/>
      <c r="F456" s="168">
        <v>213.57619639503673</v>
      </c>
      <c r="G456" s="27">
        <v>90.171772043429726</v>
      </c>
      <c r="H456" s="27">
        <v>101.1220244318182</v>
      </c>
      <c r="I456" s="29">
        <v>22.282399919788801</v>
      </c>
      <c r="J456" s="244"/>
      <c r="K456" s="28">
        <f t="shared" si="72"/>
        <v>213.57000000000002</v>
      </c>
      <c r="L456" s="81">
        <f t="shared" si="82"/>
        <v>0.99997098742677648</v>
      </c>
      <c r="M456" s="27">
        <f t="shared" si="73"/>
        <v>90.17</v>
      </c>
      <c r="N456" s="81">
        <f t="shared" si="74"/>
        <v>0.9999803481356796</v>
      </c>
      <c r="O456" s="27">
        <f t="shared" si="75"/>
        <v>101.12</v>
      </c>
      <c r="P456" s="81">
        <f t="shared" si="76"/>
        <v>0.99997998030765722</v>
      </c>
      <c r="Q456" s="27">
        <f t="shared" si="77"/>
        <v>22.28</v>
      </c>
      <c r="R456" s="82">
        <f t="shared" si="78"/>
        <v>0.99989229527351453</v>
      </c>
    </row>
    <row r="457" spans="1:18" s="4" customFormat="1" ht="33" customHeight="1" x14ac:dyDescent="0.25">
      <c r="A457" s="208" t="s">
        <v>561</v>
      </c>
      <c r="B457" s="101"/>
      <c r="C457" s="119"/>
      <c r="D457" s="84"/>
      <c r="E457" s="212"/>
      <c r="F457" s="168"/>
      <c r="G457" s="27"/>
      <c r="H457" s="27"/>
      <c r="I457" s="29"/>
      <c r="J457" s="244"/>
      <c r="K457" s="28"/>
      <c r="L457" s="81"/>
      <c r="M457" s="27"/>
      <c r="N457" s="81"/>
      <c r="O457" s="27"/>
      <c r="P457" s="81"/>
      <c r="Q457" s="27"/>
      <c r="R457" s="82"/>
    </row>
    <row r="458" spans="1:18" s="4" customFormat="1" ht="39" customHeight="1" x14ac:dyDescent="0.25">
      <c r="A458" s="203" t="s">
        <v>562</v>
      </c>
      <c r="B458" s="146" t="s">
        <v>563</v>
      </c>
      <c r="C458" s="117"/>
      <c r="D458" s="156"/>
      <c r="E458" s="213"/>
      <c r="F458" s="168"/>
      <c r="G458" s="27"/>
      <c r="H458" s="27"/>
      <c r="I458" s="29"/>
      <c r="J458" s="244"/>
      <c r="K458" s="28"/>
      <c r="L458" s="81"/>
      <c r="M458" s="27"/>
      <c r="N458" s="81"/>
      <c r="O458" s="27"/>
      <c r="P458" s="81"/>
      <c r="Q458" s="27"/>
      <c r="R458" s="82"/>
    </row>
    <row r="459" spans="1:18" s="4" customFormat="1" ht="87" customHeight="1" x14ac:dyDescent="0.25">
      <c r="A459" s="203" t="s">
        <v>564</v>
      </c>
      <c r="B459" s="102" t="s">
        <v>565</v>
      </c>
      <c r="C459" s="117" t="s">
        <v>566</v>
      </c>
      <c r="D459" s="113" t="s">
        <v>567</v>
      </c>
      <c r="E459" s="196" t="s">
        <v>1010</v>
      </c>
      <c r="F459" s="168">
        <v>3926.5411229657602</v>
      </c>
      <c r="G459" s="27">
        <v>3926.5411229657602</v>
      </c>
      <c r="H459" s="27">
        <v>0</v>
      </c>
      <c r="I459" s="29">
        <v>0</v>
      </c>
      <c r="J459" s="244"/>
      <c r="K459" s="28">
        <f t="shared" ref="K459:K520" si="83">SUM(M459,O459,Q459)</f>
        <v>3926.54</v>
      </c>
      <c r="L459" s="81">
        <f t="shared" ref="L459:L476" si="84">K459/F459</f>
        <v>0.99999971400636711</v>
      </c>
      <c r="M459" s="27">
        <f t="shared" ref="M459:M520" si="85">ROUND(G459-(G459*$M$6*$F$6),2)</f>
        <v>3926.54</v>
      </c>
      <c r="N459" s="81">
        <f t="shared" ref="N459:N520" si="86">M459/G459</f>
        <v>0.99999971400636711</v>
      </c>
      <c r="O459" s="27">
        <f t="shared" ref="O459:O520" si="87">ROUND(H459-(H459*$O$6*$F$6),2)</f>
        <v>0</v>
      </c>
      <c r="P459" s="81" t="e">
        <f t="shared" ref="P459:P520" si="88">O459/H459</f>
        <v>#DIV/0!</v>
      </c>
      <c r="Q459" s="27">
        <f t="shared" ref="Q459:Q520" si="89">ROUND((I459-(I459*$Q$6*$F$6)),2)</f>
        <v>0</v>
      </c>
      <c r="R459" s="82" t="e">
        <f t="shared" ref="R459:R520" si="90">Q459/I459</f>
        <v>#DIV/0!</v>
      </c>
    </row>
    <row r="460" spans="1:18" s="4" customFormat="1" ht="60.75" customHeight="1" x14ac:dyDescent="0.25">
      <c r="A460" s="203" t="s">
        <v>568</v>
      </c>
      <c r="B460" s="102" t="s">
        <v>569</v>
      </c>
      <c r="C460" s="117" t="s">
        <v>1104</v>
      </c>
      <c r="D460" s="113" t="s">
        <v>112</v>
      </c>
      <c r="E460" s="213"/>
      <c r="F460" s="168">
        <v>1617.2390538228449</v>
      </c>
      <c r="G460" s="27">
        <v>1336.2564382397902</v>
      </c>
      <c r="H460" s="27">
        <v>139.64780000000002</v>
      </c>
      <c r="I460" s="29">
        <v>141.33481558305473</v>
      </c>
      <c r="J460" s="244"/>
      <c r="K460" s="28">
        <f t="shared" si="83"/>
        <v>1617.24</v>
      </c>
      <c r="L460" s="81">
        <f t="shared" si="84"/>
        <v>1.0000005850570779</v>
      </c>
      <c r="M460" s="27">
        <f t="shared" si="85"/>
        <v>1336.26</v>
      </c>
      <c r="N460" s="81">
        <f t="shared" si="86"/>
        <v>1.0000026654765566</v>
      </c>
      <c r="O460" s="27">
        <f t="shared" si="87"/>
        <v>139.65</v>
      </c>
      <c r="P460" s="81">
        <f t="shared" si="88"/>
        <v>1.000015753918071</v>
      </c>
      <c r="Q460" s="27">
        <f t="shared" si="89"/>
        <v>141.33000000000001</v>
      </c>
      <c r="R460" s="82">
        <f t="shared" si="90"/>
        <v>0.99996592783572213</v>
      </c>
    </row>
    <row r="461" spans="1:18" s="4" customFormat="1" ht="57.75" customHeight="1" x14ac:dyDescent="0.25">
      <c r="A461" s="203" t="s">
        <v>1224</v>
      </c>
      <c r="B461" s="102" t="s">
        <v>1225</v>
      </c>
      <c r="C461" s="117" t="s">
        <v>1104</v>
      </c>
      <c r="D461" s="113" t="s">
        <v>1226</v>
      </c>
      <c r="E461" s="213"/>
      <c r="F461" s="168">
        <v>1859.8249118962717</v>
      </c>
      <c r="G461" s="27">
        <v>1536.6949039757587</v>
      </c>
      <c r="H461" s="27">
        <v>160.59497000000002</v>
      </c>
      <c r="I461" s="29">
        <v>162.53503792051293</v>
      </c>
      <c r="J461" s="244"/>
      <c r="K461" s="28">
        <f t="shared" si="83"/>
        <v>1859.82</v>
      </c>
      <c r="L461" s="81">
        <f t="shared" si="84"/>
        <v>0.99999735894694153</v>
      </c>
      <c r="M461" s="27">
        <f t="shared" si="85"/>
        <v>1536.69</v>
      </c>
      <c r="N461" s="81">
        <f t="shared" si="86"/>
        <v>0.99999680875120622</v>
      </c>
      <c r="O461" s="27">
        <f t="shared" si="87"/>
        <v>160.59</v>
      </c>
      <c r="P461" s="81">
        <f t="shared" si="88"/>
        <v>0.99996905257991575</v>
      </c>
      <c r="Q461" s="27">
        <f t="shared" si="89"/>
        <v>162.54</v>
      </c>
      <c r="R461" s="82">
        <f t="shared" si="90"/>
        <v>1.0000305292911027</v>
      </c>
    </row>
    <row r="462" spans="1:18" s="4" customFormat="1" ht="94.5" customHeight="1" x14ac:dyDescent="0.25">
      <c r="A462" s="203" t="s">
        <v>570</v>
      </c>
      <c r="B462" s="102" t="s">
        <v>571</v>
      </c>
      <c r="C462" s="117" t="s">
        <v>1364</v>
      </c>
      <c r="D462" s="113" t="s">
        <v>112</v>
      </c>
      <c r="E462" s="213"/>
      <c r="F462" s="168">
        <v>2625.9569872411648</v>
      </c>
      <c r="G462" s="27">
        <v>1652.6377882465408</v>
      </c>
      <c r="H462" s="27">
        <v>735.21713999999997</v>
      </c>
      <c r="I462" s="29">
        <v>238.10205899462403</v>
      </c>
      <c r="J462" s="244"/>
      <c r="K462" s="28">
        <f t="shared" si="83"/>
        <v>2625.96</v>
      </c>
      <c r="L462" s="81">
        <f t="shared" si="84"/>
        <v>1.0000011472993846</v>
      </c>
      <c r="M462" s="27">
        <f t="shared" si="85"/>
        <v>1652.64</v>
      </c>
      <c r="N462" s="81">
        <f t="shared" si="86"/>
        <v>1.0000013383171285</v>
      </c>
      <c r="O462" s="27">
        <f t="shared" si="87"/>
        <v>735.22</v>
      </c>
      <c r="P462" s="81">
        <f t="shared" si="88"/>
        <v>1.0000038900072434</v>
      </c>
      <c r="Q462" s="27">
        <f t="shared" si="89"/>
        <v>238.1</v>
      </c>
      <c r="R462" s="82">
        <f t="shared" si="90"/>
        <v>0.99999135247031157</v>
      </c>
    </row>
    <row r="463" spans="1:18" s="4" customFormat="1" ht="62.25" customHeight="1" x14ac:dyDescent="0.25">
      <c r="A463" s="203" t="s">
        <v>572</v>
      </c>
      <c r="B463" s="102" t="s">
        <v>573</v>
      </c>
      <c r="C463" s="117" t="s">
        <v>1124</v>
      </c>
      <c r="D463" s="113" t="s">
        <v>112</v>
      </c>
      <c r="E463" s="213"/>
      <c r="F463" s="168">
        <v>411.88421291465602</v>
      </c>
      <c r="G463" s="27">
        <v>340.32255776629762</v>
      </c>
      <c r="H463" s="27">
        <v>35.566000000000003</v>
      </c>
      <c r="I463" s="29">
        <v>35.995655148358402</v>
      </c>
      <c r="J463" s="244"/>
      <c r="K463" s="28">
        <f t="shared" si="83"/>
        <v>411.89</v>
      </c>
      <c r="L463" s="81">
        <f t="shared" si="84"/>
        <v>1.0000140502722914</v>
      </c>
      <c r="M463" s="27">
        <f t="shared" si="85"/>
        <v>340.32</v>
      </c>
      <c r="N463" s="81">
        <f t="shared" si="86"/>
        <v>0.99999248428809884</v>
      </c>
      <c r="O463" s="27">
        <f t="shared" si="87"/>
        <v>35.57</v>
      </c>
      <c r="P463" s="81">
        <f t="shared" si="88"/>
        <v>1.0001124669628296</v>
      </c>
      <c r="Q463" s="27">
        <f t="shared" si="89"/>
        <v>36</v>
      </c>
      <c r="R463" s="82">
        <f t="shared" si="90"/>
        <v>1.0001207048912901</v>
      </c>
    </row>
    <row r="464" spans="1:18" s="4" customFormat="1" ht="61.5" customHeight="1" x14ac:dyDescent="0.25">
      <c r="A464" s="203" t="s">
        <v>574</v>
      </c>
      <c r="B464" s="102" t="s">
        <v>575</v>
      </c>
      <c r="C464" s="117" t="s">
        <v>1745</v>
      </c>
      <c r="D464" s="113" t="s">
        <v>112</v>
      </c>
      <c r="E464" s="213"/>
      <c r="F464" s="168">
        <v>579.04208080000001</v>
      </c>
      <c r="G464" s="27">
        <v>478.43805568000005</v>
      </c>
      <c r="H464" s="27">
        <v>50</v>
      </c>
      <c r="I464" s="29">
        <v>50.604025120000003</v>
      </c>
      <c r="J464" s="244"/>
      <c r="K464" s="28">
        <f t="shared" si="83"/>
        <v>579.04000000000008</v>
      </c>
      <c r="L464" s="81">
        <f t="shared" si="84"/>
        <v>0.99999640647878807</v>
      </c>
      <c r="M464" s="27">
        <f t="shared" si="85"/>
        <v>478.44</v>
      </c>
      <c r="N464" s="81">
        <f t="shared" si="86"/>
        <v>1.000004063890773</v>
      </c>
      <c r="O464" s="27">
        <f t="shared" si="87"/>
        <v>50</v>
      </c>
      <c r="P464" s="81">
        <f t="shared" si="88"/>
        <v>1</v>
      </c>
      <c r="Q464" s="27">
        <f t="shared" si="89"/>
        <v>50.6</v>
      </c>
      <c r="R464" s="82">
        <f t="shared" si="90"/>
        <v>0.99992045850126632</v>
      </c>
    </row>
    <row r="465" spans="1:18" s="4" customFormat="1" ht="61.5" customHeight="1" x14ac:dyDescent="0.25">
      <c r="A465" s="203" t="s">
        <v>576</v>
      </c>
      <c r="B465" s="102" t="s">
        <v>577</v>
      </c>
      <c r="C465" s="117" t="s">
        <v>1746</v>
      </c>
      <c r="D465" s="113" t="s">
        <v>112</v>
      </c>
      <c r="E465" s="213"/>
      <c r="F465" s="168">
        <v>579.04208080000001</v>
      </c>
      <c r="G465" s="27">
        <v>478.43805568000005</v>
      </c>
      <c r="H465" s="27">
        <v>50</v>
      </c>
      <c r="I465" s="29">
        <v>50.604025120000003</v>
      </c>
      <c r="J465" s="244"/>
      <c r="K465" s="28">
        <f t="shared" si="83"/>
        <v>579.04000000000008</v>
      </c>
      <c r="L465" s="81">
        <f t="shared" si="84"/>
        <v>0.99999640647878807</v>
      </c>
      <c r="M465" s="27">
        <f t="shared" si="85"/>
        <v>478.44</v>
      </c>
      <c r="N465" s="81">
        <f t="shared" si="86"/>
        <v>1.000004063890773</v>
      </c>
      <c r="O465" s="27">
        <f t="shared" si="87"/>
        <v>50</v>
      </c>
      <c r="P465" s="81">
        <f t="shared" si="88"/>
        <v>1</v>
      </c>
      <c r="Q465" s="27">
        <f t="shared" si="89"/>
        <v>50.6</v>
      </c>
      <c r="R465" s="82">
        <f t="shared" si="90"/>
        <v>0.99992045850126632</v>
      </c>
    </row>
    <row r="466" spans="1:18" s="4" customFormat="1" ht="75" customHeight="1" x14ac:dyDescent="0.25">
      <c r="A466" s="203" t="s">
        <v>578</v>
      </c>
      <c r="B466" s="102" t="s">
        <v>579</v>
      </c>
      <c r="C466" s="117" t="s">
        <v>1365</v>
      </c>
      <c r="D466" s="113" t="s">
        <v>112</v>
      </c>
      <c r="E466" s="213"/>
      <c r="F466" s="168">
        <v>636.94628888</v>
      </c>
      <c r="G466" s="27">
        <v>526.28186124800004</v>
      </c>
      <c r="H466" s="27">
        <v>55</v>
      </c>
      <c r="I466" s="29">
        <v>55.664427632000006</v>
      </c>
      <c r="J466" s="244"/>
      <c r="K466" s="28">
        <f t="shared" si="83"/>
        <v>636.93999999999994</v>
      </c>
      <c r="L466" s="81">
        <f t="shared" si="84"/>
        <v>0.99999012651441754</v>
      </c>
      <c r="M466" s="27">
        <f t="shared" si="85"/>
        <v>526.28</v>
      </c>
      <c r="N466" s="81">
        <f t="shared" si="86"/>
        <v>0.99999646340081783</v>
      </c>
      <c r="O466" s="27">
        <f t="shared" si="87"/>
        <v>55</v>
      </c>
      <c r="P466" s="81">
        <f t="shared" si="88"/>
        <v>1</v>
      </c>
      <c r="Q466" s="27">
        <f t="shared" si="89"/>
        <v>55.66</v>
      </c>
      <c r="R466" s="82">
        <f t="shared" si="90"/>
        <v>0.99992045850126621</v>
      </c>
    </row>
    <row r="467" spans="1:18" s="4" customFormat="1" ht="63.75" customHeight="1" x14ac:dyDescent="0.25">
      <c r="A467" s="203" t="s">
        <v>580</v>
      </c>
      <c r="B467" s="102" t="s">
        <v>581</v>
      </c>
      <c r="C467" s="117" t="s">
        <v>1366</v>
      </c>
      <c r="D467" s="113" t="s">
        <v>112</v>
      </c>
      <c r="E467" s="213"/>
      <c r="F467" s="168">
        <v>1401.7545054750931</v>
      </c>
      <c r="G467" s="27">
        <v>846.87985329277831</v>
      </c>
      <c r="H467" s="27">
        <v>435.44287799999989</v>
      </c>
      <c r="I467" s="29">
        <v>119.43177418231488</v>
      </c>
      <c r="J467" s="244"/>
      <c r="K467" s="28">
        <f t="shared" si="83"/>
        <v>1401.75</v>
      </c>
      <c r="L467" s="81">
        <f t="shared" si="84"/>
        <v>0.99999678583155927</v>
      </c>
      <c r="M467" s="27">
        <f t="shared" si="85"/>
        <v>846.88</v>
      </c>
      <c r="N467" s="81">
        <f t="shared" si="86"/>
        <v>1.0000001732326269</v>
      </c>
      <c r="O467" s="27">
        <f t="shared" si="87"/>
        <v>435.44</v>
      </c>
      <c r="P467" s="81">
        <f t="shared" si="88"/>
        <v>0.9999933906371069</v>
      </c>
      <c r="Q467" s="27">
        <f t="shared" si="89"/>
        <v>119.43</v>
      </c>
      <c r="R467" s="82">
        <f t="shared" si="90"/>
        <v>0.99998514480483081</v>
      </c>
    </row>
    <row r="468" spans="1:18" s="4" customFormat="1" ht="53.25" customHeight="1" x14ac:dyDescent="0.25">
      <c r="A468" s="203" t="s">
        <v>582</v>
      </c>
      <c r="B468" s="102" t="s">
        <v>1367</v>
      </c>
      <c r="C468" s="117" t="s">
        <v>1368</v>
      </c>
      <c r="D468" s="113" t="s">
        <v>112</v>
      </c>
      <c r="E468" s="213"/>
      <c r="F468" s="168">
        <v>1176.9609334340801</v>
      </c>
      <c r="G468" s="27">
        <v>972.47319197516811</v>
      </c>
      <c r="H468" s="27">
        <v>101.62999999999998</v>
      </c>
      <c r="I468" s="29">
        <v>102.85774145891202</v>
      </c>
      <c r="J468" s="244"/>
      <c r="K468" s="28">
        <f t="shared" si="83"/>
        <v>1176.9599999999998</v>
      </c>
      <c r="L468" s="81">
        <f t="shared" si="84"/>
        <v>0.99999920691158584</v>
      </c>
      <c r="M468" s="27">
        <f t="shared" si="85"/>
        <v>972.47</v>
      </c>
      <c r="N468" s="81">
        <f t="shared" si="86"/>
        <v>0.99999671767284237</v>
      </c>
      <c r="O468" s="27">
        <f t="shared" si="87"/>
        <v>101.63</v>
      </c>
      <c r="P468" s="81">
        <f t="shared" si="88"/>
        <v>1.0000000000000002</v>
      </c>
      <c r="Q468" s="27">
        <f t="shared" si="89"/>
        <v>102.86</v>
      </c>
      <c r="R468" s="82">
        <f t="shared" si="90"/>
        <v>1.000021957910566</v>
      </c>
    </row>
    <row r="469" spans="1:18" s="4" customFormat="1" ht="93.75" customHeight="1" x14ac:dyDescent="0.25">
      <c r="A469" s="203" t="s">
        <v>583</v>
      </c>
      <c r="B469" s="102" t="s">
        <v>1369</v>
      </c>
      <c r="C469" s="117" t="s">
        <v>1747</v>
      </c>
      <c r="D469" s="113" t="s">
        <v>112</v>
      </c>
      <c r="E469" s="213"/>
      <c r="F469" s="168">
        <v>2034.2903134720254</v>
      </c>
      <c r="G469" s="27">
        <v>1229.0308149530113</v>
      </c>
      <c r="H469" s="27">
        <v>631.93463999999983</v>
      </c>
      <c r="I469" s="29">
        <v>173.32485851901438</v>
      </c>
      <c r="J469" s="244"/>
      <c r="K469" s="28">
        <f t="shared" si="83"/>
        <v>2034.28</v>
      </c>
      <c r="L469" s="81">
        <f t="shared" si="84"/>
        <v>0.99999493018673036</v>
      </c>
      <c r="M469" s="27">
        <f t="shared" si="85"/>
        <v>1229.03</v>
      </c>
      <c r="N469" s="81">
        <f t="shared" si="86"/>
        <v>0.99999933691409415</v>
      </c>
      <c r="O469" s="27">
        <f t="shared" si="87"/>
        <v>631.92999999999995</v>
      </c>
      <c r="P469" s="81">
        <f t="shared" si="88"/>
        <v>0.99999265746850041</v>
      </c>
      <c r="Q469" s="27">
        <f t="shared" si="89"/>
        <v>173.32</v>
      </c>
      <c r="R469" s="82">
        <f t="shared" si="90"/>
        <v>0.99997196871207106</v>
      </c>
    </row>
    <row r="470" spans="1:18" s="4" customFormat="1" ht="73.5" customHeight="1" x14ac:dyDescent="0.25">
      <c r="A470" s="203" t="s">
        <v>584</v>
      </c>
      <c r="B470" s="102" t="s">
        <v>1370</v>
      </c>
      <c r="C470" s="117" t="s">
        <v>1371</v>
      </c>
      <c r="D470" s="113" t="s">
        <v>112</v>
      </c>
      <c r="E470" s="210" t="s">
        <v>1748</v>
      </c>
      <c r="F470" s="168">
        <v>1724.0514722155363</v>
      </c>
      <c r="G470" s="27">
        <v>1424.5110357427457</v>
      </c>
      <c r="H470" s="27">
        <v>148.87100000000001</v>
      </c>
      <c r="I470" s="29">
        <v>150.66943647279041</v>
      </c>
      <c r="J470" s="244"/>
      <c r="K470" s="28">
        <f t="shared" si="83"/>
        <v>1724.0500000000002</v>
      </c>
      <c r="L470" s="81">
        <f t="shared" si="84"/>
        <v>0.99999914607216789</v>
      </c>
      <c r="M470" s="27">
        <f t="shared" si="85"/>
        <v>1424.51</v>
      </c>
      <c r="N470" s="81">
        <f t="shared" si="86"/>
        <v>0.99999927291349822</v>
      </c>
      <c r="O470" s="27">
        <f t="shared" si="87"/>
        <v>148.87</v>
      </c>
      <c r="P470" s="81">
        <f t="shared" si="88"/>
        <v>0.99999328277501998</v>
      </c>
      <c r="Q470" s="27">
        <f t="shared" si="89"/>
        <v>150.66999999999999</v>
      </c>
      <c r="R470" s="82">
        <f t="shared" si="90"/>
        <v>1.0000037401560846</v>
      </c>
    </row>
    <row r="471" spans="1:18" s="4" customFormat="1" ht="56.1" customHeight="1" x14ac:dyDescent="0.25">
      <c r="A471" s="203" t="s">
        <v>585</v>
      </c>
      <c r="B471" s="102" t="s">
        <v>1372</v>
      </c>
      <c r="C471" s="117" t="s">
        <v>1373</v>
      </c>
      <c r="D471" s="113" t="s">
        <v>1749</v>
      </c>
      <c r="E471" s="213"/>
      <c r="F471" s="168">
        <v>1301.4689999999998</v>
      </c>
      <c r="G471" s="27">
        <v>1301.4689999999998</v>
      </c>
      <c r="H471" s="27">
        <v>0</v>
      </c>
      <c r="I471" s="29">
        <v>0</v>
      </c>
      <c r="J471" s="244"/>
      <c r="K471" s="28">
        <f t="shared" si="83"/>
        <v>1301.47</v>
      </c>
      <c r="L471" s="81">
        <f t="shared" si="84"/>
        <v>1.0000007683625198</v>
      </c>
      <c r="M471" s="27">
        <f t="shared" si="85"/>
        <v>1301.47</v>
      </c>
      <c r="N471" s="81">
        <f t="shared" si="86"/>
        <v>1.0000007683625198</v>
      </c>
      <c r="O471" s="27">
        <f t="shared" si="87"/>
        <v>0</v>
      </c>
      <c r="P471" s="81" t="e">
        <f t="shared" si="88"/>
        <v>#DIV/0!</v>
      </c>
      <c r="Q471" s="27">
        <f t="shared" si="89"/>
        <v>0</v>
      </c>
      <c r="R471" s="82" t="e">
        <f t="shared" si="90"/>
        <v>#DIV/0!</v>
      </c>
    </row>
    <row r="472" spans="1:18" s="4" customFormat="1" ht="150" customHeight="1" x14ac:dyDescent="0.25">
      <c r="A472" s="203" t="s">
        <v>1227</v>
      </c>
      <c r="B472" s="102" t="s">
        <v>1750</v>
      </c>
      <c r="C472" s="117" t="s">
        <v>1751</v>
      </c>
      <c r="D472" s="113" t="s">
        <v>1228</v>
      </c>
      <c r="E472" s="214" t="s">
        <v>1229</v>
      </c>
      <c r="F472" s="168">
        <v>357.04</v>
      </c>
      <c r="G472" s="27">
        <v>357.04</v>
      </c>
      <c r="H472" s="27">
        <v>0</v>
      </c>
      <c r="I472" s="29">
        <v>0</v>
      </c>
      <c r="J472" s="244"/>
      <c r="K472" s="28">
        <f t="shared" si="83"/>
        <v>357.04</v>
      </c>
      <c r="L472" s="81">
        <f t="shared" si="84"/>
        <v>1</v>
      </c>
      <c r="M472" s="27">
        <f t="shared" si="85"/>
        <v>357.04</v>
      </c>
      <c r="N472" s="81">
        <f t="shared" si="86"/>
        <v>1</v>
      </c>
      <c r="O472" s="27">
        <f t="shared" si="87"/>
        <v>0</v>
      </c>
      <c r="P472" s="81" t="e">
        <f t="shared" si="88"/>
        <v>#DIV/0!</v>
      </c>
      <c r="Q472" s="27">
        <f t="shared" si="89"/>
        <v>0</v>
      </c>
      <c r="R472" s="82" t="e">
        <f t="shared" si="90"/>
        <v>#DIV/0!</v>
      </c>
    </row>
    <row r="473" spans="1:18" s="4" customFormat="1" ht="186.75" customHeight="1" x14ac:dyDescent="0.25">
      <c r="A473" s="203" t="s">
        <v>1230</v>
      </c>
      <c r="B473" s="102" t="s">
        <v>1231</v>
      </c>
      <c r="C473" s="117" t="s">
        <v>1752</v>
      </c>
      <c r="D473" s="113" t="s">
        <v>1232</v>
      </c>
      <c r="E473" s="214" t="s">
        <v>1229</v>
      </c>
      <c r="F473" s="168">
        <v>7969.71</v>
      </c>
      <c r="G473" s="27">
        <v>7969.71</v>
      </c>
      <c r="H473" s="27">
        <v>0</v>
      </c>
      <c r="I473" s="29">
        <v>0</v>
      </c>
      <c r="J473" s="244"/>
      <c r="K473" s="28">
        <f t="shared" si="83"/>
        <v>7969.71</v>
      </c>
      <c r="L473" s="81">
        <f t="shared" si="84"/>
        <v>1</v>
      </c>
      <c r="M473" s="27">
        <f t="shared" si="85"/>
        <v>7969.71</v>
      </c>
      <c r="N473" s="81">
        <f t="shared" si="86"/>
        <v>1</v>
      </c>
      <c r="O473" s="27">
        <f t="shared" si="87"/>
        <v>0</v>
      </c>
      <c r="P473" s="81" t="e">
        <f t="shared" si="88"/>
        <v>#DIV/0!</v>
      </c>
      <c r="Q473" s="27">
        <f t="shared" si="89"/>
        <v>0</v>
      </c>
      <c r="R473" s="82" t="e">
        <f t="shared" si="90"/>
        <v>#DIV/0!</v>
      </c>
    </row>
    <row r="474" spans="1:18" s="4" customFormat="1" ht="105.75" customHeight="1" x14ac:dyDescent="0.25">
      <c r="A474" s="203" t="s">
        <v>1233</v>
      </c>
      <c r="B474" s="102" t="s">
        <v>1234</v>
      </c>
      <c r="C474" s="117" t="s">
        <v>1753</v>
      </c>
      <c r="D474" s="113" t="s">
        <v>108</v>
      </c>
      <c r="E474" s="214" t="s">
        <v>1229</v>
      </c>
      <c r="F474" s="168">
        <v>17262.059999999998</v>
      </c>
      <c r="G474" s="27">
        <v>17262.059999999998</v>
      </c>
      <c r="H474" s="27">
        <v>0</v>
      </c>
      <c r="I474" s="29">
        <v>0</v>
      </c>
      <c r="J474" s="244"/>
      <c r="K474" s="28">
        <f t="shared" si="83"/>
        <v>17262.060000000001</v>
      </c>
      <c r="L474" s="81">
        <f t="shared" si="84"/>
        <v>1.0000000000000002</v>
      </c>
      <c r="M474" s="27">
        <f t="shared" si="85"/>
        <v>17262.060000000001</v>
      </c>
      <c r="N474" s="81">
        <f t="shared" si="86"/>
        <v>1.0000000000000002</v>
      </c>
      <c r="O474" s="27">
        <f t="shared" si="87"/>
        <v>0</v>
      </c>
      <c r="P474" s="81" t="e">
        <f t="shared" si="88"/>
        <v>#DIV/0!</v>
      </c>
      <c r="Q474" s="27">
        <f t="shared" si="89"/>
        <v>0</v>
      </c>
      <c r="R474" s="82" t="e">
        <f t="shared" si="90"/>
        <v>#DIV/0!</v>
      </c>
    </row>
    <row r="475" spans="1:18" s="4" customFormat="1" ht="39" customHeight="1" x14ac:dyDescent="0.25">
      <c r="A475" s="203" t="s">
        <v>586</v>
      </c>
      <c r="B475" s="102" t="s">
        <v>587</v>
      </c>
      <c r="C475" s="117" t="s">
        <v>588</v>
      </c>
      <c r="D475" s="14" t="s">
        <v>112</v>
      </c>
      <c r="E475" s="210"/>
      <c r="F475" s="168">
        <v>23.921902784</v>
      </c>
      <c r="G475" s="27">
        <v>23.921902784</v>
      </c>
      <c r="H475" s="27">
        <v>0</v>
      </c>
      <c r="I475" s="29">
        <v>0</v>
      </c>
      <c r="J475" s="244"/>
      <c r="K475" s="28">
        <f t="shared" si="83"/>
        <v>23.92</v>
      </c>
      <c r="L475" s="81">
        <f t="shared" si="84"/>
        <v>0.99992045850126643</v>
      </c>
      <c r="M475" s="27">
        <f t="shared" si="85"/>
        <v>23.92</v>
      </c>
      <c r="N475" s="81">
        <f t="shared" si="86"/>
        <v>0.99992045850126643</v>
      </c>
      <c r="O475" s="27">
        <f t="shared" si="87"/>
        <v>0</v>
      </c>
      <c r="P475" s="81" t="e">
        <f t="shared" si="88"/>
        <v>#DIV/0!</v>
      </c>
      <c r="Q475" s="27">
        <f t="shared" si="89"/>
        <v>0</v>
      </c>
      <c r="R475" s="82" t="e">
        <f t="shared" si="90"/>
        <v>#DIV/0!</v>
      </c>
    </row>
    <row r="476" spans="1:18" s="4" customFormat="1" ht="39" customHeight="1" x14ac:dyDescent="0.25">
      <c r="A476" s="203" t="s">
        <v>589</v>
      </c>
      <c r="B476" s="102" t="s">
        <v>590</v>
      </c>
      <c r="C476" s="117" t="s">
        <v>591</v>
      </c>
      <c r="D476" s="14" t="s">
        <v>112</v>
      </c>
      <c r="E476" s="210"/>
      <c r="F476" s="168">
        <v>83.726659744000017</v>
      </c>
      <c r="G476" s="27">
        <v>83.726659744000017</v>
      </c>
      <c r="H476" s="27">
        <v>0</v>
      </c>
      <c r="I476" s="29">
        <v>0</v>
      </c>
      <c r="J476" s="244"/>
      <c r="K476" s="28">
        <f t="shared" si="83"/>
        <v>83.73</v>
      </c>
      <c r="L476" s="81">
        <f t="shared" si="84"/>
        <v>1.0000398947719902</v>
      </c>
      <c r="M476" s="27">
        <f t="shared" si="85"/>
        <v>83.73</v>
      </c>
      <c r="N476" s="81">
        <f t="shared" si="86"/>
        <v>1.0000398947719902</v>
      </c>
      <c r="O476" s="27">
        <f t="shared" si="87"/>
        <v>0</v>
      </c>
      <c r="P476" s="81" t="e">
        <f t="shared" si="88"/>
        <v>#DIV/0!</v>
      </c>
      <c r="Q476" s="27">
        <f t="shared" si="89"/>
        <v>0</v>
      </c>
      <c r="R476" s="82" t="e">
        <f t="shared" si="90"/>
        <v>#DIV/0!</v>
      </c>
    </row>
    <row r="477" spans="1:18" s="4" customFormat="1" ht="39" customHeight="1" x14ac:dyDescent="0.25">
      <c r="A477" s="203" t="s">
        <v>592</v>
      </c>
      <c r="B477" s="102" t="s">
        <v>593</v>
      </c>
      <c r="C477" s="117"/>
      <c r="D477" s="14"/>
      <c r="E477" s="210"/>
      <c r="F477" s="168"/>
      <c r="G477" s="27"/>
      <c r="H477" s="27"/>
      <c r="I477" s="29"/>
      <c r="J477" s="244"/>
      <c r="K477" s="28"/>
      <c r="L477" s="81"/>
      <c r="M477" s="27"/>
      <c r="N477" s="81"/>
      <c r="O477" s="27"/>
      <c r="P477" s="81"/>
      <c r="Q477" s="27"/>
      <c r="R477" s="82"/>
    </row>
    <row r="478" spans="1:18" s="4" customFormat="1" ht="85.5" customHeight="1" x14ac:dyDescent="0.25">
      <c r="A478" s="203" t="s">
        <v>594</v>
      </c>
      <c r="B478" s="102" t="s">
        <v>595</v>
      </c>
      <c r="C478" s="117" t="s">
        <v>596</v>
      </c>
      <c r="D478" s="14" t="s">
        <v>112</v>
      </c>
      <c r="E478" s="210"/>
      <c r="F478" s="168">
        <v>916.672347328</v>
      </c>
      <c r="G478" s="27">
        <v>406.672347328</v>
      </c>
      <c r="H478" s="27">
        <v>510</v>
      </c>
      <c r="I478" s="29">
        <v>0</v>
      </c>
      <c r="J478" s="244"/>
      <c r="K478" s="28">
        <f t="shared" si="83"/>
        <v>916.67000000000007</v>
      </c>
      <c r="L478" s="81">
        <f t="shared" ref="L478:L506" si="91">K478/F478</f>
        <v>0.99999743929441443</v>
      </c>
      <c r="M478" s="27">
        <f t="shared" si="85"/>
        <v>406.67</v>
      </c>
      <c r="N478" s="81">
        <f t="shared" si="86"/>
        <v>0.99999422796259596</v>
      </c>
      <c r="O478" s="27">
        <f t="shared" si="87"/>
        <v>510</v>
      </c>
      <c r="P478" s="81">
        <f t="shared" si="88"/>
        <v>1</v>
      </c>
      <c r="Q478" s="27">
        <f t="shared" si="89"/>
        <v>0</v>
      </c>
      <c r="R478" s="82" t="e">
        <f t="shared" si="90"/>
        <v>#DIV/0!</v>
      </c>
    </row>
    <row r="479" spans="1:18" s="4" customFormat="1" ht="78" customHeight="1" x14ac:dyDescent="0.25">
      <c r="A479" s="203" t="s">
        <v>597</v>
      </c>
      <c r="B479" s="102" t="s">
        <v>598</v>
      </c>
      <c r="C479" s="117" t="s">
        <v>599</v>
      </c>
      <c r="D479" s="14" t="s">
        <v>112</v>
      </c>
      <c r="E479" s="210"/>
      <c r="F479" s="168">
        <v>411.76996884800002</v>
      </c>
      <c r="G479" s="27">
        <v>376.76996884800002</v>
      </c>
      <c r="H479" s="27">
        <v>35</v>
      </c>
      <c r="I479" s="29">
        <v>0</v>
      </c>
      <c r="J479" s="244"/>
      <c r="K479" s="28">
        <f t="shared" si="83"/>
        <v>411.77</v>
      </c>
      <c r="L479" s="81">
        <f t="shared" si="91"/>
        <v>1.00000007565389</v>
      </c>
      <c r="M479" s="27">
        <f t="shared" si="85"/>
        <v>376.77</v>
      </c>
      <c r="N479" s="81">
        <f t="shared" si="86"/>
        <v>1.000000082681749</v>
      </c>
      <c r="O479" s="27">
        <f t="shared" si="87"/>
        <v>35</v>
      </c>
      <c r="P479" s="81">
        <f t="shared" si="88"/>
        <v>1</v>
      </c>
      <c r="Q479" s="27">
        <f t="shared" si="89"/>
        <v>0</v>
      </c>
      <c r="R479" s="82" t="e">
        <f t="shared" si="90"/>
        <v>#DIV/0!</v>
      </c>
    </row>
    <row r="480" spans="1:18" s="4" customFormat="1" ht="77.099999999999994" customHeight="1" x14ac:dyDescent="0.25">
      <c r="A480" s="203" t="s">
        <v>600</v>
      </c>
      <c r="B480" s="102" t="s">
        <v>601</v>
      </c>
      <c r="C480" s="117" t="s">
        <v>1754</v>
      </c>
      <c r="D480" s="14" t="s">
        <v>112</v>
      </c>
      <c r="E480" s="175" t="s">
        <v>1011</v>
      </c>
      <c r="F480" s="168">
        <v>741.1859439264</v>
      </c>
      <c r="G480" s="27">
        <v>678.1859439264</v>
      </c>
      <c r="H480" s="27">
        <v>63</v>
      </c>
      <c r="I480" s="29">
        <v>0</v>
      </c>
      <c r="J480" s="244"/>
      <c r="K480" s="28">
        <f t="shared" si="83"/>
        <v>741.19</v>
      </c>
      <c r="L480" s="81">
        <f t="shared" si="91"/>
        <v>1.0000054724103085</v>
      </c>
      <c r="M480" s="27">
        <f t="shared" si="85"/>
        <v>678.19</v>
      </c>
      <c r="N480" s="81">
        <f t="shared" si="86"/>
        <v>1.0000059807691923</v>
      </c>
      <c r="O480" s="27">
        <f t="shared" si="87"/>
        <v>63</v>
      </c>
      <c r="P480" s="81">
        <f t="shared" si="88"/>
        <v>1</v>
      </c>
      <c r="Q480" s="27">
        <f t="shared" si="89"/>
        <v>0</v>
      </c>
      <c r="R480" s="82" t="e">
        <f t="shared" si="90"/>
        <v>#DIV/0!</v>
      </c>
    </row>
    <row r="481" spans="1:18" s="4" customFormat="1" ht="122.25" customHeight="1" x14ac:dyDescent="0.25">
      <c r="A481" s="203" t="s">
        <v>602</v>
      </c>
      <c r="B481" s="102" t="s">
        <v>603</v>
      </c>
      <c r="C481" s="117" t="s">
        <v>1755</v>
      </c>
      <c r="D481" s="18" t="s">
        <v>112</v>
      </c>
      <c r="E481" s="210"/>
      <c r="F481" s="168">
        <v>10040.065650662402</v>
      </c>
      <c r="G481" s="27">
        <v>5840.8202331648017</v>
      </c>
      <c r="H481" s="27">
        <v>3375.54</v>
      </c>
      <c r="I481" s="29">
        <v>823.70541749760014</v>
      </c>
      <c r="J481" s="244"/>
      <c r="K481" s="28">
        <f t="shared" si="83"/>
        <v>10040.07</v>
      </c>
      <c r="L481" s="81">
        <f t="shared" si="91"/>
        <v>1.0000004331981234</v>
      </c>
      <c r="M481" s="27">
        <f t="shared" si="85"/>
        <v>5840.82</v>
      </c>
      <c r="N481" s="81">
        <f t="shared" si="86"/>
        <v>0.99999996008012704</v>
      </c>
      <c r="O481" s="27">
        <f t="shared" si="87"/>
        <v>3375.54</v>
      </c>
      <c r="P481" s="81">
        <f t="shared" si="88"/>
        <v>1</v>
      </c>
      <c r="Q481" s="27">
        <f t="shared" si="89"/>
        <v>823.71</v>
      </c>
      <c r="R481" s="82">
        <f t="shared" si="90"/>
        <v>1.0000055632782092</v>
      </c>
    </row>
    <row r="482" spans="1:18" s="4" customFormat="1" ht="124.5" customHeight="1" x14ac:dyDescent="0.25">
      <c r="A482" s="203" t="s">
        <v>604</v>
      </c>
      <c r="B482" s="102" t="s">
        <v>605</v>
      </c>
      <c r="C482" s="117" t="s">
        <v>1756</v>
      </c>
      <c r="D482" s="18" t="s">
        <v>112</v>
      </c>
      <c r="E482" s="210"/>
      <c r="F482" s="168">
        <v>7286.3242958438404</v>
      </c>
      <c r="G482" s="27">
        <v>5048.5268129587203</v>
      </c>
      <c r="H482" s="27">
        <v>1627.5360000000001</v>
      </c>
      <c r="I482" s="29">
        <v>610.26148288512002</v>
      </c>
      <c r="J482" s="244"/>
      <c r="K482" s="28">
        <f t="shared" si="83"/>
        <v>7286.33</v>
      </c>
      <c r="L482" s="81">
        <f t="shared" si="91"/>
        <v>1.0000007828578481</v>
      </c>
      <c r="M482" s="27">
        <f t="shared" si="85"/>
        <v>5048.53</v>
      </c>
      <c r="N482" s="81">
        <f t="shared" si="86"/>
        <v>1.0000006312814407</v>
      </c>
      <c r="O482" s="27">
        <f t="shared" si="87"/>
        <v>1627.54</v>
      </c>
      <c r="P482" s="81">
        <f t="shared" si="88"/>
        <v>1.0000024577029325</v>
      </c>
      <c r="Q482" s="27">
        <f t="shared" si="89"/>
        <v>610.26</v>
      </c>
      <c r="R482" s="82">
        <f t="shared" si="90"/>
        <v>0.99999757008239643</v>
      </c>
    </row>
    <row r="483" spans="1:18" s="4" customFormat="1" ht="161.25" customHeight="1" x14ac:dyDescent="0.25">
      <c r="A483" s="203" t="s">
        <v>606</v>
      </c>
      <c r="B483" s="102" t="s">
        <v>607</v>
      </c>
      <c r="C483" s="117" t="s">
        <v>1757</v>
      </c>
      <c r="D483" s="18" t="s">
        <v>112</v>
      </c>
      <c r="E483" s="210"/>
      <c r="F483" s="168">
        <v>3001.2449827792893</v>
      </c>
      <c r="G483" s="27">
        <v>2685.1573203346943</v>
      </c>
      <c r="H483" s="27">
        <v>58.14</v>
      </c>
      <c r="I483" s="29">
        <v>257.94766244459521</v>
      </c>
      <c r="J483" s="244"/>
      <c r="K483" s="28">
        <f t="shared" si="83"/>
        <v>3001.2499999999995</v>
      </c>
      <c r="L483" s="81">
        <f t="shared" si="91"/>
        <v>1.0000016717131521</v>
      </c>
      <c r="M483" s="27">
        <f t="shared" si="85"/>
        <v>2685.16</v>
      </c>
      <c r="N483" s="81">
        <f t="shared" si="86"/>
        <v>1.0000009979546767</v>
      </c>
      <c r="O483" s="27">
        <f t="shared" si="87"/>
        <v>58.14</v>
      </c>
      <c r="P483" s="81">
        <f t="shared" si="88"/>
        <v>1</v>
      </c>
      <c r="Q483" s="27">
        <f t="shared" si="89"/>
        <v>257.95</v>
      </c>
      <c r="R483" s="82">
        <f t="shared" si="90"/>
        <v>1.000009062130599</v>
      </c>
    </row>
    <row r="484" spans="1:18" s="4" customFormat="1" ht="57.6" customHeight="1" x14ac:dyDescent="0.25">
      <c r="A484" s="180" t="s">
        <v>1093</v>
      </c>
      <c r="B484" s="104" t="s">
        <v>1094</v>
      </c>
      <c r="C484" s="117" t="s">
        <v>1758</v>
      </c>
      <c r="D484" s="18" t="s">
        <v>114</v>
      </c>
      <c r="E484" s="210" t="s">
        <v>1112</v>
      </c>
      <c r="F484" s="168">
        <v>1770.3560085120002</v>
      </c>
      <c r="G484" s="27">
        <v>1770.3560085120002</v>
      </c>
      <c r="H484" s="27">
        <v>0</v>
      </c>
      <c r="I484" s="29">
        <v>0</v>
      </c>
      <c r="J484" s="244"/>
      <c r="K484" s="28">
        <f t="shared" si="83"/>
        <v>1770.36</v>
      </c>
      <c r="L484" s="81">
        <f t="shared" si="91"/>
        <v>1.0000022546244827</v>
      </c>
      <c r="M484" s="27">
        <f t="shared" si="85"/>
        <v>1770.36</v>
      </c>
      <c r="N484" s="81">
        <f t="shared" si="86"/>
        <v>1.0000022546244827</v>
      </c>
      <c r="O484" s="27">
        <f t="shared" si="87"/>
        <v>0</v>
      </c>
      <c r="P484" s="81" t="e">
        <f t="shared" si="88"/>
        <v>#DIV/0!</v>
      </c>
      <c r="Q484" s="27">
        <f t="shared" si="89"/>
        <v>0</v>
      </c>
      <c r="R484" s="82" t="e">
        <f t="shared" si="90"/>
        <v>#DIV/0!</v>
      </c>
    </row>
    <row r="485" spans="1:18" s="4" customFormat="1" ht="61.5" customHeight="1" x14ac:dyDescent="0.25">
      <c r="A485" s="203" t="s">
        <v>608</v>
      </c>
      <c r="B485" s="102" t="s">
        <v>609</v>
      </c>
      <c r="C485" s="117" t="s">
        <v>1374</v>
      </c>
      <c r="D485" s="14" t="s">
        <v>387</v>
      </c>
      <c r="E485" s="210"/>
      <c r="F485" s="168">
        <v>569.9596545156096</v>
      </c>
      <c r="G485" s="27">
        <v>194.6896473240576</v>
      </c>
      <c r="H485" s="27">
        <v>329.50961999999998</v>
      </c>
      <c r="I485" s="29">
        <v>45.760387191552006</v>
      </c>
      <c r="J485" s="244"/>
      <c r="K485" s="28">
        <f t="shared" si="83"/>
        <v>569.96</v>
      </c>
      <c r="L485" s="81">
        <f t="shared" si="91"/>
        <v>1.0000006061558704</v>
      </c>
      <c r="M485" s="27">
        <f t="shared" si="85"/>
        <v>194.69</v>
      </c>
      <c r="N485" s="81">
        <f t="shared" si="86"/>
        <v>1.0000018114776377</v>
      </c>
      <c r="O485" s="27">
        <f t="shared" si="87"/>
        <v>329.51</v>
      </c>
      <c r="P485" s="81">
        <f t="shared" si="88"/>
        <v>1.0000011532288495</v>
      </c>
      <c r="Q485" s="27">
        <f t="shared" si="89"/>
        <v>45.76</v>
      </c>
      <c r="R485" s="82">
        <f t="shared" si="90"/>
        <v>0.9999915387177476</v>
      </c>
    </row>
    <row r="486" spans="1:18" s="4" customFormat="1" ht="78.75" customHeight="1" x14ac:dyDescent="0.25">
      <c r="A486" s="203" t="s">
        <v>610</v>
      </c>
      <c r="B486" s="102" t="s">
        <v>611</v>
      </c>
      <c r="C486" s="117" t="s">
        <v>1375</v>
      </c>
      <c r="D486" s="14" t="s">
        <v>612</v>
      </c>
      <c r="E486" s="210"/>
      <c r="F486" s="168">
        <v>5755.8413649899521</v>
      </c>
      <c r="G486" s="27">
        <v>1966.038840410112</v>
      </c>
      <c r="H486" s="27">
        <v>3327.4944</v>
      </c>
      <c r="I486" s="29">
        <v>462.30812457984007</v>
      </c>
      <c r="J486" s="244"/>
      <c r="K486" s="28">
        <f t="shared" si="83"/>
        <v>5755.84</v>
      </c>
      <c r="L486" s="81">
        <f t="shared" si="91"/>
        <v>0.99999976285135994</v>
      </c>
      <c r="M486" s="27">
        <f t="shared" si="85"/>
        <v>1966.04</v>
      </c>
      <c r="N486" s="81">
        <f t="shared" si="86"/>
        <v>1.0000005898102642</v>
      </c>
      <c r="O486" s="27">
        <f t="shared" si="87"/>
        <v>3327.49</v>
      </c>
      <c r="P486" s="81">
        <f t="shared" si="88"/>
        <v>0.99999867768372497</v>
      </c>
      <c r="Q486" s="27">
        <f t="shared" si="89"/>
        <v>462.31</v>
      </c>
      <c r="R486" s="82">
        <f t="shared" si="90"/>
        <v>1.0000040566454713</v>
      </c>
    </row>
    <row r="487" spans="1:18" s="4" customFormat="1" ht="69" customHeight="1" x14ac:dyDescent="0.25">
      <c r="A487" s="203" t="s">
        <v>613</v>
      </c>
      <c r="B487" s="102" t="s">
        <v>1759</v>
      </c>
      <c r="C487" s="117" t="s">
        <v>1376</v>
      </c>
      <c r="D487" s="113" t="s">
        <v>387</v>
      </c>
      <c r="E487" s="196" t="s">
        <v>1760</v>
      </c>
      <c r="F487" s="168">
        <v>122.45267517137577</v>
      </c>
      <c r="G487" s="27">
        <v>74.355978264879766</v>
      </c>
      <c r="H487" s="27">
        <v>38.844999999999999</v>
      </c>
      <c r="I487" s="29">
        <v>9.2516969064960008</v>
      </c>
      <c r="J487" s="244"/>
      <c r="K487" s="28">
        <f t="shared" si="83"/>
        <v>122.46000000000001</v>
      </c>
      <c r="L487" s="81">
        <f t="shared" si="91"/>
        <v>1.0000598176284348</v>
      </c>
      <c r="M487" s="27">
        <f t="shared" si="85"/>
        <v>74.36</v>
      </c>
      <c r="N487" s="81">
        <f t="shared" si="86"/>
        <v>1.0000540875826542</v>
      </c>
      <c r="O487" s="27">
        <f t="shared" si="87"/>
        <v>38.85</v>
      </c>
      <c r="P487" s="81">
        <f t="shared" si="88"/>
        <v>1.0001287166945554</v>
      </c>
      <c r="Q487" s="27">
        <f t="shared" si="89"/>
        <v>9.25</v>
      </c>
      <c r="R487" s="82">
        <f t="shared" si="90"/>
        <v>0.99981658429657272</v>
      </c>
    </row>
    <row r="488" spans="1:18" s="4" customFormat="1" ht="69" customHeight="1" x14ac:dyDescent="0.25">
      <c r="A488" s="203" t="s">
        <v>614</v>
      </c>
      <c r="B488" s="102" t="s">
        <v>1484</v>
      </c>
      <c r="C488" s="117" t="s">
        <v>1377</v>
      </c>
      <c r="D488" s="113" t="s">
        <v>387</v>
      </c>
      <c r="E488" s="196" t="s">
        <v>1760</v>
      </c>
      <c r="F488" s="168">
        <v>191.99267517137577</v>
      </c>
      <c r="G488" s="27">
        <v>74.355978264879766</v>
      </c>
      <c r="H488" s="27">
        <v>108.38500000000001</v>
      </c>
      <c r="I488" s="29">
        <v>9.2516969064960008</v>
      </c>
      <c r="J488" s="244"/>
      <c r="K488" s="28">
        <f t="shared" si="83"/>
        <v>192</v>
      </c>
      <c r="L488" s="81">
        <f t="shared" si="91"/>
        <v>1.000038151604574</v>
      </c>
      <c r="M488" s="27">
        <f t="shared" si="85"/>
        <v>74.36</v>
      </c>
      <c r="N488" s="81">
        <f t="shared" si="86"/>
        <v>1.0000540875826542</v>
      </c>
      <c r="O488" s="27">
        <f t="shared" si="87"/>
        <v>108.39</v>
      </c>
      <c r="P488" s="81">
        <f t="shared" si="88"/>
        <v>1.0000461318448124</v>
      </c>
      <c r="Q488" s="27">
        <f t="shared" si="89"/>
        <v>9.25</v>
      </c>
      <c r="R488" s="82">
        <f t="shared" si="90"/>
        <v>0.99981658429657272</v>
      </c>
    </row>
    <row r="489" spans="1:18" s="4" customFormat="1" ht="69" customHeight="1" x14ac:dyDescent="0.25">
      <c r="A489" s="203" t="s">
        <v>615</v>
      </c>
      <c r="B489" s="102" t="s">
        <v>1483</v>
      </c>
      <c r="C489" s="117" t="s">
        <v>1377</v>
      </c>
      <c r="D489" s="113" t="s">
        <v>387</v>
      </c>
      <c r="E489" s="196" t="s">
        <v>1760</v>
      </c>
      <c r="F489" s="168">
        <v>223.52267517137577</v>
      </c>
      <c r="G489" s="27">
        <v>74.355978264879766</v>
      </c>
      <c r="H489" s="27">
        <v>139.91499999999999</v>
      </c>
      <c r="I489" s="29">
        <v>9.2516969064960008</v>
      </c>
      <c r="J489" s="244"/>
      <c r="K489" s="28">
        <f t="shared" si="83"/>
        <v>223.52999999999997</v>
      </c>
      <c r="L489" s="81">
        <f t="shared" si="91"/>
        <v>1.000032769957762</v>
      </c>
      <c r="M489" s="27">
        <f t="shared" si="85"/>
        <v>74.36</v>
      </c>
      <c r="N489" s="81">
        <f t="shared" si="86"/>
        <v>1.0000540875826542</v>
      </c>
      <c r="O489" s="27">
        <f t="shared" si="87"/>
        <v>139.91999999999999</v>
      </c>
      <c r="P489" s="81">
        <f t="shared" si="88"/>
        <v>1.0000357359825609</v>
      </c>
      <c r="Q489" s="27">
        <f t="shared" si="89"/>
        <v>9.25</v>
      </c>
      <c r="R489" s="82">
        <f t="shared" si="90"/>
        <v>0.99981658429657272</v>
      </c>
    </row>
    <row r="490" spans="1:18" s="4" customFormat="1" ht="69" customHeight="1" x14ac:dyDescent="0.25">
      <c r="A490" s="203" t="s">
        <v>616</v>
      </c>
      <c r="B490" s="102" t="s">
        <v>1482</v>
      </c>
      <c r="C490" s="117" t="s">
        <v>1377</v>
      </c>
      <c r="D490" s="113" t="s">
        <v>387</v>
      </c>
      <c r="E490" s="196" t="s">
        <v>1760</v>
      </c>
      <c r="F490" s="168">
        <v>278.3326751713758</v>
      </c>
      <c r="G490" s="27">
        <v>74.355978264879766</v>
      </c>
      <c r="H490" s="27">
        <v>194.72499999999999</v>
      </c>
      <c r="I490" s="29">
        <v>9.2516969064960008</v>
      </c>
      <c r="J490" s="244"/>
      <c r="K490" s="28">
        <f t="shared" si="83"/>
        <v>278.33999999999997</v>
      </c>
      <c r="L490" s="81">
        <f t="shared" si="91"/>
        <v>1.000026316811778</v>
      </c>
      <c r="M490" s="27">
        <f t="shared" si="85"/>
        <v>74.36</v>
      </c>
      <c r="N490" s="81">
        <f t="shared" si="86"/>
        <v>1.0000540875826542</v>
      </c>
      <c r="O490" s="27">
        <f t="shared" si="87"/>
        <v>194.73</v>
      </c>
      <c r="P490" s="81">
        <f t="shared" si="88"/>
        <v>1.0000256772371292</v>
      </c>
      <c r="Q490" s="27">
        <f t="shared" si="89"/>
        <v>9.25</v>
      </c>
      <c r="R490" s="82">
        <f t="shared" si="90"/>
        <v>0.99981658429657272</v>
      </c>
    </row>
    <row r="491" spans="1:18" s="4" customFormat="1" ht="69" customHeight="1" x14ac:dyDescent="0.25">
      <c r="A491" s="203" t="s">
        <v>617</v>
      </c>
      <c r="B491" s="102" t="s">
        <v>1378</v>
      </c>
      <c r="C491" s="117" t="s">
        <v>1379</v>
      </c>
      <c r="D491" s="113" t="s">
        <v>387</v>
      </c>
      <c r="E491" s="196" t="s">
        <v>1760</v>
      </c>
      <c r="F491" s="168">
        <v>37.072178543872006</v>
      </c>
      <c r="G491" s="27">
        <v>23.481656640000004</v>
      </c>
      <c r="H491" s="27">
        <v>6.94</v>
      </c>
      <c r="I491" s="29">
        <v>6.6505219038720007</v>
      </c>
      <c r="J491" s="244"/>
      <c r="K491" s="28">
        <f t="shared" si="83"/>
        <v>37.07</v>
      </c>
      <c r="L491" s="81">
        <f t="shared" si="91"/>
        <v>0.99994123507283428</v>
      </c>
      <c r="M491" s="27">
        <f t="shared" si="85"/>
        <v>23.48</v>
      </c>
      <c r="N491" s="81">
        <f t="shared" si="86"/>
        <v>0.99992944961143915</v>
      </c>
      <c r="O491" s="27">
        <f t="shared" si="87"/>
        <v>6.94</v>
      </c>
      <c r="P491" s="81">
        <f t="shared" si="88"/>
        <v>1</v>
      </c>
      <c r="Q491" s="27">
        <f t="shared" si="89"/>
        <v>6.65</v>
      </c>
      <c r="R491" s="82">
        <f t="shared" si="90"/>
        <v>0.99992152437364401</v>
      </c>
    </row>
    <row r="492" spans="1:18" s="4" customFormat="1" ht="69" customHeight="1" x14ac:dyDescent="0.25">
      <c r="A492" s="203" t="s">
        <v>618</v>
      </c>
      <c r="B492" s="102" t="s">
        <v>1485</v>
      </c>
      <c r="C492" s="117" t="s">
        <v>1380</v>
      </c>
      <c r="D492" s="113" t="s">
        <v>387</v>
      </c>
      <c r="E492" s="196" t="s">
        <v>1760</v>
      </c>
      <c r="F492" s="168">
        <v>103.44217854387202</v>
      </c>
      <c r="G492" s="27">
        <v>23.481656640000004</v>
      </c>
      <c r="H492" s="27">
        <v>73.31</v>
      </c>
      <c r="I492" s="29">
        <v>6.6505219038720007</v>
      </c>
      <c r="J492" s="244"/>
      <c r="K492" s="28">
        <f t="shared" si="83"/>
        <v>103.44000000000001</v>
      </c>
      <c r="L492" s="81">
        <f t="shared" si="91"/>
        <v>0.99997893950124916</v>
      </c>
      <c r="M492" s="27">
        <f t="shared" si="85"/>
        <v>23.48</v>
      </c>
      <c r="N492" s="81">
        <f t="shared" si="86"/>
        <v>0.99992944961143915</v>
      </c>
      <c r="O492" s="27">
        <f t="shared" si="87"/>
        <v>73.31</v>
      </c>
      <c r="P492" s="81">
        <f t="shared" si="88"/>
        <v>1</v>
      </c>
      <c r="Q492" s="27">
        <f t="shared" si="89"/>
        <v>6.65</v>
      </c>
      <c r="R492" s="82">
        <f t="shared" si="90"/>
        <v>0.99992152437364401</v>
      </c>
    </row>
    <row r="493" spans="1:18" s="4" customFormat="1" ht="69" customHeight="1" x14ac:dyDescent="0.25">
      <c r="A493" s="203" t="s">
        <v>619</v>
      </c>
      <c r="B493" s="102" t="s">
        <v>1486</v>
      </c>
      <c r="C493" s="117" t="s">
        <v>1380</v>
      </c>
      <c r="D493" s="113" t="s">
        <v>387</v>
      </c>
      <c r="E493" s="196" t="s">
        <v>1760</v>
      </c>
      <c r="F493" s="168">
        <v>134.97217854387202</v>
      </c>
      <c r="G493" s="27">
        <v>23.481656640000004</v>
      </c>
      <c r="H493" s="27">
        <v>104.84</v>
      </c>
      <c r="I493" s="29">
        <v>6.6505219038720007</v>
      </c>
      <c r="J493" s="244"/>
      <c r="K493" s="28">
        <f t="shared" si="83"/>
        <v>134.97</v>
      </c>
      <c r="L493" s="81">
        <f t="shared" si="91"/>
        <v>0.99998385931163358</v>
      </c>
      <c r="M493" s="27">
        <f t="shared" si="85"/>
        <v>23.48</v>
      </c>
      <c r="N493" s="81">
        <f t="shared" si="86"/>
        <v>0.99992944961143915</v>
      </c>
      <c r="O493" s="27">
        <f t="shared" si="87"/>
        <v>104.84</v>
      </c>
      <c r="P493" s="81">
        <f t="shared" si="88"/>
        <v>1</v>
      </c>
      <c r="Q493" s="27">
        <f t="shared" si="89"/>
        <v>6.65</v>
      </c>
      <c r="R493" s="82">
        <f t="shared" si="90"/>
        <v>0.99992152437364401</v>
      </c>
    </row>
    <row r="494" spans="1:18" s="4" customFormat="1" ht="69" customHeight="1" x14ac:dyDescent="0.25">
      <c r="A494" s="203" t="s">
        <v>620</v>
      </c>
      <c r="B494" s="102" t="s">
        <v>1487</v>
      </c>
      <c r="C494" s="117" t="s">
        <v>1380</v>
      </c>
      <c r="D494" s="113" t="s">
        <v>387</v>
      </c>
      <c r="E494" s="196" t="s">
        <v>1760</v>
      </c>
      <c r="F494" s="168">
        <v>189.78217854387202</v>
      </c>
      <c r="G494" s="27">
        <v>23.481656640000004</v>
      </c>
      <c r="H494" s="27">
        <v>159.65</v>
      </c>
      <c r="I494" s="29">
        <v>6.6505219038720007</v>
      </c>
      <c r="J494" s="244"/>
      <c r="K494" s="28">
        <f t="shared" si="83"/>
        <v>189.78</v>
      </c>
      <c r="L494" s="81">
        <f t="shared" si="91"/>
        <v>0.9999885208195588</v>
      </c>
      <c r="M494" s="27">
        <f t="shared" si="85"/>
        <v>23.48</v>
      </c>
      <c r="N494" s="81">
        <f t="shared" si="86"/>
        <v>0.99992944961143915</v>
      </c>
      <c r="O494" s="27">
        <f t="shared" si="87"/>
        <v>159.65</v>
      </c>
      <c r="P494" s="81">
        <f t="shared" si="88"/>
        <v>1</v>
      </c>
      <c r="Q494" s="27">
        <f t="shared" si="89"/>
        <v>6.65</v>
      </c>
      <c r="R494" s="82">
        <f t="shared" si="90"/>
        <v>0.99992152437364401</v>
      </c>
    </row>
    <row r="495" spans="1:18" s="4" customFormat="1" ht="69" customHeight="1" x14ac:dyDescent="0.25">
      <c r="A495" s="203" t="s">
        <v>621</v>
      </c>
      <c r="B495" s="102" t="s">
        <v>1381</v>
      </c>
      <c r="C495" s="117" t="s">
        <v>1382</v>
      </c>
      <c r="D495" s="14" t="s">
        <v>387</v>
      </c>
      <c r="E495" s="196" t="s">
        <v>1760</v>
      </c>
      <c r="F495" s="168">
        <v>109.49654462836457</v>
      </c>
      <c r="G495" s="27">
        <v>76.25433477825257</v>
      </c>
      <c r="H495" s="27">
        <v>23.64</v>
      </c>
      <c r="I495" s="29">
        <v>9.6022098501120006</v>
      </c>
      <c r="J495" s="244"/>
      <c r="K495" s="28">
        <f t="shared" si="83"/>
        <v>109.49</v>
      </c>
      <c r="L495" s="81">
        <f t="shared" si="91"/>
        <v>0.99994022981833086</v>
      </c>
      <c r="M495" s="27">
        <f t="shared" si="85"/>
        <v>76.25</v>
      </c>
      <c r="N495" s="81">
        <f t="shared" si="86"/>
        <v>0.99994315368083431</v>
      </c>
      <c r="O495" s="27">
        <f t="shared" si="87"/>
        <v>23.64</v>
      </c>
      <c r="P495" s="81">
        <f t="shared" si="88"/>
        <v>1</v>
      </c>
      <c r="Q495" s="27">
        <f t="shared" si="89"/>
        <v>9.6</v>
      </c>
      <c r="R495" s="82">
        <f t="shared" si="90"/>
        <v>0.99976986025649339</v>
      </c>
    </row>
    <row r="496" spans="1:18" s="4" customFormat="1" ht="69" customHeight="1" x14ac:dyDescent="0.25">
      <c r="A496" s="203" t="s">
        <v>622</v>
      </c>
      <c r="B496" s="102" t="s">
        <v>1383</v>
      </c>
      <c r="C496" s="117" t="s">
        <v>1384</v>
      </c>
      <c r="D496" s="14" t="s">
        <v>387</v>
      </c>
      <c r="E496" s="196" t="s">
        <v>1760</v>
      </c>
      <c r="F496" s="169">
        <v>175.86654462836458</v>
      </c>
      <c r="G496" s="27">
        <v>76.25433477825257</v>
      </c>
      <c r="H496" s="27">
        <v>90.01</v>
      </c>
      <c r="I496" s="29">
        <v>9.6022098501120006</v>
      </c>
      <c r="J496" s="244"/>
      <c r="K496" s="28">
        <f t="shared" si="83"/>
        <v>175.85999999999999</v>
      </c>
      <c r="L496" s="81">
        <f t="shared" si="91"/>
        <v>0.99996278639363489</v>
      </c>
      <c r="M496" s="27">
        <f t="shared" si="85"/>
        <v>76.25</v>
      </c>
      <c r="N496" s="81">
        <f t="shared" si="86"/>
        <v>0.99994315368083431</v>
      </c>
      <c r="O496" s="27">
        <f t="shared" si="87"/>
        <v>90.01</v>
      </c>
      <c r="P496" s="81">
        <f t="shared" si="88"/>
        <v>1</v>
      </c>
      <c r="Q496" s="27">
        <f t="shared" si="89"/>
        <v>9.6</v>
      </c>
      <c r="R496" s="82">
        <f t="shared" si="90"/>
        <v>0.99976986025649339</v>
      </c>
    </row>
    <row r="497" spans="1:18" s="4" customFormat="1" ht="69" customHeight="1" x14ac:dyDescent="0.25">
      <c r="A497" s="203" t="s">
        <v>623</v>
      </c>
      <c r="B497" s="102" t="s">
        <v>624</v>
      </c>
      <c r="C497" s="117" t="s">
        <v>1382</v>
      </c>
      <c r="D497" s="14" t="s">
        <v>387</v>
      </c>
      <c r="E497" s="196" t="s">
        <v>1760</v>
      </c>
      <c r="F497" s="168">
        <v>207.39654462836455</v>
      </c>
      <c r="G497" s="27">
        <v>76.25433477825257</v>
      </c>
      <c r="H497" s="27">
        <v>121.54</v>
      </c>
      <c r="I497" s="29">
        <v>9.6022098501120006</v>
      </c>
      <c r="J497" s="244"/>
      <c r="K497" s="28">
        <f t="shared" si="83"/>
        <v>207.39000000000001</v>
      </c>
      <c r="L497" s="81">
        <f t="shared" si="91"/>
        <v>0.99996844388909056</v>
      </c>
      <c r="M497" s="27">
        <f t="shared" si="85"/>
        <v>76.25</v>
      </c>
      <c r="N497" s="81">
        <f t="shared" si="86"/>
        <v>0.99994315368083431</v>
      </c>
      <c r="O497" s="27">
        <f t="shared" si="87"/>
        <v>121.54</v>
      </c>
      <c r="P497" s="81">
        <f t="shared" si="88"/>
        <v>1</v>
      </c>
      <c r="Q497" s="27">
        <f t="shared" si="89"/>
        <v>9.6</v>
      </c>
      <c r="R497" s="82">
        <f t="shared" si="90"/>
        <v>0.99976986025649339</v>
      </c>
    </row>
    <row r="498" spans="1:18" s="4" customFormat="1" ht="69" customHeight="1" x14ac:dyDescent="0.25">
      <c r="A498" s="203" t="s">
        <v>625</v>
      </c>
      <c r="B498" s="102" t="s">
        <v>626</v>
      </c>
      <c r="C498" s="117" t="s">
        <v>1382</v>
      </c>
      <c r="D498" s="14" t="s">
        <v>387</v>
      </c>
      <c r="E498" s="196" t="s">
        <v>1760</v>
      </c>
      <c r="F498" s="168">
        <v>262.20654462836455</v>
      </c>
      <c r="G498" s="27">
        <v>76.25433477825257</v>
      </c>
      <c r="H498" s="27">
        <v>176.35</v>
      </c>
      <c r="I498" s="29">
        <v>9.6022098501120006</v>
      </c>
      <c r="J498" s="244"/>
      <c r="K498" s="28">
        <f t="shared" si="83"/>
        <v>262.2</v>
      </c>
      <c r="L498" s="81">
        <f t="shared" si="91"/>
        <v>0.99997504017920746</v>
      </c>
      <c r="M498" s="27">
        <f t="shared" si="85"/>
        <v>76.25</v>
      </c>
      <c r="N498" s="81">
        <f t="shared" si="86"/>
        <v>0.99994315368083431</v>
      </c>
      <c r="O498" s="27">
        <f t="shared" si="87"/>
        <v>176.35</v>
      </c>
      <c r="P498" s="81">
        <f t="shared" si="88"/>
        <v>1</v>
      </c>
      <c r="Q498" s="27">
        <f t="shared" si="89"/>
        <v>9.6</v>
      </c>
      <c r="R498" s="82">
        <f t="shared" si="90"/>
        <v>0.99976986025649339</v>
      </c>
    </row>
    <row r="499" spans="1:18" s="4" customFormat="1" ht="48" customHeight="1" x14ac:dyDescent="0.25">
      <c r="A499" s="203" t="s">
        <v>627</v>
      </c>
      <c r="B499" s="102" t="s">
        <v>1761</v>
      </c>
      <c r="C499" s="117" t="s">
        <v>628</v>
      </c>
      <c r="D499" s="113" t="s">
        <v>112</v>
      </c>
      <c r="E499" s="196"/>
      <c r="F499" s="168">
        <v>502.46502676215471</v>
      </c>
      <c r="G499" s="27">
        <v>229.19968708915201</v>
      </c>
      <c r="H499" s="27">
        <v>228.31666666666669</v>
      </c>
      <c r="I499" s="29">
        <v>44.948673006336008</v>
      </c>
      <c r="J499" s="244"/>
      <c r="K499" s="28">
        <f t="shared" si="83"/>
        <v>502.46999999999997</v>
      </c>
      <c r="L499" s="81">
        <f t="shared" si="91"/>
        <v>1.0000098976796004</v>
      </c>
      <c r="M499" s="27">
        <f t="shared" si="85"/>
        <v>229.2</v>
      </c>
      <c r="N499" s="81">
        <f t="shared" si="86"/>
        <v>1.0000013652324398</v>
      </c>
      <c r="O499" s="27">
        <f t="shared" si="87"/>
        <v>228.32</v>
      </c>
      <c r="P499" s="81">
        <f t="shared" si="88"/>
        <v>1.0000145996058105</v>
      </c>
      <c r="Q499" s="27">
        <f t="shared" si="89"/>
        <v>44.95</v>
      </c>
      <c r="R499" s="82">
        <f t="shared" si="90"/>
        <v>1.0000295224213585</v>
      </c>
    </row>
    <row r="500" spans="1:18" s="4" customFormat="1" ht="48" customHeight="1" x14ac:dyDescent="0.25">
      <c r="A500" s="203" t="s">
        <v>629</v>
      </c>
      <c r="B500" s="102" t="s">
        <v>630</v>
      </c>
      <c r="C500" s="117" t="s">
        <v>1385</v>
      </c>
      <c r="D500" s="14" t="s">
        <v>112</v>
      </c>
      <c r="E500" s="210"/>
      <c r="F500" s="169">
        <v>167.87725194239999</v>
      </c>
      <c r="G500" s="26">
        <v>167.87725194239999</v>
      </c>
      <c r="H500" s="27">
        <v>0</v>
      </c>
      <c r="I500" s="29">
        <v>0</v>
      </c>
      <c r="J500" s="244"/>
      <c r="K500" s="28">
        <f t="shared" si="83"/>
        <v>167.88</v>
      </c>
      <c r="L500" s="81">
        <f t="shared" si="91"/>
        <v>1.0000163694459387</v>
      </c>
      <c r="M500" s="27">
        <f t="shared" si="85"/>
        <v>167.88</v>
      </c>
      <c r="N500" s="81">
        <f t="shared" si="86"/>
        <v>1.0000163694459387</v>
      </c>
      <c r="O500" s="27">
        <f t="shared" si="87"/>
        <v>0</v>
      </c>
      <c r="P500" s="81" t="e">
        <f t="shared" si="88"/>
        <v>#DIV/0!</v>
      </c>
      <c r="Q500" s="27">
        <f t="shared" si="89"/>
        <v>0</v>
      </c>
      <c r="R500" s="82" t="e">
        <f t="shared" si="90"/>
        <v>#DIV/0!</v>
      </c>
    </row>
    <row r="501" spans="1:18" s="4" customFormat="1" ht="39" customHeight="1" x14ac:dyDescent="0.25">
      <c r="A501" s="203" t="s">
        <v>631</v>
      </c>
      <c r="B501" s="102" t="s">
        <v>632</v>
      </c>
      <c r="C501" s="117" t="s">
        <v>633</v>
      </c>
      <c r="D501" s="14" t="s">
        <v>112</v>
      </c>
      <c r="E501" s="210"/>
      <c r="F501" s="169">
        <v>191.08604870000897</v>
      </c>
      <c r="G501" s="26">
        <v>49.430148700008964</v>
      </c>
      <c r="H501" s="27">
        <v>141.6559</v>
      </c>
      <c r="I501" s="29">
        <v>0</v>
      </c>
      <c r="J501" s="244"/>
      <c r="K501" s="28">
        <f t="shared" si="83"/>
        <v>191.09</v>
      </c>
      <c r="L501" s="81">
        <f t="shared" si="91"/>
        <v>1.0000206781186691</v>
      </c>
      <c r="M501" s="27">
        <f t="shared" si="85"/>
        <v>49.43</v>
      </c>
      <c r="N501" s="81">
        <f t="shared" si="86"/>
        <v>0.99999699171431056</v>
      </c>
      <c r="O501" s="27">
        <f t="shared" si="87"/>
        <v>141.66</v>
      </c>
      <c r="P501" s="81">
        <f t="shared" si="88"/>
        <v>1.0000289433761671</v>
      </c>
      <c r="Q501" s="27">
        <f t="shared" si="89"/>
        <v>0</v>
      </c>
      <c r="R501" s="82" t="e">
        <f t="shared" si="90"/>
        <v>#DIV/0!</v>
      </c>
    </row>
    <row r="502" spans="1:18" s="4" customFormat="1" ht="81" customHeight="1" x14ac:dyDescent="0.25">
      <c r="A502" s="203" t="s">
        <v>1235</v>
      </c>
      <c r="B502" s="102" t="s">
        <v>1236</v>
      </c>
      <c r="C502" s="117" t="s">
        <v>1762</v>
      </c>
      <c r="D502" s="14" t="s">
        <v>112</v>
      </c>
      <c r="E502" s="210"/>
      <c r="F502" s="168">
        <v>368.85599999999999</v>
      </c>
      <c r="G502" s="27">
        <v>340.08</v>
      </c>
      <c r="H502" s="27">
        <v>0</v>
      </c>
      <c r="I502" s="29">
        <v>28.776000000000003</v>
      </c>
      <c r="J502" s="244"/>
      <c r="K502" s="28">
        <f t="shared" si="83"/>
        <v>368.86</v>
      </c>
      <c r="L502" s="81">
        <f t="shared" si="91"/>
        <v>1.0000108443403388</v>
      </c>
      <c r="M502" s="27">
        <f t="shared" si="85"/>
        <v>340.08</v>
      </c>
      <c r="N502" s="81">
        <f t="shared" si="86"/>
        <v>1</v>
      </c>
      <c r="O502" s="27">
        <f t="shared" si="87"/>
        <v>0</v>
      </c>
      <c r="P502" s="81" t="e">
        <f t="shared" si="88"/>
        <v>#DIV/0!</v>
      </c>
      <c r="Q502" s="27">
        <f t="shared" si="89"/>
        <v>28.78</v>
      </c>
      <c r="R502" s="82">
        <f t="shared" si="90"/>
        <v>1.0001390047261607</v>
      </c>
    </row>
    <row r="503" spans="1:18" s="4" customFormat="1" ht="39" customHeight="1" x14ac:dyDescent="0.25">
      <c r="A503" s="203" t="s">
        <v>634</v>
      </c>
      <c r="B503" s="102" t="s">
        <v>635</v>
      </c>
      <c r="C503" s="117" t="s">
        <v>636</v>
      </c>
      <c r="D503" s="14" t="s">
        <v>112</v>
      </c>
      <c r="E503" s="210"/>
      <c r="F503" s="168">
        <v>115.46105157926827</v>
      </c>
      <c r="G503" s="27">
        <v>26.142884912601602</v>
      </c>
      <c r="H503" s="27">
        <v>89.31816666666667</v>
      </c>
      <c r="I503" s="29">
        <v>0</v>
      </c>
      <c r="J503" s="244"/>
      <c r="K503" s="28">
        <f t="shared" si="83"/>
        <v>115.46</v>
      </c>
      <c r="L503" s="81">
        <f t="shared" si="91"/>
        <v>0.99999089234634631</v>
      </c>
      <c r="M503" s="27">
        <f t="shared" si="85"/>
        <v>26.14</v>
      </c>
      <c r="N503" s="81">
        <f t="shared" si="86"/>
        <v>0.99988964826907034</v>
      </c>
      <c r="O503" s="27">
        <f t="shared" si="87"/>
        <v>89.32</v>
      </c>
      <c r="P503" s="81">
        <f t="shared" si="88"/>
        <v>1.0000205258728627</v>
      </c>
      <c r="Q503" s="27">
        <f t="shared" si="89"/>
        <v>0</v>
      </c>
      <c r="R503" s="82" t="e">
        <f t="shared" si="90"/>
        <v>#DIV/0!</v>
      </c>
    </row>
    <row r="504" spans="1:18" s="4" customFormat="1" ht="180" customHeight="1" x14ac:dyDescent="0.25">
      <c r="A504" s="203" t="s">
        <v>637</v>
      </c>
      <c r="B504" s="102" t="s">
        <v>638</v>
      </c>
      <c r="C504" s="128" t="s">
        <v>1763</v>
      </c>
      <c r="D504" s="14" t="s">
        <v>502</v>
      </c>
      <c r="E504" s="210"/>
      <c r="F504" s="168">
        <v>70335.099522648583</v>
      </c>
      <c r="G504" s="27">
        <v>26937.496637715456</v>
      </c>
      <c r="H504" s="27">
        <v>37066.14</v>
      </c>
      <c r="I504" s="29">
        <v>6331.4628849331211</v>
      </c>
      <c r="J504" s="244"/>
      <c r="K504" s="28">
        <f t="shared" si="83"/>
        <v>70335.100000000006</v>
      </c>
      <c r="L504" s="81">
        <f t="shared" si="91"/>
        <v>1.0000000067868167</v>
      </c>
      <c r="M504" s="27">
        <f t="shared" si="85"/>
        <v>26937.5</v>
      </c>
      <c r="N504" s="81">
        <f t="shared" si="86"/>
        <v>1.0000001248180033</v>
      </c>
      <c r="O504" s="27">
        <f t="shared" si="87"/>
        <v>37066.14</v>
      </c>
      <c r="P504" s="81">
        <f t="shared" si="88"/>
        <v>1</v>
      </c>
      <c r="Q504" s="27">
        <f t="shared" si="89"/>
        <v>6331.46</v>
      </c>
      <c r="R504" s="82">
        <f t="shared" si="90"/>
        <v>0.99999954434967497</v>
      </c>
    </row>
    <row r="505" spans="1:18" s="4" customFormat="1" ht="48" customHeight="1" x14ac:dyDescent="0.25">
      <c r="A505" s="203" t="s">
        <v>639</v>
      </c>
      <c r="B505" s="102" t="s">
        <v>640</v>
      </c>
      <c r="C505" s="117" t="s">
        <v>641</v>
      </c>
      <c r="D505" s="14" t="s">
        <v>112</v>
      </c>
      <c r="E505" s="210"/>
      <c r="F505" s="168">
        <v>500.06652248609498</v>
      </c>
      <c r="G505" s="27">
        <v>200.18426614642561</v>
      </c>
      <c r="H505" s="27">
        <v>254.93358333333333</v>
      </c>
      <c r="I505" s="29">
        <v>44.948673006336008</v>
      </c>
      <c r="J505" s="244"/>
      <c r="K505" s="28">
        <f t="shared" si="83"/>
        <v>500.06</v>
      </c>
      <c r="L505" s="81">
        <f t="shared" si="91"/>
        <v>0.99998695676314708</v>
      </c>
      <c r="M505" s="27">
        <f t="shared" si="85"/>
        <v>200.18</v>
      </c>
      <c r="N505" s="81">
        <f t="shared" si="86"/>
        <v>0.99997868890244113</v>
      </c>
      <c r="O505" s="27">
        <f t="shared" si="87"/>
        <v>254.93</v>
      </c>
      <c r="P505" s="81">
        <f t="shared" si="88"/>
        <v>0.99998594405144092</v>
      </c>
      <c r="Q505" s="27">
        <f t="shared" si="89"/>
        <v>44.95</v>
      </c>
      <c r="R505" s="82">
        <f t="shared" si="90"/>
        <v>1.0000295224213585</v>
      </c>
    </row>
    <row r="506" spans="1:18" s="4" customFormat="1" ht="48" customHeight="1" x14ac:dyDescent="0.25">
      <c r="A506" s="203" t="s">
        <v>642</v>
      </c>
      <c r="B506" s="102" t="s">
        <v>643</v>
      </c>
      <c r="C506" s="117" t="s">
        <v>644</v>
      </c>
      <c r="D506" s="14" t="s">
        <v>112</v>
      </c>
      <c r="E506" s="210"/>
      <c r="F506" s="168">
        <v>1168.86842671104</v>
      </c>
      <c r="G506" s="27">
        <v>1068.4187962905601</v>
      </c>
      <c r="H506" s="27">
        <v>0</v>
      </c>
      <c r="I506" s="29">
        <v>100.44963042048001</v>
      </c>
      <c r="J506" s="244"/>
      <c r="K506" s="28">
        <f t="shared" si="83"/>
        <v>1168.8700000000001</v>
      </c>
      <c r="L506" s="81">
        <f t="shared" si="91"/>
        <v>1.0000013459932051</v>
      </c>
      <c r="M506" s="27">
        <f t="shared" si="85"/>
        <v>1068.42</v>
      </c>
      <c r="N506" s="81">
        <f t="shared" si="86"/>
        <v>1.0000011266269784</v>
      </c>
      <c r="O506" s="27">
        <f t="shared" si="87"/>
        <v>0</v>
      </c>
      <c r="P506" s="81" t="e">
        <f t="shared" si="88"/>
        <v>#DIV/0!</v>
      </c>
      <c r="Q506" s="27">
        <f t="shared" si="89"/>
        <v>100.45</v>
      </c>
      <c r="R506" s="82">
        <f t="shared" si="90"/>
        <v>1.0000036792521629</v>
      </c>
    </row>
    <row r="507" spans="1:18" s="4" customFormat="1" ht="39" customHeight="1" x14ac:dyDescent="0.25">
      <c r="A507" s="203" t="s">
        <v>645</v>
      </c>
      <c r="B507" s="102" t="s">
        <v>646</v>
      </c>
      <c r="C507" s="117"/>
      <c r="D507" s="14"/>
      <c r="E507" s="200"/>
      <c r="F507" s="168"/>
      <c r="G507" s="27"/>
      <c r="H507" s="27"/>
      <c r="I507" s="29"/>
      <c r="J507" s="244"/>
      <c r="K507" s="28"/>
      <c r="L507" s="81"/>
      <c r="M507" s="27"/>
      <c r="N507" s="81"/>
      <c r="O507" s="27"/>
      <c r="P507" s="81"/>
      <c r="Q507" s="27"/>
      <c r="R507" s="82"/>
    </row>
    <row r="508" spans="1:18" s="4" customFormat="1" ht="48" customHeight="1" x14ac:dyDescent="0.25">
      <c r="A508" s="203" t="s">
        <v>647</v>
      </c>
      <c r="B508" s="102" t="s">
        <v>648</v>
      </c>
      <c r="C508" s="117" t="s">
        <v>1386</v>
      </c>
      <c r="D508" s="14" t="s">
        <v>649</v>
      </c>
      <c r="E508" s="210"/>
      <c r="F508" s="168">
        <v>3256.8494344320002</v>
      </c>
      <c r="G508" s="27">
        <v>0</v>
      </c>
      <c r="H508" s="27">
        <v>0</v>
      </c>
      <c r="I508" s="29">
        <v>3256.8494344320002</v>
      </c>
      <c r="J508" s="244"/>
      <c r="K508" s="28">
        <f t="shared" si="83"/>
        <v>3256.85</v>
      </c>
      <c r="L508" s="81">
        <f t="shared" ref="L508:L520" si="92">K508/F508</f>
        <v>1.000000173654942</v>
      </c>
      <c r="M508" s="27">
        <f t="shared" si="85"/>
        <v>0</v>
      </c>
      <c r="N508" s="81" t="e">
        <f t="shared" si="86"/>
        <v>#DIV/0!</v>
      </c>
      <c r="O508" s="27">
        <f t="shared" si="87"/>
        <v>0</v>
      </c>
      <c r="P508" s="81" t="e">
        <f t="shared" si="88"/>
        <v>#DIV/0!</v>
      </c>
      <c r="Q508" s="27">
        <f t="shared" si="89"/>
        <v>3256.85</v>
      </c>
      <c r="R508" s="82">
        <f t="shared" si="90"/>
        <v>1.000000173654942</v>
      </c>
    </row>
    <row r="509" spans="1:18" s="4" customFormat="1" ht="137.1" customHeight="1" x14ac:dyDescent="0.25">
      <c r="A509" s="203" t="s">
        <v>650</v>
      </c>
      <c r="B509" s="102" t="s">
        <v>651</v>
      </c>
      <c r="C509" s="117" t="s">
        <v>1387</v>
      </c>
      <c r="D509" s="14" t="s">
        <v>649</v>
      </c>
      <c r="E509" s="210"/>
      <c r="F509" s="168">
        <v>23644.010338815999</v>
      </c>
      <c r="G509" s="27">
        <v>10264.010338816001</v>
      </c>
      <c r="H509" s="27">
        <v>13380</v>
      </c>
      <c r="I509" s="29">
        <v>0</v>
      </c>
      <c r="J509" s="244"/>
      <c r="K509" s="28">
        <f t="shared" si="83"/>
        <v>23644.010000000002</v>
      </c>
      <c r="L509" s="81">
        <f t="shared" si="92"/>
        <v>0.99999998567011295</v>
      </c>
      <c r="M509" s="27">
        <f t="shared" si="85"/>
        <v>10264.01</v>
      </c>
      <c r="N509" s="81">
        <f t="shared" si="86"/>
        <v>0.99999996698990068</v>
      </c>
      <c r="O509" s="27">
        <f t="shared" si="87"/>
        <v>13380</v>
      </c>
      <c r="P509" s="81">
        <f t="shared" si="88"/>
        <v>1</v>
      </c>
      <c r="Q509" s="27">
        <f t="shared" si="89"/>
        <v>0</v>
      </c>
      <c r="R509" s="82" t="e">
        <f t="shared" si="90"/>
        <v>#DIV/0!</v>
      </c>
    </row>
    <row r="510" spans="1:18" s="4" customFormat="1" ht="39" customHeight="1" x14ac:dyDescent="0.25">
      <c r="A510" s="203" t="s">
        <v>1237</v>
      </c>
      <c r="B510" s="102" t="s">
        <v>1238</v>
      </c>
      <c r="C510" s="117" t="s">
        <v>1239</v>
      </c>
      <c r="D510" s="83"/>
      <c r="E510" s="210" t="s">
        <v>1240</v>
      </c>
      <c r="F510" s="168">
        <v>1688.2450000000001</v>
      </c>
      <c r="G510" s="27">
        <v>1688.2450000000001</v>
      </c>
      <c r="H510" s="27">
        <v>0</v>
      </c>
      <c r="I510" s="29">
        <v>0</v>
      </c>
      <c r="J510" s="244"/>
      <c r="K510" s="28">
        <f t="shared" si="83"/>
        <v>1688.25</v>
      </c>
      <c r="L510" s="81">
        <f t="shared" si="92"/>
        <v>1.0000029616554469</v>
      </c>
      <c r="M510" s="27">
        <f t="shared" si="85"/>
        <v>1688.25</v>
      </c>
      <c r="N510" s="81">
        <f t="shared" si="86"/>
        <v>1.0000029616554469</v>
      </c>
      <c r="O510" s="27">
        <f t="shared" si="87"/>
        <v>0</v>
      </c>
      <c r="P510" s="81" t="e">
        <f t="shared" si="88"/>
        <v>#DIV/0!</v>
      </c>
      <c r="Q510" s="27">
        <f t="shared" si="89"/>
        <v>0</v>
      </c>
      <c r="R510" s="82" t="e">
        <f t="shared" si="90"/>
        <v>#DIV/0!</v>
      </c>
    </row>
    <row r="511" spans="1:18" s="4" customFormat="1" ht="48" customHeight="1" x14ac:dyDescent="0.25">
      <c r="A511" s="203" t="s">
        <v>652</v>
      </c>
      <c r="B511" s="102" t="s">
        <v>653</v>
      </c>
      <c r="C511" s="117" t="s">
        <v>1764</v>
      </c>
      <c r="D511" s="113" t="s">
        <v>112</v>
      </c>
      <c r="E511" s="213"/>
      <c r="F511" s="168">
        <v>558.95187520000002</v>
      </c>
      <c r="G511" s="27">
        <v>460.26952192000005</v>
      </c>
      <c r="H511" s="27">
        <v>50</v>
      </c>
      <c r="I511" s="29">
        <v>48.682353280000008</v>
      </c>
      <c r="J511" s="244"/>
      <c r="K511" s="28">
        <f t="shared" si="83"/>
        <v>558.94999999999993</v>
      </c>
      <c r="L511" s="81">
        <f t="shared" si="92"/>
        <v>0.99999664514946052</v>
      </c>
      <c r="M511" s="27">
        <f t="shared" si="85"/>
        <v>460.27</v>
      </c>
      <c r="N511" s="81">
        <f t="shared" si="86"/>
        <v>1.0000010386957581</v>
      </c>
      <c r="O511" s="27">
        <f t="shared" si="87"/>
        <v>50</v>
      </c>
      <c r="P511" s="81">
        <f t="shared" si="88"/>
        <v>1</v>
      </c>
      <c r="Q511" s="27">
        <f t="shared" si="89"/>
        <v>48.68</v>
      </c>
      <c r="R511" s="82">
        <f t="shared" si="90"/>
        <v>0.99995166051266104</v>
      </c>
    </row>
    <row r="512" spans="1:18" s="4" customFormat="1" ht="117.6" customHeight="1" x14ac:dyDescent="0.25">
      <c r="A512" s="203" t="s">
        <v>654</v>
      </c>
      <c r="B512" s="102" t="s">
        <v>655</v>
      </c>
      <c r="C512" s="117" t="s">
        <v>1765</v>
      </c>
      <c r="D512" s="83" t="s">
        <v>656</v>
      </c>
      <c r="E512" s="210"/>
      <c r="F512" s="168">
        <v>10311.13644359004</v>
      </c>
      <c r="G512" s="27">
        <v>2918.8910890792076</v>
      </c>
      <c r="H512" s="27">
        <v>6455.4129359999988</v>
      </c>
      <c r="I512" s="29">
        <v>936.83241851083312</v>
      </c>
      <c r="J512" s="244"/>
      <c r="K512" s="28">
        <f t="shared" si="83"/>
        <v>10311.129999999999</v>
      </c>
      <c r="L512" s="81">
        <f t="shared" si="92"/>
        <v>0.99999937508439773</v>
      </c>
      <c r="M512" s="27">
        <f t="shared" si="85"/>
        <v>2918.89</v>
      </c>
      <c r="N512" s="81">
        <f t="shared" si="86"/>
        <v>0.99999962688597333</v>
      </c>
      <c r="O512" s="27">
        <f t="shared" si="87"/>
        <v>6455.41</v>
      </c>
      <c r="P512" s="81">
        <f t="shared" si="88"/>
        <v>0.99999954518788681</v>
      </c>
      <c r="Q512" s="27">
        <f t="shared" si="89"/>
        <v>936.83</v>
      </c>
      <c r="R512" s="82">
        <f t="shared" si="90"/>
        <v>0.99999741841679979</v>
      </c>
    </row>
    <row r="513" spans="1:18" s="4" customFormat="1" ht="56.1" customHeight="1" x14ac:dyDescent="0.25">
      <c r="A513" s="203" t="s">
        <v>657</v>
      </c>
      <c r="B513" s="102" t="s">
        <v>658</v>
      </c>
      <c r="C513" s="117" t="s">
        <v>1388</v>
      </c>
      <c r="D513" s="83" t="s">
        <v>502</v>
      </c>
      <c r="E513" s="210"/>
      <c r="F513" s="168">
        <v>2306.3043582976002</v>
      </c>
      <c r="G513" s="27">
        <v>2206.9923576064002</v>
      </c>
      <c r="H513" s="27">
        <v>0</v>
      </c>
      <c r="I513" s="29">
        <v>99.312000691200012</v>
      </c>
      <c r="J513" s="244"/>
      <c r="K513" s="28">
        <f t="shared" si="83"/>
        <v>2306.2999999999997</v>
      </c>
      <c r="L513" s="81">
        <f t="shared" si="92"/>
        <v>0.99999811026780361</v>
      </c>
      <c r="M513" s="27">
        <f t="shared" si="85"/>
        <v>2206.9899999999998</v>
      </c>
      <c r="N513" s="81">
        <f t="shared" si="86"/>
        <v>0.99999893175597443</v>
      </c>
      <c r="O513" s="27">
        <f t="shared" si="87"/>
        <v>0</v>
      </c>
      <c r="P513" s="81" t="e">
        <f t="shared" si="88"/>
        <v>#DIV/0!</v>
      </c>
      <c r="Q513" s="27">
        <f t="shared" si="89"/>
        <v>99.31</v>
      </c>
      <c r="R513" s="82">
        <f t="shared" si="90"/>
        <v>0.99997985448700977</v>
      </c>
    </row>
    <row r="514" spans="1:18" s="4" customFormat="1" ht="70.5" customHeight="1" x14ac:dyDescent="0.25">
      <c r="A514" s="203" t="s">
        <v>659</v>
      </c>
      <c r="B514" s="102" t="s">
        <v>660</v>
      </c>
      <c r="C514" s="117" t="s">
        <v>1389</v>
      </c>
      <c r="D514" s="83" t="s">
        <v>502</v>
      </c>
      <c r="E514" s="210"/>
      <c r="F514" s="168">
        <v>6915.9172716339199</v>
      </c>
      <c r="G514" s="27">
        <v>2184.4391510323203</v>
      </c>
      <c r="H514" s="27">
        <v>4306.9679999999998</v>
      </c>
      <c r="I514" s="29">
        <v>424.51012060160002</v>
      </c>
      <c r="J514" s="244"/>
      <c r="K514" s="28">
        <f t="shared" si="83"/>
        <v>6915.92</v>
      </c>
      <c r="L514" s="81">
        <f t="shared" si="92"/>
        <v>1.0000003945053091</v>
      </c>
      <c r="M514" s="27">
        <f t="shared" si="85"/>
        <v>2184.44</v>
      </c>
      <c r="N514" s="81">
        <f t="shared" si="86"/>
        <v>1.000000388643318</v>
      </c>
      <c r="O514" s="27">
        <f t="shared" si="87"/>
        <v>4306.97</v>
      </c>
      <c r="P514" s="81">
        <f t="shared" si="88"/>
        <v>1.0000004643637939</v>
      </c>
      <c r="Q514" s="27">
        <f t="shared" si="89"/>
        <v>424.51</v>
      </c>
      <c r="R514" s="82">
        <f t="shared" si="90"/>
        <v>0.999999715904064</v>
      </c>
    </row>
    <row r="515" spans="1:18" s="4" customFormat="1" ht="56.1" customHeight="1" x14ac:dyDescent="0.25">
      <c r="A515" s="203" t="s">
        <v>1039</v>
      </c>
      <c r="B515" s="102" t="s">
        <v>661</v>
      </c>
      <c r="C515" s="117" t="s">
        <v>1766</v>
      </c>
      <c r="D515" s="83" t="s">
        <v>1767</v>
      </c>
      <c r="E515" s="210" t="s">
        <v>1012</v>
      </c>
      <c r="F515" s="168">
        <v>1481.1540479645992</v>
      </c>
      <c r="G515" s="27">
        <v>1079.2023479645991</v>
      </c>
      <c r="H515" s="27">
        <v>401.95169999999996</v>
      </c>
      <c r="I515" s="29">
        <v>0</v>
      </c>
      <c r="J515" s="244"/>
      <c r="K515" s="28">
        <f t="shared" si="83"/>
        <v>1481.15</v>
      </c>
      <c r="L515" s="81">
        <f t="shared" si="92"/>
        <v>0.9999972670198588</v>
      </c>
      <c r="M515" s="27">
        <f t="shared" si="85"/>
        <v>1079.2</v>
      </c>
      <c r="N515" s="81">
        <f t="shared" si="86"/>
        <v>0.99999782435184337</v>
      </c>
      <c r="O515" s="27">
        <f t="shared" si="87"/>
        <v>401.95</v>
      </c>
      <c r="P515" s="81">
        <f t="shared" si="88"/>
        <v>0.99999577063612377</v>
      </c>
      <c r="Q515" s="27">
        <f t="shared" si="89"/>
        <v>0</v>
      </c>
      <c r="R515" s="82" t="e">
        <f t="shared" si="90"/>
        <v>#DIV/0!</v>
      </c>
    </row>
    <row r="516" spans="1:18" s="4" customFormat="1" ht="126" customHeight="1" x14ac:dyDescent="0.25">
      <c r="A516" s="203" t="s">
        <v>662</v>
      </c>
      <c r="B516" s="102" t="s">
        <v>1768</v>
      </c>
      <c r="C516" s="117" t="s">
        <v>1390</v>
      </c>
      <c r="D516" s="83" t="s">
        <v>1769</v>
      </c>
      <c r="E516" s="210"/>
      <c r="F516" s="168">
        <v>17885.059346019352</v>
      </c>
      <c r="G516" s="27">
        <v>10512.672133227299</v>
      </c>
      <c r="H516" s="27">
        <v>5713.934373000001</v>
      </c>
      <c r="I516" s="29">
        <v>1658.4528397920512</v>
      </c>
      <c r="J516" s="244"/>
      <c r="K516" s="28">
        <f t="shared" si="83"/>
        <v>17885.05</v>
      </c>
      <c r="L516" s="81">
        <f t="shared" si="92"/>
        <v>0.99999947743984674</v>
      </c>
      <c r="M516" s="27">
        <f t="shared" si="85"/>
        <v>10512.67</v>
      </c>
      <c r="N516" s="81">
        <f t="shared" si="86"/>
        <v>0.99999979708039288</v>
      </c>
      <c r="O516" s="27">
        <f t="shared" si="87"/>
        <v>5713.93</v>
      </c>
      <c r="P516" s="81">
        <f t="shared" si="88"/>
        <v>0.99999923467794427</v>
      </c>
      <c r="Q516" s="27">
        <f t="shared" si="89"/>
        <v>1658.45</v>
      </c>
      <c r="R516" s="82">
        <f t="shared" si="90"/>
        <v>0.99999828768597876</v>
      </c>
    </row>
    <row r="517" spans="1:18" s="4" customFormat="1" ht="119.45" customHeight="1" x14ac:dyDescent="0.25">
      <c r="A517" s="203" t="s">
        <v>663</v>
      </c>
      <c r="B517" s="102" t="s">
        <v>1770</v>
      </c>
      <c r="C517" s="117" t="s">
        <v>1391</v>
      </c>
      <c r="D517" s="83" t="s">
        <v>1769</v>
      </c>
      <c r="E517" s="210"/>
      <c r="F517" s="168">
        <v>19872.962296497826</v>
      </c>
      <c r="G517" s="27">
        <v>11681.143064563999</v>
      </c>
      <c r="H517" s="27">
        <v>6349.0313430000006</v>
      </c>
      <c r="I517" s="29">
        <v>1842.7878889338256</v>
      </c>
      <c r="J517" s="244"/>
      <c r="K517" s="28">
        <f t="shared" si="83"/>
        <v>19872.96</v>
      </c>
      <c r="L517" s="81">
        <f t="shared" si="92"/>
        <v>0.99999988444109178</v>
      </c>
      <c r="M517" s="27">
        <f t="shared" si="85"/>
        <v>11681.14</v>
      </c>
      <c r="N517" s="81">
        <f t="shared" si="86"/>
        <v>0.99999973764862027</v>
      </c>
      <c r="O517" s="27">
        <f t="shared" si="87"/>
        <v>6349.03</v>
      </c>
      <c r="P517" s="81">
        <f t="shared" si="88"/>
        <v>0.99999978847166937</v>
      </c>
      <c r="Q517" s="27">
        <f t="shared" si="89"/>
        <v>1842.79</v>
      </c>
      <c r="R517" s="82">
        <f t="shared" si="90"/>
        <v>1.0000011455828353</v>
      </c>
    </row>
    <row r="518" spans="1:18" s="4" customFormat="1" ht="141.94999999999999" customHeight="1" x14ac:dyDescent="0.25">
      <c r="A518" s="203" t="s">
        <v>664</v>
      </c>
      <c r="B518" s="102" t="s">
        <v>1771</v>
      </c>
      <c r="C518" s="117" t="s">
        <v>1392</v>
      </c>
      <c r="D518" s="83" t="s">
        <v>1769</v>
      </c>
      <c r="E518" s="210"/>
      <c r="F518" s="168">
        <v>29941.672895941043</v>
      </c>
      <c r="G518" s="27">
        <v>17599.437842817319</v>
      </c>
      <c r="H518" s="27">
        <v>9565.7917949999992</v>
      </c>
      <c r="I518" s="29">
        <v>2776.4432581237234</v>
      </c>
      <c r="J518" s="244"/>
      <c r="K518" s="28">
        <f t="shared" si="83"/>
        <v>29941.67</v>
      </c>
      <c r="L518" s="81">
        <f t="shared" si="92"/>
        <v>0.99999990328058641</v>
      </c>
      <c r="M518" s="27">
        <f t="shared" si="85"/>
        <v>17599.439999999999</v>
      </c>
      <c r="N518" s="81">
        <f t="shared" si="86"/>
        <v>1.0000001225711128</v>
      </c>
      <c r="O518" s="27">
        <f t="shared" si="87"/>
        <v>9565.7900000000009</v>
      </c>
      <c r="P518" s="81">
        <f t="shared" si="88"/>
        <v>0.99999981235217772</v>
      </c>
      <c r="Q518" s="27">
        <f t="shared" si="89"/>
        <v>2776.44</v>
      </c>
      <c r="R518" s="82">
        <f t="shared" si="90"/>
        <v>0.99999882651168404</v>
      </c>
    </row>
    <row r="519" spans="1:18" s="4" customFormat="1" ht="146.1" customHeight="1" x14ac:dyDescent="0.25">
      <c r="A519" s="203" t="s">
        <v>665</v>
      </c>
      <c r="B519" s="102" t="s">
        <v>666</v>
      </c>
      <c r="C519" s="117" t="s">
        <v>1393</v>
      </c>
      <c r="D519" s="83" t="s">
        <v>1769</v>
      </c>
      <c r="E519" s="210"/>
      <c r="F519" s="168">
        <v>37524.1367112999</v>
      </c>
      <c r="G519" s="27">
        <v>22056.339802757906</v>
      </c>
      <c r="H519" s="27">
        <v>11988.243954</v>
      </c>
      <c r="I519" s="29">
        <v>3479.5529545419913</v>
      </c>
      <c r="J519" s="244"/>
      <c r="K519" s="28">
        <f t="shared" si="83"/>
        <v>37524.130000000005</v>
      </c>
      <c r="L519" s="81">
        <f t="shared" si="92"/>
        <v>0.99999982114712072</v>
      </c>
      <c r="M519" s="27">
        <f t="shared" si="85"/>
        <v>22056.34</v>
      </c>
      <c r="N519" s="81">
        <f t="shared" si="86"/>
        <v>1.0000000089426484</v>
      </c>
      <c r="O519" s="27">
        <f t="shared" si="87"/>
        <v>11988.24</v>
      </c>
      <c r="P519" s="81">
        <f t="shared" si="88"/>
        <v>0.99999967017688207</v>
      </c>
      <c r="Q519" s="27">
        <f t="shared" si="89"/>
        <v>3479.55</v>
      </c>
      <c r="R519" s="82">
        <f t="shared" si="90"/>
        <v>0.99999915088460223</v>
      </c>
    </row>
    <row r="520" spans="1:18" s="4" customFormat="1" ht="75" customHeight="1" x14ac:dyDescent="0.25">
      <c r="A520" s="203" t="s">
        <v>667</v>
      </c>
      <c r="B520" s="102" t="s">
        <v>668</v>
      </c>
      <c r="C520" s="117" t="s">
        <v>1394</v>
      </c>
      <c r="D520" s="83" t="s">
        <v>1767</v>
      </c>
      <c r="E520" s="210"/>
      <c r="F520" s="168">
        <v>4328.5813983999997</v>
      </c>
      <c r="G520" s="27">
        <v>3971.0984352</v>
      </c>
      <c r="H520" s="27">
        <v>0</v>
      </c>
      <c r="I520" s="29">
        <v>357.48296320000009</v>
      </c>
      <c r="J520" s="244"/>
      <c r="K520" s="28">
        <f t="shared" si="83"/>
        <v>4328.58</v>
      </c>
      <c r="L520" s="81">
        <f t="shared" si="92"/>
        <v>0.99999967693803793</v>
      </c>
      <c r="M520" s="27">
        <f t="shared" si="85"/>
        <v>3971.1</v>
      </c>
      <c r="N520" s="81">
        <f t="shared" si="86"/>
        <v>1.0000003940471447</v>
      </c>
      <c r="O520" s="27">
        <f t="shared" si="87"/>
        <v>0</v>
      </c>
      <c r="P520" s="81" t="e">
        <f t="shared" si="88"/>
        <v>#DIV/0!</v>
      </c>
      <c r="Q520" s="27">
        <f t="shared" si="89"/>
        <v>357.48</v>
      </c>
      <c r="R520" s="82">
        <f t="shared" si="90"/>
        <v>0.99999171093365247</v>
      </c>
    </row>
    <row r="521" spans="1:18" s="4" customFormat="1" ht="39" customHeight="1" x14ac:dyDescent="0.25">
      <c r="A521" s="203" t="s">
        <v>669</v>
      </c>
      <c r="B521" s="102" t="s">
        <v>670</v>
      </c>
      <c r="C521" s="130" t="s">
        <v>671</v>
      </c>
      <c r="D521" s="14"/>
      <c r="E521" s="210"/>
      <c r="F521" s="168"/>
      <c r="G521" s="27"/>
      <c r="H521" s="27"/>
      <c r="I521" s="29"/>
      <c r="J521" s="244"/>
      <c r="K521" s="28"/>
      <c r="L521" s="81"/>
      <c r="M521" s="27"/>
      <c r="N521" s="81"/>
      <c r="O521" s="27"/>
      <c r="P521" s="81"/>
      <c r="Q521" s="27"/>
      <c r="R521" s="82"/>
    </row>
    <row r="522" spans="1:18" s="4" customFormat="1" ht="132.6" customHeight="1" x14ac:dyDescent="0.25">
      <c r="A522" s="203" t="s">
        <v>672</v>
      </c>
      <c r="B522" s="102" t="s">
        <v>1241</v>
      </c>
      <c r="C522" s="117" t="s">
        <v>1772</v>
      </c>
      <c r="D522" s="113" t="s">
        <v>673</v>
      </c>
      <c r="E522" s="196" t="s">
        <v>1010</v>
      </c>
      <c r="F522" s="168">
        <v>18448.049664000002</v>
      </c>
      <c r="G522" s="27">
        <v>0</v>
      </c>
      <c r="H522" s="27">
        <v>0</v>
      </c>
      <c r="I522" s="29">
        <v>18448.049664000002</v>
      </c>
      <c r="J522" s="244"/>
      <c r="K522" s="28">
        <f t="shared" ref="K522:K586" si="93">SUM(M522,O522,Q522)</f>
        <v>18448.05</v>
      </c>
      <c r="L522" s="81">
        <f t="shared" ref="L522:L550" si="94">K522/F522</f>
        <v>1.0000000182133073</v>
      </c>
      <c r="M522" s="27">
        <f t="shared" ref="M522:M586" si="95">ROUND(G522-(G522*$M$6*$F$6),2)</f>
        <v>0</v>
      </c>
      <c r="N522" s="81" t="e">
        <f t="shared" ref="N522:N586" si="96">M522/G522</f>
        <v>#DIV/0!</v>
      </c>
      <c r="O522" s="27">
        <f t="shared" ref="O522:O586" si="97">ROUND(H522-(H522*$O$6*$F$6),2)</f>
        <v>0</v>
      </c>
      <c r="P522" s="81" t="e">
        <f t="shared" ref="P522:P586" si="98">O522/H522</f>
        <v>#DIV/0!</v>
      </c>
      <c r="Q522" s="27">
        <f t="shared" ref="Q522:Q586" si="99">ROUND((I522-(I522*$Q$6*$F$6)),2)</f>
        <v>18448.05</v>
      </c>
      <c r="R522" s="82">
        <f t="shared" ref="R522:R586" si="100">Q522/I522</f>
        <v>1.0000000182133073</v>
      </c>
    </row>
    <row r="523" spans="1:18" s="4" customFormat="1" ht="39" customHeight="1" x14ac:dyDescent="0.25">
      <c r="A523" s="203" t="s">
        <v>674</v>
      </c>
      <c r="B523" s="102" t="s">
        <v>675</v>
      </c>
      <c r="C523" s="117" t="s">
        <v>1395</v>
      </c>
      <c r="D523" s="14" t="s">
        <v>112</v>
      </c>
      <c r="E523" s="176"/>
      <c r="F523" s="168">
        <v>1279.2928636518402</v>
      </c>
      <c r="G523" s="27">
        <v>1082.5539155558401</v>
      </c>
      <c r="H523" s="27">
        <v>92.2</v>
      </c>
      <c r="I523" s="29">
        <v>104.53894809600001</v>
      </c>
      <c r="J523" s="244"/>
      <c r="K523" s="28">
        <f t="shared" si="93"/>
        <v>1279.29</v>
      </c>
      <c r="L523" s="81">
        <f t="shared" si="94"/>
        <v>0.99999776153535946</v>
      </c>
      <c r="M523" s="27">
        <f t="shared" si="95"/>
        <v>1082.55</v>
      </c>
      <c r="N523" s="81">
        <f t="shared" si="96"/>
        <v>0.99999638303849447</v>
      </c>
      <c r="O523" s="27">
        <f t="shared" si="97"/>
        <v>92.2</v>
      </c>
      <c r="P523" s="81">
        <f t="shared" si="98"/>
        <v>1</v>
      </c>
      <c r="Q523" s="27">
        <f t="shared" si="99"/>
        <v>104.54</v>
      </c>
      <c r="R523" s="82">
        <f t="shared" si="100"/>
        <v>1.000010062316669</v>
      </c>
    </row>
    <row r="524" spans="1:18" s="4" customFormat="1" ht="39" customHeight="1" x14ac:dyDescent="0.25">
      <c r="A524" s="203" t="s">
        <v>676</v>
      </c>
      <c r="B524" s="102" t="s">
        <v>677</v>
      </c>
      <c r="C524" s="117" t="s">
        <v>1773</v>
      </c>
      <c r="D524" s="14" t="s">
        <v>112</v>
      </c>
      <c r="E524" s="176"/>
      <c r="F524" s="168">
        <v>1889.8182075801603</v>
      </c>
      <c r="G524" s="27">
        <v>1889.8182075801603</v>
      </c>
      <c r="H524" s="27">
        <v>0</v>
      </c>
      <c r="I524" s="29">
        <v>0</v>
      </c>
      <c r="J524" s="244"/>
      <c r="K524" s="28">
        <f t="shared" si="93"/>
        <v>1889.82</v>
      </c>
      <c r="L524" s="81">
        <f t="shared" si="94"/>
        <v>1.0000009484615147</v>
      </c>
      <c r="M524" s="27">
        <f t="shared" si="95"/>
        <v>1889.82</v>
      </c>
      <c r="N524" s="81">
        <f t="shared" si="96"/>
        <v>1.0000009484615147</v>
      </c>
      <c r="O524" s="27">
        <f t="shared" si="97"/>
        <v>0</v>
      </c>
      <c r="P524" s="81" t="e">
        <f t="shared" si="98"/>
        <v>#DIV/0!</v>
      </c>
      <c r="Q524" s="27">
        <f t="shared" si="99"/>
        <v>0</v>
      </c>
      <c r="R524" s="82" t="e">
        <f t="shared" si="100"/>
        <v>#DIV/0!</v>
      </c>
    </row>
    <row r="525" spans="1:18" s="4" customFormat="1" ht="72" customHeight="1" x14ac:dyDescent="0.25">
      <c r="A525" s="203" t="s">
        <v>678</v>
      </c>
      <c r="B525" s="102" t="s">
        <v>679</v>
      </c>
      <c r="C525" s="117" t="s">
        <v>1396</v>
      </c>
      <c r="D525" s="14" t="s">
        <v>112</v>
      </c>
      <c r="E525" s="176"/>
      <c r="F525" s="168">
        <v>831.46389504000012</v>
      </c>
      <c r="G525" s="27">
        <v>697.67169638400014</v>
      </c>
      <c r="H525" s="27">
        <v>60</v>
      </c>
      <c r="I525" s="29">
        <v>73.792198656000011</v>
      </c>
      <c r="J525" s="244"/>
      <c r="K525" s="28">
        <f t="shared" si="93"/>
        <v>831.45999999999992</v>
      </c>
      <c r="L525" s="81">
        <f t="shared" si="94"/>
        <v>0.99999531544301146</v>
      </c>
      <c r="M525" s="27">
        <f t="shared" si="95"/>
        <v>697.67</v>
      </c>
      <c r="N525" s="81">
        <f t="shared" si="96"/>
        <v>0.99999756850677912</v>
      </c>
      <c r="O525" s="27">
        <f t="shared" si="97"/>
        <v>60</v>
      </c>
      <c r="P525" s="81">
        <f t="shared" si="98"/>
        <v>1</v>
      </c>
      <c r="Q525" s="27">
        <f t="shared" si="99"/>
        <v>73.790000000000006</v>
      </c>
      <c r="R525" s="82">
        <f t="shared" si="100"/>
        <v>0.9999702047636464</v>
      </c>
    </row>
    <row r="526" spans="1:18" s="4" customFormat="1" ht="72" customHeight="1" x14ac:dyDescent="0.25">
      <c r="A526" s="203" t="s">
        <v>680</v>
      </c>
      <c r="B526" s="102" t="s">
        <v>681</v>
      </c>
      <c r="C526" s="117" t="s">
        <v>1397</v>
      </c>
      <c r="D526" s="14" t="s">
        <v>112</v>
      </c>
      <c r="E526" s="176"/>
      <c r="F526" s="168">
        <v>415.73194752000006</v>
      </c>
      <c r="G526" s="27">
        <v>348.83584819200007</v>
      </c>
      <c r="H526" s="27">
        <v>30</v>
      </c>
      <c r="I526" s="29">
        <v>36.896099328000005</v>
      </c>
      <c r="J526" s="244"/>
      <c r="K526" s="28">
        <f t="shared" si="93"/>
        <v>415.73999999999995</v>
      </c>
      <c r="L526" s="81">
        <f t="shared" si="94"/>
        <v>1.0000193694038861</v>
      </c>
      <c r="M526" s="27">
        <f t="shared" si="95"/>
        <v>348.84</v>
      </c>
      <c r="N526" s="81">
        <f t="shared" si="96"/>
        <v>1.0000119018960392</v>
      </c>
      <c r="O526" s="27">
        <f t="shared" si="97"/>
        <v>30</v>
      </c>
      <c r="P526" s="81">
        <f t="shared" si="98"/>
        <v>1</v>
      </c>
      <c r="Q526" s="27">
        <f t="shared" si="99"/>
        <v>36.9</v>
      </c>
      <c r="R526" s="82">
        <f t="shared" si="100"/>
        <v>1.0001057204439232</v>
      </c>
    </row>
    <row r="527" spans="1:18" s="4" customFormat="1" ht="72" customHeight="1" x14ac:dyDescent="0.25">
      <c r="A527" s="203" t="s">
        <v>682</v>
      </c>
      <c r="B527" s="102" t="s">
        <v>683</v>
      </c>
      <c r="C527" s="117" t="s">
        <v>1398</v>
      </c>
      <c r="D527" s="14" t="s">
        <v>112</v>
      </c>
      <c r="E527" s="176"/>
      <c r="F527" s="168">
        <v>692.88657919999991</v>
      </c>
      <c r="G527" s="27">
        <v>581.39308031999997</v>
      </c>
      <c r="H527" s="27">
        <v>50</v>
      </c>
      <c r="I527" s="29">
        <v>61.493498879999997</v>
      </c>
      <c r="J527" s="244"/>
      <c r="K527" s="28">
        <f t="shared" si="93"/>
        <v>692.88</v>
      </c>
      <c r="L527" s="81">
        <f t="shared" si="94"/>
        <v>0.99999050465083694</v>
      </c>
      <c r="M527" s="27">
        <f t="shared" si="95"/>
        <v>581.39</v>
      </c>
      <c r="N527" s="81">
        <f t="shared" si="96"/>
        <v>0.99999470182892736</v>
      </c>
      <c r="O527" s="27">
        <f t="shared" si="97"/>
        <v>50</v>
      </c>
      <c r="P527" s="81">
        <f t="shared" si="98"/>
        <v>1</v>
      </c>
      <c r="Q527" s="27">
        <f t="shared" si="99"/>
        <v>61.49</v>
      </c>
      <c r="R527" s="82">
        <f t="shared" si="100"/>
        <v>0.99994310162759115</v>
      </c>
    </row>
    <row r="528" spans="1:18" s="4" customFormat="1" ht="72" customHeight="1" x14ac:dyDescent="0.25">
      <c r="A528" s="203" t="s">
        <v>684</v>
      </c>
      <c r="B528" s="102" t="s">
        <v>1399</v>
      </c>
      <c r="C528" s="117" t="s">
        <v>1400</v>
      </c>
      <c r="D528" s="113" t="s">
        <v>112</v>
      </c>
      <c r="E528" s="196"/>
      <c r="F528" s="168">
        <v>492.86408151654405</v>
      </c>
      <c r="G528" s="27">
        <v>413.55652589322244</v>
      </c>
      <c r="H528" s="27">
        <v>35.566000000000003</v>
      </c>
      <c r="I528" s="29">
        <v>43.741555623321602</v>
      </c>
      <c r="J528" s="244"/>
      <c r="K528" s="28">
        <f t="shared" si="93"/>
        <v>492.87</v>
      </c>
      <c r="L528" s="81">
        <f t="shared" si="94"/>
        <v>1.0000120083480981</v>
      </c>
      <c r="M528" s="27">
        <f t="shared" si="95"/>
        <v>413.56</v>
      </c>
      <c r="N528" s="81">
        <f t="shared" si="96"/>
        <v>1.0000084005608909</v>
      </c>
      <c r="O528" s="27">
        <f t="shared" si="97"/>
        <v>35.57</v>
      </c>
      <c r="P528" s="81">
        <f t="shared" si="98"/>
        <v>1.0001124669628296</v>
      </c>
      <c r="Q528" s="27">
        <f t="shared" si="99"/>
        <v>43.74</v>
      </c>
      <c r="R528" s="82">
        <f t="shared" si="100"/>
        <v>0.99996443603115082</v>
      </c>
    </row>
    <row r="529" spans="1:18" s="4" customFormat="1" ht="217.5" customHeight="1" x14ac:dyDescent="0.25">
      <c r="A529" s="203" t="s">
        <v>685</v>
      </c>
      <c r="B529" s="102" t="s">
        <v>686</v>
      </c>
      <c r="C529" s="117" t="s">
        <v>1774</v>
      </c>
      <c r="D529" s="113" t="s">
        <v>1775</v>
      </c>
      <c r="E529" s="205"/>
      <c r="F529" s="168">
        <v>195.54079999999999</v>
      </c>
      <c r="G529" s="27">
        <v>195.54079999999999</v>
      </c>
      <c r="H529" s="27">
        <v>0</v>
      </c>
      <c r="I529" s="29">
        <v>0</v>
      </c>
      <c r="J529" s="244"/>
      <c r="K529" s="28">
        <f t="shared" si="93"/>
        <v>195.54</v>
      </c>
      <c r="L529" s="81">
        <f t="shared" si="94"/>
        <v>0.99999590878220812</v>
      </c>
      <c r="M529" s="27">
        <f t="shared" si="95"/>
        <v>195.54</v>
      </c>
      <c r="N529" s="81">
        <f t="shared" si="96"/>
        <v>0.99999590878220812</v>
      </c>
      <c r="O529" s="27">
        <f t="shared" si="97"/>
        <v>0</v>
      </c>
      <c r="P529" s="81" t="e">
        <f t="shared" si="98"/>
        <v>#DIV/0!</v>
      </c>
      <c r="Q529" s="27">
        <f t="shared" si="99"/>
        <v>0</v>
      </c>
      <c r="R529" s="82" t="e">
        <f t="shared" si="100"/>
        <v>#DIV/0!</v>
      </c>
    </row>
    <row r="530" spans="1:18" s="4" customFormat="1" ht="198.95" customHeight="1" x14ac:dyDescent="0.25">
      <c r="A530" s="203" t="s">
        <v>687</v>
      </c>
      <c r="B530" s="102" t="s">
        <v>688</v>
      </c>
      <c r="C530" s="117" t="s">
        <v>1776</v>
      </c>
      <c r="D530" s="113" t="s">
        <v>1775</v>
      </c>
      <c r="E530" s="205"/>
      <c r="F530" s="168">
        <v>195.54079999999999</v>
      </c>
      <c r="G530" s="27">
        <v>195.54079999999999</v>
      </c>
      <c r="H530" s="27">
        <v>0</v>
      </c>
      <c r="I530" s="29">
        <v>0</v>
      </c>
      <c r="J530" s="244"/>
      <c r="K530" s="28">
        <f t="shared" si="93"/>
        <v>195.54</v>
      </c>
      <c r="L530" s="81">
        <f t="shared" si="94"/>
        <v>0.99999590878220812</v>
      </c>
      <c r="M530" s="27">
        <f t="shared" si="95"/>
        <v>195.54</v>
      </c>
      <c r="N530" s="81">
        <f t="shared" si="96"/>
        <v>0.99999590878220812</v>
      </c>
      <c r="O530" s="27">
        <f t="shared" si="97"/>
        <v>0</v>
      </c>
      <c r="P530" s="81" t="e">
        <f t="shared" si="98"/>
        <v>#DIV/0!</v>
      </c>
      <c r="Q530" s="27">
        <f t="shared" si="99"/>
        <v>0</v>
      </c>
      <c r="R530" s="82" t="e">
        <f t="shared" si="100"/>
        <v>#DIV/0!</v>
      </c>
    </row>
    <row r="531" spans="1:18" s="4" customFormat="1" ht="56.1" customHeight="1" x14ac:dyDescent="0.25">
      <c r="A531" s="203" t="s">
        <v>1095</v>
      </c>
      <c r="B531" s="102" t="s">
        <v>1096</v>
      </c>
      <c r="C531" s="117" t="s">
        <v>1105</v>
      </c>
      <c r="D531" s="113" t="s">
        <v>1106</v>
      </c>
      <c r="E531" s="196" t="s">
        <v>1113</v>
      </c>
      <c r="F531" s="168">
        <v>961.60467898560012</v>
      </c>
      <c r="G531" s="27">
        <v>961.60467898560012</v>
      </c>
      <c r="H531" s="27">
        <v>0</v>
      </c>
      <c r="I531" s="29">
        <v>0</v>
      </c>
      <c r="J531" s="244"/>
      <c r="K531" s="28">
        <f t="shared" si="93"/>
        <v>961.6</v>
      </c>
      <c r="L531" s="81">
        <f t="shared" si="94"/>
        <v>0.99999513419006547</v>
      </c>
      <c r="M531" s="27">
        <f t="shared" si="95"/>
        <v>961.6</v>
      </c>
      <c r="N531" s="81">
        <f t="shared" si="96"/>
        <v>0.99999513419006547</v>
      </c>
      <c r="O531" s="27">
        <f t="shared" si="97"/>
        <v>0</v>
      </c>
      <c r="P531" s="81" t="e">
        <f t="shared" si="98"/>
        <v>#DIV/0!</v>
      </c>
      <c r="Q531" s="27">
        <f t="shared" si="99"/>
        <v>0</v>
      </c>
      <c r="R531" s="82" t="e">
        <f t="shared" si="100"/>
        <v>#DIV/0!</v>
      </c>
    </row>
    <row r="532" spans="1:18" s="4" customFormat="1" ht="99" customHeight="1" x14ac:dyDescent="0.25">
      <c r="A532" s="203" t="s">
        <v>689</v>
      </c>
      <c r="B532" s="102" t="s">
        <v>690</v>
      </c>
      <c r="C532" s="117" t="s">
        <v>1401</v>
      </c>
      <c r="D532" s="113" t="s">
        <v>112</v>
      </c>
      <c r="E532" s="210" t="s">
        <v>1013</v>
      </c>
      <c r="F532" s="168">
        <v>828.13904535910399</v>
      </c>
      <c r="G532" s="27">
        <v>697.17024485222396</v>
      </c>
      <c r="H532" s="27">
        <v>58.14</v>
      </c>
      <c r="I532" s="29">
        <v>72.828800506880015</v>
      </c>
      <c r="J532" s="244"/>
      <c r="K532" s="28">
        <f t="shared" si="93"/>
        <v>828.14</v>
      </c>
      <c r="L532" s="81">
        <f t="shared" si="94"/>
        <v>1.0000011527543609</v>
      </c>
      <c r="M532" s="27">
        <f t="shared" si="95"/>
        <v>697.17</v>
      </c>
      <c r="N532" s="81">
        <f t="shared" si="96"/>
        <v>0.99999964879134495</v>
      </c>
      <c r="O532" s="27">
        <f t="shared" si="97"/>
        <v>58.14</v>
      </c>
      <c r="P532" s="81">
        <f t="shared" si="98"/>
        <v>1</v>
      </c>
      <c r="Q532" s="27">
        <f t="shared" si="99"/>
        <v>72.83</v>
      </c>
      <c r="R532" s="82">
        <f t="shared" si="100"/>
        <v>1.0000164700381118</v>
      </c>
    </row>
    <row r="533" spans="1:18" s="4" customFormat="1" ht="99" customHeight="1" x14ac:dyDescent="0.25">
      <c r="A533" s="203" t="s">
        <v>691</v>
      </c>
      <c r="B533" s="102" t="s">
        <v>1777</v>
      </c>
      <c r="C533" s="117" t="s">
        <v>1402</v>
      </c>
      <c r="D533" s="113" t="s">
        <v>112</v>
      </c>
      <c r="E533" s="210" t="s">
        <v>1013</v>
      </c>
      <c r="F533" s="168">
        <v>2781.8293009740805</v>
      </c>
      <c r="G533" s="27">
        <v>2341.8876645964801</v>
      </c>
      <c r="H533" s="27">
        <v>195.3</v>
      </c>
      <c r="I533" s="29">
        <v>244.64163637760001</v>
      </c>
      <c r="J533" s="244"/>
      <c r="K533" s="28">
        <f t="shared" si="93"/>
        <v>2781.83</v>
      </c>
      <c r="L533" s="81">
        <f t="shared" si="94"/>
        <v>1.0000002512828228</v>
      </c>
      <c r="M533" s="27">
        <f t="shared" si="95"/>
        <v>2341.89</v>
      </c>
      <c r="N533" s="81">
        <f t="shared" si="96"/>
        <v>1.0000009972312314</v>
      </c>
      <c r="O533" s="27">
        <f t="shared" si="97"/>
        <v>195.3</v>
      </c>
      <c r="P533" s="81">
        <f t="shared" si="98"/>
        <v>1</v>
      </c>
      <c r="Q533" s="27">
        <f t="shared" si="99"/>
        <v>244.64</v>
      </c>
      <c r="R533" s="82">
        <f t="shared" si="100"/>
        <v>0.99999331112387801</v>
      </c>
    </row>
    <row r="534" spans="1:18" s="4" customFormat="1" ht="99" customHeight="1" x14ac:dyDescent="0.25">
      <c r="A534" s="203" t="s">
        <v>692</v>
      </c>
      <c r="B534" s="102" t="s">
        <v>693</v>
      </c>
      <c r="C534" s="117" t="s">
        <v>1403</v>
      </c>
      <c r="D534" s="113" t="s">
        <v>1767</v>
      </c>
      <c r="E534" s="196"/>
      <c r="F534" s="168">
        <v>1942.0753289446404</v>
      </c>
      <c r="G534" s="27">
        <v>1689.5646284774402</v>
      </c>
      <c r="H534" s="27">
        <v>140.9</v>
      </c>
      <c r="I534" s="29">
        <v>111.61070046720002</v>
      </c>
      <c r="J534" s="244"/>
      <c r="K534" s="28">
        <f t="shared" si="93"/>
        <v>1942.07</v>
      </c>
      <c r="L534" s="81">
        <f t="shared" si="94"/>
        <v>0.99999725605667245</v>
      </c>
      <c r="M534" s="27">
        <f t="shared" si="95"/>
        <v>1689.56</v>
      </c>
      <c r="N534" s="81">
        <f t="shared" si="96"/>
        <v>0.99999726055022564</v>
      </c>
      <c r="O534" s="27">
        <f t="shared" si="97"/>
        <v>140.9</v>
      </c>
      <c r="P534" s="81">
        <f t="shared" si="98"/>
        <v>1</v>
      </c>
      <c r="Q534" s="27">
        <f t="shared" si="99"/>
        <v>111.61</v>
      </c>
      <c r="R534" s="82">
        <f t="shared" si="100"/>
        <v>0.99999372401394238</v>
      </c>
    </row>
    <row r="535" spans="1:18" s="4" customFormat="1" ht="99" customHeight="1" x14ac:dyDescent="0.25">
      <c r="A535" s="203" t="s">
        <v>694</v>
      </c>
      <c r="B535" s="102" t="s">
        <v>695</v>
      </c>
      <c r="C535" s="117" t="s">
        <v>1404</v>
      </c>
      <c r="D535" s="113" t="s">
        <v>112</v>
      </c>
      <c r="E535" s="196"/>
      <c r="F535" s="168">
        <v>3411.3667291596803</v>
      </c>
      <c r="G535" s="27">
        <v>2935.45366253568</v>
      </c>
      <c r="H535" s="27">
        <v>244.8</v>
      </c>
      <c r="I535" s="29">
        <v>231.113066624</v>
      </c>
      <c r="J535" s="244"/>
      <c r="K535" s="28">
        <f t="shared" si="93"/>
        <v>3411.36</v>
      </c>
      <c r="L535" s="81">
        <f t="shared" si="94"/>
        <v>0.99999802742999666</v>
      </c>
      <c r="M535" s="27">
        <f t="shared" si="95"/>
        <v>2935.45</v>
      </c>
      <c r="N535" s="81">
        <f t="shared" si="96"/>
        <v>0.99999875231017032</v>
      </c>
      <c r="O535" s="27">
        <f t="shared" si="97"/>
        <v>244.8</v>
      </c>
      <c r="P535" s="81">
        <f t="shared" si="98"/>
        <v>1</v>
      </c>
      <c r="Q535" s="27">
        <f t="shared" si="99"/>
        <v>231.11</v>
      </c>
      <c r="R535" s="82">
        <f t="shared" si="100"/>
        <v>0.99998673106611935</v>
      </c>
    </row>
    <row r="536" spans="1:18" s="4" customFormat="1" ht="56.1" customHeight="1" x14ac:dyDescent="0.25">
      <c r="A536" s="203" t="s">
        <v>696</v>
      </c>
      <c r="B536" s="102" t="s">
        <v>697</v>
      </c>
      <c r="C536" s="117" t="s">
        <v>698</v>
      </c>
      <c r="D536" s="113" t="s">
        <v>1107</v>
      </c>
      <c r="E536" s="196" t="s">
        <v>1114</v>
      </c>
      <c r="F536" s="168">
        <v>1153.7351725694082</v>
      </c>
      <c r="G536" s="27">
        <v>1153.7351725694082</v>
      </c>
      <c r="H536" s="27">
        <v>0</v>
      </c>
      <c r="I536" s="29">
        <v>0</v>
      </c>
      <c r="J536" s="244"/>
      <c r="K536" s="28">
        <f t="shared" si="93"/>
        <v>1153.74</v>
      </c>
      <c r="L536" s="81">
        <f t="shared" si="94"/>
        <v>1.0000041841756293</v>
      </c>
      <c r="M536" s="27">
        <f t="shared" si="95"/>
        <v>1153.74</v>
      </c>
      <c r="N536" s="81">
        <f t="shared" si="96"/>
        <v>1.0000041841756293</v>
      </c>
      <c r="O536" s="27">
        <f t="shared" si="97"/>
        <v>0</v>
      </c>
      <c r="P536" s="81" t="e">
        <f t="shared" si="98"/>
        <v>#DIV/0!</v>
      </c>
      <c r="Q536" s="27">
        <f t="shared" si="99"/>
        <v>0</v>
      </c>
      <c r="R536" s="82" t="e">
        <f t="shared" si="100"/>
        <v>#DIV/0!</v>
      </c>
    </row>
    <row r="537" spans="1:18" s="4" customFormat="1" ht="152.1" customHeight="1" x14ac:dyDescent="0.25">
      <c r="A537" s="203" t="s">
        <v>699</v>
      </c>
      <c r="B537" s="102" t="s">
        <v>1778</v>
      </c>
      <c r="C537" s="128" t="s">
        <v>1779</v>
      </c>
      <c r="D537" s="113" t="s">
        <v>700</v>
      </c>
      <c r="E537" s="210"/>
      <c r="F537" s="168">
        <v>2625.8902931430403</v>
      </c>
      <c r="G537" s="27">
        <v>2229.1700811494402</v>
      </c>
      <c r="H537" s="27">
        <v>185.9</v>
      </c>
      <c r="I537" s="29">
        <v>210.8202119936</v>
      </c>
      <c r="J537" s="244"/>
      <c r="K537" s="28">
        <f t="shared" si="93"/>
        <v>2625.8900000000003</v>
      </c>
      <c r="L537" s="81">
        <f t="shared" si="94"/>
        <v>0.9999998883643233</v>
      </c>
      <c r="M537" s="27">
        <f t="shared" si="95"/>
        <v>2229.17</v>
      </c>
      <c r="N537" s="81">
        <f t="shared" si="96"/>
        <v>0.99999996359656862</v>
      </c>
      <c r="O537" s="27">
        <f t="shared" si="97"/>
        <v>185.9</v>
      </c>
      <c r="P537" s="81">
        <f t="shared" si="98"/>
        <v>1</v>
      </c>
      <c r="Q537" s="27">
        <f t="shared" si="99"/>
        <v>210.82</v>
      </c>
      <c r="R537" s="82">
        <f t="shared" si="100"/>
        <v>0.99999899443417684</v>
      </c>
    </row>
    <row r="538" spans="1:18" s="4" customFormat="1" ht="140.44999999999999" customHeight="1" x14ac:dyDescent="0.25">
      <c r="A538" s="203" t="s">
        <v>701</v>
      </c>
      <c r="B538" s="102" t="s">
        <v>702</v>
      </c>
      <c r="C538" s="128" t="s">
        <v>1779</v>
      </c>
      <c r="D538" s="113" t="s">
        <v>700</v>
      </c>
      <c r="E538" s="210"/>
      <c r="F538" s="168">
        <v>1522.21196773888</v>
      </c>
      <c r="G538" s="27">
        <v>1292.6548399564801</v>
      </c>
      <c r="H538" s="27">
        <v>107.80000000000001</v>
      </c>
      <c r="I538" s="29">
        <v>121.7571277824</v>
      </c>
      <c r="J538" s="244"/>
      <c r="K538" s="28">
        <f t="shared" si="93"/>
        <v>1522.21</v>
      </c>
      <c r="L538" s="81">
        <f t="shared" si="94"/>
        <v>0.99999870731611518</v>
      </c>
      <c r="M538" s="27">
        <f t="shared" si="95"/>
        <v>1292.6500000000001</v>
      </c>
      <c r="N538" s="81">
        <f t="shared" si="96"/>
        <v>0.99999625580137064</v>
      </c>
      <c r="O538" s="27">
        <f t="shared" si="97"/>
        <v>107.8</v>
      </c>
      <c r="P538" s="81">
        <f t="shared" si="98"/>
        <v>0.99999999999999989</v>
      </c>
      <c r="Q538" s="27">
        <f t="shared" si="99"/>
        <v>121.76</v>
      </c>
      <c r="R538" s="82">
        <f t="shared" si="100"/>
        <v>1.0000235897286041</v>
      </c>
    </row>
    <row r="539" spans="1:18" s="4" customFormat="1" ht="103.5" customHeight="1" x14ac:dyDescent="0.25">
      <c r="A539" s="203" t="s">
        <v>703</v>
      </c>
      <c r="B539" s="102" t="s">
        <v>704</v>
      </c>
      <c r="C539" s="117" t="s">
        <v>1405</v>
      </c>
      <c r="D539" s="113" t="s">
        <v>705</v>
      </c>
      <c r="E539" s="210"/>
      <c r="F539" s="168">
        <v>336.12346601419318</v>
      </c>
      <c r="G539" s="27">
        <v>204.02850720563339</v>
      </c>
      <c r="H539" s="27">
        <v>73.948906709999989</v>
      </c>
      <c r="I539" s="29">
        <v>58.146052098559757</v>
      </c>
      <c r="J539" s="244"/>
      <c r="K539" s="28">
        <f t="shared" si="93"/>
        <v>336.13</v>
      </c>
      <c r="L539" s="81">
        <f t="shared" si="94"/>
        <v>1.0000194392432171</v>
      </c>
      <c r="M539" s="27">
        <f t="shared" si="95"/>
        <v>204.03</v>
      </c>
      <c r="N539" s="81">
        <f t="shared" si="96"/>
        <v>1.000007316597014</v>
      </c>
      <c r="O539" s="27">
        <f t="shared" si="97"/>
        <v>73.95</v>
      </c>
      <c r="P539" s="81">
        <f t="shared" si="98"/>
        <v>1.0000147843970744</v>
      </c>
      <c r="Q539" s="27">
        <f t="shared" si="99"/>
        <v>58.15</v>
      </c>
      <c r="R539" s="82">
        <f t="shared" si="100"/>
        <v>1.0000678962938627</v>
      </c>
    </row>
    <row r="540" spans="1:18" s="4" customFormat="1" ht="56.1" customHeight="1" x14ac:dyDescent="0.25">
      <c r="A540" s="203" t="s">
        <v>706</v>
      </c>
      <c r="B540" s="102" t="s">
        <v>707</v>
      </c>
      <c r="C540" s="128" t="s">
        <v>1780</v>
      </c>
      <c r="D540" s="113" t="s">
        <v>476</v>
      </c>
      <c r="E540" s="196" t="s">
        <v>1010</v>
      </c>
      <c r="F540" s="168">
        <v>911.25309011872469</v>
      </c>
      <c r="G540" s="27">
        <v>376.77873011872475</v>
      </c>
      <c r="H540" s="27">
        <v>534.47435999999993</v>
      </c>
      <c r="I540" s="29">
        <v>0</v>
      </c>
      <c r="J540" s="244"/>
      <c r="K540" s="28">
        <f t="shared" si="93"/>
        <v>911.25</v>
      </c>
      <c r="L540" s="81">
        <f t="shared" si="94"/>
        <v>0.99999660893470954</v>
      </c>
      <c r="M540" s="27">
        <f t="shared" si="95"/>
        <v>376.78</v>
      </c>
      <c r="N540" s="81">
        <f t="shared" si="96"/>
        <v>1.0000033703634885</v>
      </c>
      <c r="O540" s="27">
        <f t="shared" si="97"/>
        <v>534.47</v>
      </c>
      <c r="P540" s="81">
        <f t="shared" si="98"/>
        <v>0.99999184245246131</v>
      </c>
      <c r="Q540" s="27">
        <f t="shared" si="99"/>
        <v>0</v>
      </c>
      <c r="R540" s="82" t="e">
        <f t="shared" si="100"/>
        <v>#DIV/0!</v>
      </c>
    </row>
    <row r="541" spans="1:18" s="4" customFormat="1" ht="56.1" customHeight="1" x14ac:dyDescent="0.25">
      <c r="A541" s="203" t="s">
        <v>708</v>
      </c>
      <c r="B541" s="102" t="s">
        <v>709</v>
      </c>
      <c r="C541" s="128" t="s">
        <v>1780</v>
      </c>
      <c r="D541" s="113" t="s">
        <v>476</v>
      </c>
      <c r="E541" s="196" t="s">
        <v>1010</v>
      </c>
      <c r="F541" s="168">
        <v>1535.8537038872576</v>
      </c>
      <c r="G541" s="27">
        <v>635.03434388725759</v>
      </c>
      <c r="H541" s="27">
        <v>900.81935999999996</v>
      </c>
      <c r="I541" s="29">
        <v>0</v>
      </c>
      <c r="J541" s="244"/>
      <c r="K541" s="28">
        <f t="shared" si="93"/>
        <v>1535.85</v>
      </c>
      <c r="L541" s="81">
        <f t="shared" si="94"/>
        <v>0.99999758838537278</v>
      </c>
      <c r="M541" s="27">
        <f t="shared" si="95"/>
        <v>635.03</v>
      </c>
      <c r="N541" s="81">
        <f t="shared" si="96"/>
        <v>0.99999315960262714</v>
      </c>
      <c r="O541" s="27">
        <f t="shared" si="97"/>
        <v>900.82</v>
      </c>
      <c r="P541" s="81">
        <f t="shared" si="98"/>
        <v>1.0000007104643045</v>
      </c>
      <c r="Q541" s="27">
        <f t="shared" si="99"/>
        <v>0</v>
      </c>
      <c r="R541" s="82" t="e">
        <f t="shared" si="100"/>
        <v>#DIV/0!</v>
      </c>
    </row>
    <row r="542" spans="1:18" s="4" customFormat="1" ht="56.1" customHeight="1" x14ac:dyDescent="0.25">
      <c r="A542" s="203" t="s">
        <v>710</v>
      </c>
      <c r="B542" s="102" t="s">
        <v>1406</v>
      </c>
      <c r="C542" s="128" t="s">
        <v>1407</v>
      </c>
      <c r="D542" s="113" t="s">
        <v>373</v>
      </c>
      <c r="E542" s="196" t="s">
        <v>1010</v>
      </c>
      <c r="F542" s="168">
        <v>595.11264412794878</v>
      </c>
      <c r="G542" s="27">
        <v>279.94464412794883</v>
      </c>
      <c r="H542" s="27">
        <v>315.16799999999995</v>
      </c>
      <c r="I542" s="29">
        <v>0</v>
      </c>
      <c r="J542" s="244"/>
      <c r="K542" s="28">
        <f t="shared" si="93"/>
        <v>595.11</v>
      </c>
      <c r="L542" s="81">
        <f t="shared" si="94"/>
        <v>0.99999555692863384</v>
      </c>
      <c r="M542" s="27">
        <f t="shared" si="95"/>
        <v>279.94</v>
      </c>
      <c r="N542" s="81">
        <f t="shared" si="96"/>
        <v>0.99998341054902729</v>
      </c>
      <c r="O542" s="27">
        <f t="shared" si="97"/>
        <v>315.17</v>
      </c>
      <c r="P542" s="81">
        <f t="shared" si="98"/>
        <v>1.0000063458219111</v>
      </c>
      <c r="Q542" s="27">
        <f t="shared" si="99"/>
        <v>0</v>
      </c>
      <c r="R542" s="82" t="e">
        <f t="shared" si="100"/>
        <v>#DIV/0!</v>
      </c>
    </row>
    <row r="543" spans="1:18" s="4" customFormat="1" ht="127.5" customHeight="1" x14ac:dyDescent="0.25">
      <c r="A543" s="203" t="s">
        <v>711</v>
      </c>
      <c r="B543" s="102" t="s">
        <v>712</v>
      </c>
      <c r="C543" s="128" t="s">
        <v>1781</v>
      </c>
      <c r="D543" s="113" t="s">
        <v>713</v>
      </c>
      <c r="E543" s="196" t="s">
        <v>1010</v>
      </c>
      <c r="F543" s="168">
        <v>10359.691893774081</v>
      </c>
      <c r="G543" s="27">
        <v>10359.691893774081</v>
      </c>
      <c r="H543" s="27">
        <v>0</v>
      </c>
      <c r="I543" s="29">
        <v>0</v>
      </c>
      <c r="J543" s="244"/>
      <c r="K543" s="28">
        <f t="shared" si="93"/>
        <v>10359.69</v>
      </c>
      <c r="L543" s="81">
        <f t="shared" si="94"/>
        <v>0.99999981719783759</v>
      </c>
      <c r="M543" s="27">
        <f t="shared" si="95"/>
        <v>10359.69</v>
      </c>
      <c r="N543" s="81">
        <f t="shared" si="96"/>
        <v>0.99999981719783759</v>
      </c>
      <c r="O543" s="27">
        <f t="shared" si="97"/>
        <v>0</v>
      </c>
      <c r="P543" s="81" t="e">
        <f t="shared" si="98"/>
        <v>#DIV/0!</v>
      </c>
      <c r="Q543" s="27">
        <f t="shared" si="99"/>
        <v>0</v>
      </c>
      <c r="R543" s="82" t="e">
        <f t="shared" si="100"/>
        <v>#DIV/0!</v>
      </c>
    </row>
    <row r="544" spans="1:18" s="4" customFormat="1" ht="119.1" customHeight="1" x14ac:dyDescent="0.25">
      <c r="A544" s="203" t="s">
        <v>714</v>
      </c>
      <c r="B544" s="102" t="s">
        <v>715</v>
      </c>
      <c r="C544" s="128" t="s">
        <v>1781</v>
      </c>
      <c r="D544" s="113" t="s">
        <v>713</v>
      </c>
      <c r="E544" s="196" t="s">
        <v>1010</v>
      </c>
      <c r="F544" s="168">
        <v>24562.507115843844</v>
      </c>
      <c r="G544" s="27">
        <v>24562.507115843844</v>
      </c>
      <c r="H544" s="27">
        <v>0</v>
      </c>
      <c r="I544" s="29">
        <v>0</v>
      </c>
      <c r="J544" s="244"/>
      <c r="K544" s="28">
        <f t="shared" si="93"/>
        <v>24562.51</v>
      </c>
      <c r="L544" s="81">
        <f t="shared" si="94"/>
        <v>1.0000001174210817</v>
      </c>
      <c r="M544" s="27">
        <f t="shared" si="95"/>
        <v>24562.51</v>
      </c>
      <c r="N544" s="81">
        <f t="shared" si="96"/>
        <v>1.0000001174210817</v>
      </c>
      <c r="O544" s="27">
        <f t="shared" si="97"/>
        <v>0</v>
      </c>
      <c r="P544" s="81" t="e">
        <f t="shared" si="98"/>
        <v>#DIV/0!</v>
      </c>
      <c r="Q544" s="27">
        <f t="shared" si="99"/>
        <v>0</v>
      </c>
      <c r="R544" s="82" t="e">
        <f t="shared" si="100"/>
        <v>#DIV/0!</v>
      </c>
    </row>
    <row r="545" spans="1:18" s="4" customFormat="1" ht="127.5" customHeight="1" x14ac:dyDescent="0.25">
      <c r="A545" s="203" t="s">
        <v>716</v>
      </c>
      <c r="B545" s="102" t="s">
        <v>717</v>
      </c>
      <c r="C545" s="128" t="s">
        <v>1781</v>
      </c>
      <c r="D545" s="113" t="s">
        <v>713</v>
      </c>
      <c r="E545" s="196" t="s">
        <v>1010</v>
      </c>
      <c r="F545" s="168">
        <v>28432.344244944641</v>
      </c>
      <c r="G545" s="27">
        <v>28432.344244944641</v>
      </c>
      <c r="H545" s="27">
        <v>0</v>
      </c>
      <c r="I545" s="29">
        <v>0</v>
      </c>
      <c r="J545" s="244"/>
      <c r="K545" s="28">
        <f t="shared" si="93"/>
        <v>28432.34</v>
      </c>
      <c r="L545" s="81">
        <f t="shared" si="94"/>
        <v>0.99999985070015318</v>
      </c>
      <c r="M545" s="27">
        <f t="shared" si="95"/>
        <v>28432.34</v>
      </c>
      <c r="N545" s="81">
        <f t="shared" si="96"/>
        <v>0.99999985070015318</v>
      </c>
      <c r="O545" s="27">
        <f t="shared" si="97"/>
        <v>0</v>
      </c>
      <c r="P545" s="81" t="e">
        <f t="shared" si="98"/>
        <v>#DIV/0!</v>
      </c>
      <c r="Q545" s="27">
        <f t="shared" si="99"/>
        <v>0</v>
      </c>
      <c r="R545" s="82" t="e">
        <f t="shared" si="100"/>
        <v>#DIV/0!</v>
      </c>
    </row>
    <row r="546" spans="1:18" s="4" customFormat="1" ht="56.1" customHeight="1" x14ac:dyDescent="0.25">
      <c r="A546" s="203" t="s">
        <v>718</v>
      </c>
      <c r="B546" s="102" t="s">
        <v>719</v>
      </c>
      <c r="C546" s="128"/>
      <c r="D546" s="113" t="s">
        <v>713</v>
      </c>
      <c r="E546" s="196" t="s">
        <v>1010</v>
      </c>
      <c r="F546" s="168">
        <v>60353.577492995071</v>
      </c>
      <c r="G546" s="27">
        <v>60353.577492995071</v>
      </c>
      <c r="H546" s="27">
        <v>0</v>
      </c>
      <c r="I546" s="29">
        <v>0</v>
      </c>
      <c r="J546" s="244"/>
      <c r="K546" s="28">
        <f t="shared" si="93"/>
        <v>60353.58</v>
      </c>
      <c r="L546" s="81">
        <f t="shared" si="94"/>
        <v>1.0000000415386301</v>
      </c>
      <c r="M546" s="27">
        <f t="shared" si="95"/>
        <v>60353.58</v>
      </c>
      <c r="N546" s="81">
        <f t="shared" si="96"/>
        <v>1.0000000415386301</v>
      </c>
      <c r="O546" s="27">
        <f t="shared" si="97"/>
        <v>0</v>
      </c>
      <c r="P546" s="81" t="e">
        <f t="shared" si="98"/>
        <v>#DIV/0!</v>
      </c>
      <c r="Q546" s="27">
        <f t="shared" si="99"/>
        <v>0</v>
      </c>
      <c r="R546" s="82" t="e">
        <f t="shared" si="100"/>
        <v>#DIV/0!</v>
      </c>
    </row>
    <row r="547" spans="1:18" s="4" customFormat="1" ht="111" customHeight="1" x14ac:dyDescent="0.25">
      <c r="A547" s="203" t="s">
        <v>720</v>
      </c>
      <c r="B547" s="102" t="s">
        <v>1782</v>
      </c>
      <c r="C547" s="117" t="s">
        <v>1605</v>
      </c>
      <c r="D547" s="14" t="s">
        <v>387</v>
      </c>
      <c r="E547" s="210"/>
      <c r="F547" s="168">
        <v>623.17098993827335</v>
      </c>
      <c r="G547" s="27">
        <v>532.4960259243768</v>
      </c>
      <c r="H547" s="27">
        <v>35.595083333333335</v>
      </c>
      <c r="I547" s="29">
        <v>55.079880680563207</v>
      </c>
      <c r="J547" s="244"/>
      <c r="K547" s="28">
        <f t="shared" si="93"/>
        <v>623.18000000000006</v>
      </c>
      <c r="L547" s="81">
        <f t="shared" si="94"/>
        <v>1.0000144584100867</v>
      </c>
      <c r="M547" s="27">
        <f t="shared" si="95"/>
        <v>532.5</v>
      </c>
      <c r="N547" s="81">
        <f t="shared" si="96"/>
        <v>1.0000074631085112</v>
      </c>
      <c r="O547" s="27">
        <f t="shared" si="97"/>
        <v>35.6</v>
      </c>
      <c r="P547" s="81">
        <f t="shared" si="98"/>
        <v>1.0001381276908561</v>
      </c>
      <c r="Q547" s="27">
        <f t="shared" si="99"/>
        <v>55.08</v>
      </c>
      <c r="R547" s="82">
        <f t="shared" si="100"/>
        <v>1.0000021662980261</v>
      </c>
    </row>
    <row r="548" spans="1:18" s="4" customFormat="1" ht="78" customHeight="1" x14ac:dyDescent="0.25">
      <c r="A548" s="203" t="s">
        <v>721</v>
      </c>
      <c r="B548" s="102" t="s">
        <v>722</v>
      </c>
      <c r="C548" s="117" t="s">
        <v>723</v>
      </c>
      <c r="D548" s="14" t="s">
        <v>724</v>
      </c>
      <c r="E548" s="210" t="s">
        <v>1115</v>
      </c>
      <c r="F548" s="168">
        <v>1028.2481681472002</v>
      </c>
      <c r="G548" s="27">
        <v>1028.2481681472002</v>
      </c>
      <c r="H548" s="27">
        <v>0</v>
      </c>
      <c r="I548" s="29">
        <v>0</v>
      </c>
      <c r="J548" s="244"/>
      <c r="K548" s="28">
        <f t="shared" si="93"/>
        <v>1028.25</v>
      </c>
      <c r="L548" s="81">
        <f t="shared" si="94"/>
        <v>1.0000017815279001</v>
      </c>
      <c r="M548" s="27">
        <f t="shared" si="95"/>
        <v>1028.25</v>
      </c>
      <c r="N548" s="81">
        <f t="shared" si="96"/>
        <v>1.0000017815279001</v>
      </c>
      <c r="O548" s="27">
        <f t="shared" si="97"/>
        <v>0</v>
      </c>
      <c r="P548" s="81" t="e">
        <f t="shared" si="98"/>
        <v>#DIV/0!</v>
      </c>
      <c r="Q548" s="27">
        <f t="shared" si="99"/>
        <v>0</v>
      </c>
      <c r="R548" s="82" t="e">
        <f t="shared" si="100"/>
        <v>#DIV/0!</v>
      </c>
    </row>
    <row r="549" spans="1:18" s="4" customFormat="1" ht="79.5" customHeight="1" x14ac:dyDescent="0.25">
      <c r="A549" s="203" t="s">
        <v>725</v>
      </c>
      <c r="B549" s="102" t="s">
        <v>726</v>
      </c>
      <c r="C549" s="117" t="s">
        <v>727</v>
      </c>
      <c r="D549" s="14" t="s">
        <v>112</v>
      </c>
      <c r="E549" s="210"/>
      <c r="F549" s="168">
        <v>1151.7419030847207</v>
      </c>
      <c r="G549" s="27">
        <v>1053.6695805841921</v>
      </c>
      <c r="H549" s="27">
        <v>0</v>
      </c>
      <c r="I549" s="29">
        <v>98.072322500528642</v>
      </c>
      <c r="J549" s="244"/>
      <c r="K549" s="28">
        <f t="shared" si="93"/>
        <v>1151.74</v>
      </c>
      <c r="L549" s="81">
        <f t="shared" si="94"/>
        <v>0.99999834764653817</v>
      </c>
      <c r="M549" s="27">
        <f t="shared" si="95"/>
        <v>1053.67</v>
      </c>
      <c r="N549" s="81">
        <f t="shared" si="96"/>
        <v>1.0000003980524974</v>
      </c>
      <c r="O549" s="27">
        <f t="shared" si="97"/>
        <v>0</v>
      </c>
      <c r="P549" s="81" t="e">
        <f t="shared" si="98"/>
        <v>#DIV/0!</v>
      </c>
      <c r="Q549" s="27">
        <f t="shared" si="99"/>
        <v>98.07</v>
      </c>
      <c r="R549" s="82">
        <f t="shared" si="100"/>
        <v>0.99997631849160462</v>
      </c>
    </row>
    <row r="550" spans="1:18" s="4" customFormat="1" ht="66.95" customHeight="1" x14ac:dyDescent="0.25">
      <c r="A550" s="203" t="s">
        <v>728</v>
      </c>
      <c r="B550" s="102" t="s">
        <v>729</v>
      </c>
      <c r="C550" s="117" t="s">
        <v>1783</v>
      </c>
      <c r="D550" s="113" t="s">
        <v>112</v>
      </c>
      <c r="E550" s="196"/>
      <c r="F550" s="168">
        <v>7118.831436641357</v>
      </c>
      <c r="G550" s="27">
        <v>4382.9730871849724</v>
      </c>
      <c r="H550" s="27">
        <v>2044.4069999999997</v>
      </c>
      <c r="I550" s="29">
        <v>691.45134945638404</v>
      </c>
      <c r="J550" s="244"/>
      <c r="K550" s="28">
        <f t="shared" si="93"/>
        <v>7118.83</v>
      </c>
      <c r="L550" s="81">
        <f t="shared" si="94"/>
        <v>0.99999979819140683</v>
      </c>
      <c r="M550" s="27">
        <f t="shared" si="95"/>
        <v>4382.97</v>
      </c>
      <c r="N550" s="81">
        <f t="shared" si="96"/>
        <v>0.99999929564135792</v>
      </c>
      <c r="O550" s="27">
        <f t="shared" si="97"/>
        <v>2044.41</v>
      </c>
      <c r="P550" s="81">
        <f t="shared" si="98"/>
        <v>1.0000014674181805</v>
      </c>
      <c r="Q550" s="27">
        <f t="shared" si="99"/>
        <v>691.45</v>
      </c>
      <c r="R550" s="82">
        <f t="shared" si="100"/>
        <v>0.99999804837117601</v>
      </c>
    </row>
    <row r="551" spans="1:18" s="4" customFormat="1" ht="56.1" customHeight="1" x14ac:dyDescent="0.25">
      <c r="A551" s="203" t="s">
        <v>730</v>
      </c>
      <c r="B551" s="102" t="s">
        <v>731</v>
      </c>
      <c r="C551" s="117" t="s">
        <v>1108</v>
      </c>
      <c r="D551" s="113" t="s">
        <v>732</v>
      </c>
      <c r="E551" s="196" t="s">
        <v>1784</v>
      </c>
      <c r="F551" s="168" t="s">
        <v>733</v>
      </c>
      <c r="G551" s="27"/>
      <c r="H551" s="27"/>
      <c r="I551" s="29"/>
      <c r="J551" s="244"/>
      <c r="K551" s="28" t="str">
        <f t="shared" ref="K551:K552" si="101">F551</f>
        <v>30 % от стоимости  монтажа</v>
      </c>
      <c r="L551" s="81"/>
      <c r="M551" s="27"/>
      <c r="N551" s="81"/>
      <c r="O551" s="27"/>
      <c r="P551" s="81"/>
      <c r="Q551" s="27"/>
      <c r="R551" s="82"/>
    </row>
    <row r="552" spans="1:18" s="4" customFormat="1" ht="56.1" customHeight="1" x14ac:dyDescent="0.25">
      <c r="A552" s="203" t="s">
        <v>1097</v>
      </c>
      <c r="B552" s="102" t="s">
        <v>731</v>
      </c>
      <c r="C552" s="117" t="s">
        <v>1109</v>
      </c>
      <c r="D552" s="113" t="s">
        <v>732</v>
      </c>
      <c r="E552" s="196" t="s">
        <v>1784</v>
      </c>
      <c r="F552" s="168" t="s">
        <v>1121</v>
      </c>
      <c r="G552" s="27"/>
      <c r="H552" s="27"/>
      <c r="I552" s="29"/>
      <c r="J552" s="244"/>
      <c r="K552" s="28" t="str">
        <f t="shared" si="101"/>
        <v>60 % от стоимости  монтажа</v>
      </c>
      <c r="L552" s="81"/>
      <c r="M552" s="27"/>
      <c r="N552" s="81"/>
      <c r="O552" s="27"/>
      <c r="P552" s="81"/>
      <c r="Q552" s="27"/>
      <c r="R552" s="82"/>
    </row>
    <row r="553" spans="1:18" s="4" customFormat="1" ht="33" customHeight="1" x14ac:dyDescent="0.25">
      <c r="A553" s="208" t="s">
        <v>734</v>
      </c>
      <c r="B553" s="101"/>
      <c r="C553" s="119"/>
      <c r="D553" s="84"/>
      <c r="E553" s="215"/>
      <c r="F553" s="168"/>
      <c r="G553" s="27"/>
      <c r="H553" s="27"/>
      <c r="I553" s="29"/>
      <c r="J553" s="244"/>
      <c r="K553" s="28"/>
      <c r="L553" s="81"/>
      <c r="M553" s="27"/>
      <c r="N553" s="81"/>
      <c r="O553" s="27"/>
      <c r="P553" s="81"/>
      <c r="Q553" s="27"/>
      <c r="R553" s="82"/>
    </row>
    <row r="554" spans="1:18" s="4" customFormat="1" ht="156.6" customHeight="1" x14ac:dyDescent="0.25">
      <c r="A554" s="203" t="s">
        <v>735</v>
      </c>
      <c r="B554" s="102" t="s">
        <v>736</v>
      </c>
      <c r="C554" s="117" t="s">
        <v>1785</v>
      </c>
      <c r="D554" s="113" t="s">
        <v>737</v>
      </c>
      <c r="E554" s="176"/>
      <c r="F554" s="168" t="s">
        <v>110</v>
      </c>
      <c r="G554" s="27"/>
      <c r="H554" s="27"/>
      <c r="I554" s="29"/>
      <c r="J554" s="244"/>
      <c r="K554" s="28" t="str">
        <f t="shared" ref="K554:K555" si="102">F554</f>
        <v>Стоимость определяется на основании предоставления подтверждающих документов</v>
      </c>
      <c r="L554" s="81"/>
      <c r="M554" s="27"/>
      <c r="N554" s="81"/>
      <c r="O554" s="27"/>
      <c r="P554" s="81"/>
      <c r="Q554" s="27"/>
      <c r="R554" s="82"/>
    </row>
    <row r="555" spans="1:18" s="4" customFormat="1" ht="161.44999999999999" customHeight="1" x14ac:dyDescent="0.25">
      <c r="A555" s="203" t="s">
        <v>738</v>
      </c>
      <c r="B555" s="102" t="s">
        <v>739</v>
      </c>
      <c r="C555" s="117" t="s">
        <v>1408</v>
      </c>
      <c r="D555" s="113" t="s">
        <v>740</v>
      </c>
      <c r="E555" s="176"/>
      <c r="F555" s="168" t="s">
        <v>110</v>
      </c>
      <c r="G555" s="27"/>
      <c r="H555" s="27"/>
      <c r="I555" s="29"/>
      <c r="J555" s="244"/>
      <c r="K555" s="28" t="str">
        <f t="shared" si="102"/>
        <v>Стоимость определяется на основании предоставления подтверждающих документов</v>
      </c>
      <c r="L555" s="81"/>
      <c r="M555" s="27"/>
      <c r="N555" s="81"/>
      <c r="O555" s="27"/>
      <c r="P555" s="81"/>
      <c r="Q555" s="27"/>
      <c r="R555" s="82"/>
    </row>
    <row r="556" spans="1:18" s="4" customFormat="1" ht="207.6" customHeight="1" x14ac:dyDescent="0.25">
      <c r="A556" s="203" t="s">
        <v>1098</v>
      </c>
      <c r="B556" s="102" t="s">
        <v>1786</v>
      </c>
      <c r="C556" s="117" t="s">
        <v>1787</v>
      </c>
      <c r="D556" s="113" t="s">
        <v>1110</v>
      </c>
      <c r="E556" s="176" t="s">
        <v>1116</v>
      </c>
      <c r="F556" s="168">
        <v>10000</v>
      </c>
      <c r="G556" s="27">
        <v>10000</v>
      </c>
      <c r="H556" s="27">
        <v>0</v>
      </c>
      <c r="I556" s="29">
        <v>0</v>
      </c>
      <c r="J556" s="244"/>
      <c r="K556" s="28">
        <f t="shared" si="93"/>
        <v>10000</v>
      </c>
      <c r="L556" s="81">
        <f>K556/F556</f>
        <v>1</v>
      </c>
      <c r="M556" s="27">
        <f t="shared" si="95"/>
        <v>10000</v>
      </c>
      <c r="N556" s="81">
        <f t="shared" si="96"/>
        <v>1</v>
      </c>
      <c r="O556" s="27"/>
      <c r="P556" s="81"/>
      <c r="Q556" s="27"/>
      <c r="R556" s="82"/>
    </row>
    <row r="557" spans="1:18" s="4" customFormat="1" ht="164.45" customHeight="1" x14ac:dyDescent="0.25">
      <c r="A557" s="203" t="s">
        <v>1099</v>
      </c>
      <c r="B557" s="102" t="s">
        <v>1100</v>
      </c>
      <c r="C557" s="117" t="s">
        <v>1788</v>
      </c>
      <c r="D557" s="113" t="s">
        <v>1110</v>
      </c>
      <c r="E557" s="176"/>
      <c r="F557" s="168">
        <v>10000</v>
      </c>
      <c r="G557" s="27">
        <v>10000</v>
      </c>
      <c r="H557" s="27">
        <v>0</v>
      </c>
      <c r="I557" s="29">
        <v>0</v>
      </c>
      <c r="J557" s="244"/>
      <c r="K557" s="28">
        <f t="shared" si="93"/>
        <v>10000</v>
      </c>
      <c r="L557" s="81">
        <f>K557/F557</f>
        <v>1</v>
      </c>
      <c r="M557" s="27">
        <f t="shared" si="95"/>
        <v>10000</v>
      </c>
      <c r="N557" s="81">
        <f t="shared" si="96"/>
        <v>1</v>
      </c>
      <c r="O557" s="27"/>
      <c r="P557" s="81"/>
      <c r="Q557" s="27"/>
      <c r="R557" s="82"/>
    </row>
    <row r="558" spans="1:18" s="4" customFormat="1" ht="126" customHeight="1" x14ac:dyDescent="0.25">
      <c r="A558" s="203" t="s">
        <v>741</v>
      </c>
      <c r="B558" s="102" t="s">
        <v>742</v>
      </c>
      <c r="C558" s="117" t="s">
        <v>1789</v>
      </c>
      <c r="D558" s="113" t="s">
        <v>713</v>
      </c>
      <c r="E558" s="175" t="s">
        <v>1014</v>
      </c>
      <c r="F558" s="168" t="s">
        <v>110</v>
      </c>
      <c r="G558" s="27"/>
      <c r="H558" s="27"/>
      <c r="I558" s="29"/>
      <c r="J558" s="244"/>
      <c r="K558" s="28" t="str">
        <f>F558</f>
        <v>Стоимость определяется на основании предоставления подтверждающих документов</v>
      </c>
      <c r="L558" s="81"/>
      <c r="M558" s="27"/>
      <c r="N558" s="81"/>
      <c r="O558" s="27"/>
      <c r="P558" s="81"/>
      <c r="Q558" s="27"/>
      <c r="R558" s="82"/>
    </row>
    <row r="559" spans="1:18" s="4" customFormat="1" ht="63.95" customHeight="1" x14ac:dyDescent="0.25">
      <c r="A559" s="203" t="s">
        <v>743</v>
      </c>
      <c r="B559" s="102" t="s">
        <v>1528</v>
      </c>
      <c r="C559" s="117" t="s">
        <v>1606</v>
      </c>
      <c r="D559" s="113" t="s">
        <v>476</v>
      </c>
      <c r="E559" s="175" t="s">
        <v>1014</v>
      </c>
      <c r="F559" s="168">
        <v>2447.4459373153923</v>
      </c>
      <c r="G559" s="27">
        <v>2447.4459373153923</v>
      </c>
      <c r="H559" s="27">
        <v>0</v>
      </c>
      <c r="I559" s="29">
        <v>0</v>
      </c>
      <c r="J559" s="244"/>
      <c r="K559" s="28">
        <f t="shared" si="93"/>
        <v>2447.4499999999998</v>
      </c>
      <c r="L559" s="81">
        <f>K559/F559</f>
        <v>1.0000016599690909</v>
      </c>
      <c r="M559" s="27">
        <f t="shared" si="95"/>
        <v>2447.4499999999998</v>
      </c>
      <c r="N559" s="81">
        <f t="shared" si="96"/>
        <v>1.0000016599690909</v>
      </c>
      <c r="O559" s="27"/>
      <c r="P559" s="81"/>
      <c r="Q559" s="27"/>
      <c r="R559" s="82"/>
    </row>
    <row r="560" spans="1:18" s="4" customFormat="1" ht="63.95" customHeight="1" x14ac:dyDescent="0.25">
      <c r="A560" s="203" t="s">
        <v>1518</v>
      </c>
      <c r="B560" s="102" t="s">
        <v>1520</v>
      </c>
      <c r="C560" s="117" t="s">
        <v>1521</v>
      </c>
      <c r="D560" s="113" t="s">
        <v>476</v>
      </c>
      <c r="E560" s="175"/>
      <c r="F560" s="168">
        <v>1774.16</v>
      </c>
      <c r="G560" s="27">
        <v>1774.16</v>
      </c>
      <c r="H560" s="27">
        <v>0</v>
      </c>
      <c r="I560" s="29">
        <v>0</v>
      </c>
      <c r="J560" s="244"/>
      <c r="K560" s="28">
        <f t="shared" ref="K560" si="103">SUM(M560,O560,Q560)</f>
        <v>1774.16</v>
      </c>
      <c r="L560" s="81">
        <f>K560/F560</f>
        <v>1</v>
      </c>
      <c r="M560" s="27">
        <f t="shared" ref="M560" si="104">ROUND(G560-(G560*$M$6*$F$6),2)</f>
        <v>1774.16</v>
      </c>
      <c r="N560" s="81">
        <f t="shared" ref="N560" si="105">M560/G560</f>
        <v>1</v>
      </c>
      <c r="O560" s="27"/>
      <c r="P560" s="81"/>
      <c r="Q560" s="27"/>
      <c r="R560" s="82"/>
    </row>
    <row r="561" spans="1:18" s="4" customFormat="1" ht="110.25" customHeight="1" x14ac:dyDescent="0.25">
      <c r="A561" s="203" t="s">
        <v>1519</v>
      </c>
      <c r="B561" s="102" t="s">
        <v>1522</v>
      </c>
      <c r="C561" s="117" t="s">
        <v>1523</v>
      </c>
      <c r="D561" s="113" t="s">
        <v>114</v>
      </c>
      <c r="E561" s="175" t="s">
        <v>1524</v>
      </c>
      <c r="F561" s="168" t="s">
        <v>110</v>
      </c>
      <c r="G561" s="27">
        <v>0</v>
      </c>
      <c r="H561" s="27">
        <v>0</v>
      </c>
      <c r="I561" s="29">
        <v>0</v>
      </c>
      <c r="J561" s="244"/>
      <c r="K561" s="28" t="str">
        <f>F561</f>
        <v>Стоимость определяется на основании предоставления подтверждающих документов</v>
      </c>
      <c r="L561" s="81"/>
      <c r="M561" s="27"/>
      <c r="N561" s="81"/>
      <c r="O561" s="27"/>
      <c r="P561" s="81"/>
      <c r="Q561" s="27"/>
      <c r="R561" s="82"/>
    </row>
    <row r="562" spans="1:18" s="22" customFormat="1" ht="90.95" customHeight="1" x14ac:dyDescent="0.35">
      <c r="A562" s="203" t="s">
        <v>744</v>
      </c>
      <c r="B562" s="102" t="s">
        <v>745</v>
      </c>
      <c r="C562" s="117" t="s">
        <v>1525</v>
      </c>
      <c r="D562" s="233" t="s">
        <v>114</v>
      </c>
      <c r="E562" s="234" t="s">
        <v>1526</v>
      </c>
      <c r="F562" s="168">
        <v>47045.635323740164</v>
      </c>
      <c r="G562" s="27">
        <v>16011.856128552961</v>
      </c>
      <c r="H562" s="27">
        <v>20337.599999999999</v>
      </c>
      <c r="I562" s="29">
        <v>10696.179195187202</v>
      </c>
      <c r="J562" s="244"/>
      <c r="K562" s="28">
        <f t="shared" si="93"/>
        <v>47045.64</v>
      </c>
      <c r="L562" s="81">
        <f t="shared" ref="L562:L582" si="106">K562/F562</f>
        <v>1.0000000993983778</v>
      </c>
      <c r="M562" s="27">
        <f t="shared" si="95"/>
        <v>16011.86</v>
      </c>
      <c r="N562" s="81">
        <f t="shared" si="96"/>
        <v>1.0000002417862743</v>
      </c>
      <c r="O562" s="27">
        <f t="shared" si="97"/>
        <v>20337.599999999999</v>
      </c>
      <c r="P562" s="81">
        <f t="shared" si="98"/>
        <v>1</v>
      </c>
      <c r="Q562" s="27">
        <f t="shared" si="99"/>
        <v>10696.18</v>
      </c>
      <c r="R562" s="82">
        <f t="shared" si="100"/>
        <v>1.0000000752430176</v>
      </c>
    </row>
    <row r="563" spans="1:18" s="4" customFormat="1" ht="39" customHeight="1" x14ac:dyDescent="0.25">
      <c r="A563" s="203" t="s">
        <v>746</v>
      </c>
      <c r="B563" s="102" t="s">
        <v>747</v>
      </c>
      <c r="C563" s="117" t="s">
        <v>1527</v>
      </c>
      <c r="D563" s="113" t="s">
        <v>476</v>
      </c>
      <c r="E563" s="175" t="s">
        <v>1014</v>
      </c>
      <c r="F563" s="168">
        <v>5264.8652093376004</v>
      </c>
      <c r="G563" s="27">
        <v>941.22089143680012</v>
      </c>
      <c r="H563" s="27">
        <v>4242.7035000000005</v>
      </c>
      <c r="I563" s="29">
        <v>80.940817900800013</v>
      </c>
      <c r="J563" s="244"/>
      <c r="K563" s="28">
        <f t="shared" si="93"/>
        <v>5264.86</v>
      </c>
      <c r="L563" s="81">
        <f t="shared" si="106"/>
        <v>0.99999901054682439</v>
      </c>
      <c r="M563" s="27">
        <f t="shared" si="95"/>
        <v>941.22</v>
      </c>
      <c r="N563" s="81">
        <f t="shared" si="96"/>
        <v>0.99999905289310065</v>
      </c>
      <c r="O563" s="27">
        <f t="shared" si="97"/>
        <v>4242.7</v>
      </c>
      <c r="P563" s="81">
        <f t="shared" si="98"/>
        <v>0.99999917505430191</v>
      </c>
      <c r="Q563" s="27">
        <f t="shared" si="99"/>
        <v>80.94</v>
      </c>
      <c r="R563" s="82">
        <f t="shared" si="100"/>
        <v>0.9999898950761652</v>
      </c>
    </row>
    <row r="564" spans="1:18" s="4" customFormat="1" ht="60" customHeight="1" x14ac:dyDescent="0.25">
      <c r="A564" s="203" t="s">
        <v>748</v>
      </c>
      <c r="B564" s="102" t="s">
        <v>749</v>
      </c>
      <c r="C564" s="117" t="s">
        <v>750</v>
      </c>
      <c r="D564" s="113" t="s">
        <v>476</v>
      </c>
      <c r="E564" s="175" t="s">
        <v>1014</v>
      </c>
      <c r="F564" s="168">
        <v>661.88035791949562</v>
      </c>
      <c r="G564" s="27">
        <v>146.66749125282925</v>
      </c>
      <c r="H564" s="27">
        <v>515.2128666666664</v>
      </c>
      <c r="I564" s="29">
        <v>0</v>
      </c>
      <c r="J564" s="244"/>
      <c r="K564" s="28">
        <f t="shared" si="93"/>
        <v>661.88</v>
      </c>
      <c r="L564" s="81">
        <f t="shared" si="106"/>
        <v>0.99999945923837841</v>
      </c>
      <c r="M564" s="27">
        <f t="shared" si="95"/>
        <v>146.66999999999999</v>
      </c>
      <c r="N564" s="81">
        <f t="shared" si="96"/>
        <v>1.0000171049981785</v>
      </c>
      <c r="O564" s="27">
        <f t="shared" si="97"/>
        <v>515.21</v>
      </c>
      <c r="P564" s="81">
        <f t="shared" si="98"/>
        <v>0.99999443595676307</v>
      </c>
      <c r="Q564" s="27">
        <f t="shared" si="99"/>
        <v>0</v>
      </c>
      <c r="R564" s="82" t="e">
        <f t="shared" si="100"/>
        <v>#DIV/0!</v>
      </c>
    </row>
    <row r="565" spans="1:18" s="4" customFormat="1" ht="75" customHeight="1" x14ac:dyDescent="0.25">
      <c r="A565" s="203" t="s">
        <v>751</v>
      </c>
      <c r="B565" s="102" t="s">
        <v>752</v>
      </c>
      <c r="C565" s="117" t="s">
        <v>1409</v>
      </c>
      <c r="D565" s="113" t="s">
        <v>502</v>
      </c>
      <c r="E565" s="196"/>
      <c r="F565" s="168">
        <v>1078.2766452700801</v>
      </c>
      <c r="G565" s="27">
        <v>165.09746627712002</v>
      </c>
      <c r="H565" s="27">
        <v>851.02462500000013</v>
      </c>
      <c r="I565" s="29">
        <v>62.154553992960004</v>
      </c>
      <c r="J565" s="244"/>
      <c r="K565" s="28">
        <f t="shared" si="93"/>
        <v>1078.27</v>
      </c>
      <c r="L565" s="81">
        <f t="shared" si="106"/>
        <v>0.99999383713807655</v>
      </c>
      <c r="M565" s="27">
        <f t="shared" si="95"/>
        <v>165.1</v>
      </c>
      <c r="N565" s="81">
        <f t="shared" si="96"/>
        <v>1.0000153468307971</v>
      </c>
      <c r="O565" s="27">
        <f t="shared" si="97"/>
        <v>851.02</v>
      </c>
      <c r="P565" s="81">
        <f t="shared" si="98"/>
        <v>0.99999456537465037</v>
      </c>
      <c r="Q565" s="27">
        <f t="shared" si="99"/>
        <v>62.15</v>
      </c>
      <c r="R565" s="82">
        <f t="shared" si="100"/>
        <v>0.9999267311457094</v>
      </c>
    </row>
    <row r="566" spans="1:18" s="4" customFormat="1" ht="66.95" customHeight="1" x14ac:dyDescent="0.25">
      <c r="A566" s="203" t="s">
        <v>753</v>
      </c>
      <c r="B566" s="102" t="s">
        <v>754</v>
      </c>
      <c r="C566" s="117" t="s">
        <v>1410</v>
      </c>
      <c r="D566" s="113" t="s">
        <v>476</v>
      </c>
      <c r="E566" s="196"/>
      <c r="F566" s="168">
        <v>493.20950081343136</v>
      </c>
      <c r="G566" s="27">
        <v>127.99440883166497</v>
      </c>
      <c r="H566" s="27">
        <v>326.02075000000002</v>
      </c>
      <c r="I566" s="29">
        <v>39.194341981766399</v>
      </c>
      <c r="J566" s="244"/>
      <c r="K566" s="28">
        <f t="shared" si="93"/>
        <v>493.2</v>
      </c>
      <c r="L566" s="81">
        <f t="shared" si="106"/>
        <v>0.99998073675909382</v>
      </c>
      <c r="M566" s="27">
        <f t="shared" si="95"/>
        <v>127.99</v>
      </c>
      <c r="N566" s="81">
        <f t="shared" si="96"/>
        <v>0.99996555449800328</v>
      </c>
      <c r="O566" s="27">
        <f t="shared" si="97"/>
        <v>326.02</v>
      </c>
      <c r="P566" s="81">
        <f t="shared" si="98"/>
        <v>0.99999769953292839</v>
      </c>
      <c r="Q566" s="27">
        <f t="shared" si="99"/>
        <v>39.19</v>
      </c>
      <c r="R566" s="82">
        <f t="shared" si="100"/>
        <v>0.99988921916922546</v>
      </c>
    </row>
    <row r="567" spans="1:18" s="4" customFormat="1" ht="65.45" customHeight="1" x14ac:dyDescent="0.25">
      <c r="A567" s="203" t="s">
        <v>755</v>
      </c>
      <c r="B567" s="104" t="s">
        <v>1040</v>
      </c>
      <c r="C567" s="117" t="s">
        <v>1111</v>
      </c>
      <c r="D567" s="14" t="s">
        <v>756</v>
      </c>
      <c r="E567" s="175" t="s">
        <v>1014</v>
      </c>
      <c r="F567" s="168">
        <v>1294.3864486484006</v>
      </c>
      <c r="G567" s="27">
        <v>205.64953306560002</v>
      </c>
      <c r="H567" s="27">
        <v>1017.7887912500005</v>
      </c>
      <c r="I567" s="29">
        <v>70.948124332800006</v>
      </c>
      <c r="J567" s="244"/>
      <c r="K567" s="28">
        <f t="shared" si="93"/>
        <v>1294.3900000000001</v>
      </c>
      <c r="L567" s="81">
        <f t="shared" si="106"/>
        <v>1.0000027436563503</v>
      </c>
      <c r="M567" s="27">
        <f t="shared" si="95"/>
        <v>205.65</v>
      </c>
      <c r="N567" s="81">
        <f t="shared" si="96"/>
        <v>1.0000022705346958</v>
      </c>
      <c r="O567" s="27">
        <f t="shared" si="97"/>
        <v>1017.79</v>
      </c>
      <c r="P567" s="81">
        <f t="shared" si="98"/>
        <v>1.000001187623611</v>
      </c>
      <c r="Q567" s="27">
        <f t="shared" si="99"/>
        <v>70.95</v>
      </c>
      <c r="R567" s="82">
        <f t="shared" si="100"/>
        <v>1.0000264371640213</v>
      </c>
    </row>
    <row r="568" spans="1:18" s="4" customFormat="1" ht="69.95" customHeight="1" x14ac:dyDescent="0.25">
      <c r="A568" s="203" t="s">
        <v>757</v>
      </c>
      <c r="B568" s="104" t="s">
        <v>1041</v>
      </c>
      <c r="C568" s="117" t="s">
        <v>1411</v>
      </c>
      <c r="D568" s="14" t="s">
        <v>1790</v>
      </c>
      <c r="E568" s="175" t="s">
        <v>1014</v>
      </c>
      <c r="F568" s="168">
        <v>600.03779273268492</v>
      </c>
      <c r="G568" s="27">
        <v>185.22329617908483</v>
      </c>
      <c r="H568" s="27">
        <v>362.8524900000001</v>
      </c>
      <c r="I568" s="29">
        <v>51.962006553599998</v>
      </c>
      <c r="J568" s="244"/>
      <c r="K568" s="28">
        <f t="shared" si="93"/>
        <v>600.03000000000009</v>
      </c>
      <c r="L568" s="81">
        <f t="shared" si="106"/>
        <v>0.99998701293022008</v>
      </c>
      <c r="M568" s="27">
        <f t="shared" si="95"/>
        <v>185.22</v>
      </c>
      <c r="N568" s="81">
        <f t="shared" si="96"/>
        <v>0.99998220429528673</v>
      </c>
      <c r="O568" s="27">
        <f t="shared" si="97"/>
        <v>362.85</v>
      </c>
      <c r="P568" s="81">
        <f t="shared" si="98"/>
        <v>0.99999313770728138</v>
      </c>
      <c r="Q568" s="27">
        <f t="shared" si="99"/>
        <v>51.96</v>
      </c>
      <c r="R568" s="82">
        <f t="shared" si="100"/>
        <v>0.99996138421640957</v>
      </c>
    </row>
    <row r="569" spans="1:18" s="4" customFormat="1" ht="82.5" customHeight="1" x14ac:dyDescent="0.25">
      <c r="A569" s="203" t="s">
        <v>758</v>
      </c>
      <c r="B569" s="102" t="s">
        <v>1791</v>
      </c>
      <c r="C569" s="117" t="s">
        <v>1412</v>
      </c>
      <c r="D569" s="14" t="s">
        <v>387</v>
      </c>
      <c r="E569" s="210"/>
      <c r="F569" s="168">
        <v>221.95406728719004</v>
      </c>
      <c r="G569" s="27">
        <v>92.768606119737598</v>
      </c>
      <c r="H569" s="27">
        <v>119.47156374999963</v>
      </c>
      <c r="I569" s="29">
        <v>9.7138974174528006</v>
      </c>
      <c r="J569" s="244"/>
      <c r="K569" s="28">
        <f t="shared" si="93"/>
        <v>221.95000000000002</v>
      </c>
      <c r="L569" s="81">
        <f t="shared" si="106"/>
        <v>0.99998167509503322</v>
      </c>
      <c r="M569" s="27">
        <f t="shared" si="95"/>
        <v>92.77</v>
      </c>
      <c r="N569" s="81">
        <f t="shared" si="96"/>
        <v>1.000015025344464</v>
      </c>
      <c r="O569" s="27">
        <f t="shared" si="97"/>
        <v>119.47</v>
      </c>
      <c r="P569" s="81">
        <f t="shared" si="98"/>
        <v>0.99998691111130922</v>
      </c>
      <c r="Q569" s="27">
        <f t="shared" si="99"/>
        <v>9.7100000000000009</v>
      </c>
      <c r="R569" s="82">
        <f t="shared" si="100"/>
        <v>0.99959877922472218</v>
      </c>
    </row>
    <row r="570" spans="1:18" s="4" customFormat="1" ht="85.5" customHeight="1" x14ac:dyDescent="0.25">
      <c r="A570" s="203" t="s">
        <v>1242</v>
      </c>
      <c r="B570" s="102" t="s">
        <v>1792</v>
      </c>
      <c r="C570" s="117" t="s">
        <v>1412</v>
      </c>
      <c r="D570" s="14" t="s">
        <v>387</v>
      </c>
      <c r="E570" s="210"/>
      <c r="F570" s="168">
        <v>149.34750353719042</v>
      </c>
      <c r="G570" s="27">
        <v>92.768606119737598</v>
      </c>
      <c r="H570" s="27">
        <v>46.865000000000009</v>
      </c>
      <c r="I570" s="29">
        <v>9.7138974174528006</v>
      </c>
      <c r="J570" s="244"/>
      <c r="K570" s="28">
        <f t="shared" si="93"/>
        <v>149.35</v>
      </c>
      <c r="L570" s="81">
        <f t="shared" si="106"/>
        <v>1.0000167157987274</v>
      </c>
      <c r="M570" s="27">
        <f t="shared" si="95"/>
        <v>92.77</v>
      </c>
      <c r="N570" s="81">
        <f t="shared" si="96"/>
        <v>1.000015025344464</v>
      </c>
      <c r="O570" s="27">
        <f t="shared" si="97"/>
        <v>46.87</v>
      </c>
      <c r="P570" s="81">
        <f t="shared" si="98"/>
        <v>1.0001066894270776</v>
      </c>
      <c r="Q570" s="27">
        <f t="shared" si="99"/>
        <v>9.7100000000000009</v>
      </c>
      <c r="R570" s="82">
        <f t="shared" si="100"/>
        <v>0.99959877922472218</v>
      </c>
    </row>
    <row r="571" spans="1:18" s="4" customFormat="1" ht="93.75" customHeight="1" x14ac:dyDescent="0.25">
      <c r="A571" s="203" t="s">
        <v>759</v>
      </c>
      <c r="B571" s="102" t="s">
        <v>1793</v>
      </c>
      <c r="C571" s="117" t="s">
        <v>1413</v>
      </c>
      <c r="D571" s="14" t="s">
        <v>387</v>
      </c>
      <c r="E571" s="210"/>
      <c r="F571" s="168">
        <v>339.36844337012042</v>
      </c>
      <c r="G571" s="27">
        <v>150.04966312128002</v>
      </c>
      <c r="H571" s="27">
        <v>175.52886312500041</v>
      </c>
      <c r="I571" s="29">
        <v>13.789917123840002</v>
      </c>
      <c r="J571" s="244"/>
      <c r="K571" s="28">
        <f t="shared" si="93"/>
        <v>339.37000000000006</v>
      </c>
      <c r="L571" s="81">
        <f t="shared" si="106"/>
        <v>1.0000045868433263</v>
      </c>
      <c r="M571" s="27">
        <f t="shared" si="95"/>
        <v>150.05000000000001</v>
      </c>
      <c r="N571" s="81">
        <f t="shared" si="96"/>
        <v>1.0000022451148038</v>
      </c>
      <c r="O571" s="27">
        <f t="shared" si="97"/>
        <v>175.53</v>
      </c>
      <c r="P571" s="81">
        <f t="shared" si="98"/>
        <v>1.0000064768550274</v>
      </c>
      <c r="Q571" s="27">
        <f t="shared" si="99"/>
        <v>13.79</v>
      </c>
      <c r="R571" s="82">
        <f t="shared" si="100"/>
        <v>1.0000060099099402</v>
      </c>
    </row>
    <row r="572" spans="1:18" s="4" customFormat="1" ht="92.25" customHeight="1" x14ac:dyDescent="0.25">
      <c r="A572" s="203" t="s">
        <v>760</v>
      </c>
      <c r="B572" s="102" t="s">
        <v>1794</v>
      </c>
      <c r="C572" s="117" t="s">
        <v>1414</v>
      </c>
      <c r="D572" s="14" t="s">
        <v>387</v>
      </c>
      <c r="E572" s="210"/>
      <c r="F572" s="168">
        <v>487.39643474133925</v>
      </c>
      <c r="G572" s="27">
        <v>236.80502478981924</v>
      </c>
      <c r="H572" s="27">
        <v>234.20339250000004</v>
      </c>
      <c r="I572" s="29">
        <v>16.388017451520003</v>
      </c>
      <c r="J572" s="244"/>
      <c r="K572" s="28">
        <f t="shared" si="93"/>
        <v>487.4</v>
      </c>
      <c r="L572" s="81">
        <f t="shared" si="106"/>
        <v>1.0000073149050888</v>
      </c>
      <c r="M572" s="27">
        <f t="shared" si="95"/>
        <v>236.81</v>
      </c>
      <c r="N572" s="81">
        <f t="shared" si="96"/>
        <v>1.000021009732311</v>
      </c>
      <c r="O572" s="27">
        <f t="shared" si="97"/>
        <v>234.2</v>
      </c>
      <c r="P572" s="81">
        <f t="shared" si="98"/>
        <v>0.99998551472733233</v>
      </c>
      <c r="Q572" s="27">
        <f t="shared" si="99"/>
        <v>16.39</v>
      </c>
      <c r="R572" s="82">
        <f t="shared" si="100"/>
        <v>1.0001209754923597</v>
      </c>
    </row>
    <row r="573" spans="1:18" s="4" customFormat="1" ht="81.75" customHeight="1" x14ac:dyDescent="0.25">
      <c r="A573" s="203" t="s">
        <v>761</v>
      </c>
      <c r="B573" s="102" t="s">
        <v>1042</v>
      </c>
      <c r="C573" s="117" t="s">
        <v>1415</v>
      </c>
      <c r="D573" s="14" t="s">
        <v>387</v>
      </c>
      <c r="E573" s="210"/>
      <c r="F573" s="168">
        <v>221.39765636823967</v>
      </c>
      <c r="G573" s="27">
        <v>89.346848722560011</v>
      </c>
      <c r="H573" s="27">
        <v>119.46001374999963</v>
      </c>
      <c r="I573" s="29">
        <v>12.590793895680001</v>
      </c>
      <c r="J573" s="244"/>
      <c r="K573" s="28">
        <f t="shared" si="93"/>
        <v>221.4</v>
      </c>
      <c r="L573" s="81">
        <f t="shared" si="106"/>
        <v>1.0000105856213601</v>
      </c>
      <c r="M573" s="27">
        <f t="shared" si="95"/>
        <v>89.35</v>
      </c>
      <c r="N573" s="81">
        <f t="shared" si="96"/>
        <v>1.00003527015765</v>
      </c>
      <c r="O573" s="27">
        <f t="shared" si="97"/>
        <v>119.46</v>
      </c>
      <c r="P573" s="81">
        <f t="shared" si="98"/>
        <v>0.99999988489872715</v>
      </c>
      <c r="Q573" s="27">
        <f t="shared" si="99"/>
        <v>12.59</v>
      </c>
      <c r="R573" s="82">
        <f t="shared" si="100"/>
        <v>0.99993694633661878</v>
      </c>
    </row>
    <row r="574" spans="1:18" s="4" customFormat="1" ht="91.5" customHeight="1" x14ac:dyDescent="0.25">
      <c r="A574" s="203" t="s">
        <v>762</v>
      </c>
      <c r="B574" s="102" t="s">
        <v>1043</v>
      </c>
      <c r="C574" s="117" t="s">
        <v>1416</v>
      </c>
      <c r="D574" s="14" t="s">
        <v>387</v>
      </c>
      <c r="E574" s="210"/>
      <c r="F574" s="168">
        <v>459.29507093022369</v>
      </c>
      <c r="G574" s="27">
        <v>236.49253989254402</v>
      </c>
      <c r="H574" s="27">
        <v>207.71356374999962</v>
      </c>
      <c r="I574" s="29">
        <v>15.088967287680003</v>
      </c>
      <c r="J574" s="244"/>
      <c r="K574" s="28">
        <f t="shared" si="93"/>
        <v>459.29</v>
      </c>
      <c r="L574" s="81">
        <f t="shared" si="106"/>
        <v>0.99998895931930343</v>
      </c>
      <c r="M574" s="27">
        <f t="shared" si="95"/>
        <v>236.49</v>
      </c>
      <c r="N574" s="81">
        <f t="shared" si="96"/>
        <v>0.99998926015786727</v>
      </c>
      <c r="O574" s="27">
        <f t="shared" si="97"/>
        <v>207.71</v>
      </c>
      <c r="P574" s="81">
        <f t="shared" si="98"/>
        <v>0.99998284295962536</v>
      </c>
      <c r="Q574" s="27">
        <f t="shared" si="99"/>
        <v>15.09</v>
      </c>
      <c r="R574" s="82">
        <f t="shared" si="100"/>
        <v>1.0000684415507244</v>
      </c>
    </row>
    <row r="575" spans="1:18" s="4" customFormat="1" ht="68.099999999999994" customHeight="1" x14ac:dyDescent="0.25">
      <c r="A575" s="203" t="s">
        <v>763</v>
      </c>
      <c r="B575" s="102" t="s">
        <v>1044</v>
      </c>
      <c r="C575" s="117" t="s">
        <v>764</v>
      </c>
      <c r="D575" s="113" t="s">
        <v>387</v>
      </c>
      <c r="E575" s="196" t="s">
        <v>1417</v>
      </c>
      <c r="F575" s="168">
        <v>1299.1388646981386</v>
      </c>
      <c r="G575" s="27">
        <v>236.54023738889859</v>
      </c>
      <c r="H575" s="27">
        <v>1017.7887912500005</v>
      </c>
      <c r="I575" s="29">
        <v>44.809836059239686</v>
      </c>
      <c r="J575" s="244"/>
      <c r="K575" s="28">
        <f t="shared" si="93"/>
        <v>1299.1399999999999</v>
      </c>
      <c r="L575" s="81">
        <f t="shared" si="106"/>
        <v>1.0000008738879977</v>
      </c>
      <c r="M575" s="27">
        <f t="shared" si="95"/>
        <v>236.54</v>
      </c>
      <c r="N575" s="81">
        <f t="shared" si="96"/>
        <v>0.99999899641219092</v>
      </c>
      <c r="O575" s="27">
        <f t="shared" si="97"/>
        <v>1017.79</v>
      </c>
      <c r="P575" s="81">
        <f t="shared" si="98"/>
        <v>1.000001187623611</v>
      </c>
      <c r="Q575" s="27">
        <f t="shared" si="99"/>
        <v>44.81</v>
      </c>
      <c r="R575" s="82">
        <f t="shared" si="100"/>
        <v>1.0000036585887102</v>
      </c>
    </row>
    <row r="576" spans="1:18" s="4" customFormat="1" ht="110.25" customHeight="1" x14ac:dyDescent="0.25">
      <c r="A576" s="203" t="s">
        <v>765</v>
      </c>
      <c r="B576" s="102" t="s">
        <v>1795</v>
      </c>
      <c r="C576" s="117" t="s">
        <v>1418</v>
      </c>
      <c r="D576" s="113" t="s">
        <v>387</v>
      </c>
      <c r="E576" s="196" t="s">
        <v>1796</v>
      </c>
      <c r="F576" s="168">
        <v>1589.0864741089756</v>
      </c>
      <c r="G576" s="27">
        <v>653.4905709382499</v>
      </c>
      <c r="H576" s="27">
        <v>821.51931339843759</v>
      </c>
      <c r="I576" s="29">
        <v>114.07658977228802</v>
      </c>
      <c r="J576" s="244"/>
      <c r="K576" s="28">
        <f t="shared" si="93"/>
        <v>1589.09</v>
      </c>
      <c r="L576" s="81">
        <f t="shared" si="106"/>
        <v>1.0000022188163336</v>
      </c>
      <c r="M576" s="27">
        <f t="shared" si="95"/>
        <v>653.49</v>
      </c>
      <c r="N576" s="81">
        <f t="shared" si="96"/>
        <v>0.99999912632519072</v>
      </c>
      <c r="O576" s="27">
        <f t="shared" si="97"/>
        <v>821.52</v>
      </c>
      <c r="P576" s="81">
        <f t="shared" si="98"/>
        <v>1.0000008357704453</v>
      </c>
      <c r="Q576" s="27">
        <f t="shared" si="99"/>
        <v>114.08</v>
      </c>
      <c r="R576" s="82">
        <f t="shared" si="100"/>
        <v>1.0000298941940566</v>
      </c>
    </row>
    <row r="577" spans="1:18" s="4" customFormat="1" ht="66" customHeight="1" x14ac:dyDescent="0.25">
      <c r="A577" s="203" t="s">
        <v>766</v>
      </c>
      <c r="B577" s="102" t="s">
        <v>1045</v>
      </c>
      <c r="C577" s="117" t="s">
        <v>764</v>
      </c>
      <c r="D577" s="113" t="s">
        <v>387</v>
      </c>
      <c r="E577" s="196" t="s">
        <v>1417</v>
      </c>
      <c r="F577" s="168">
        <v>245.49111876783167</v>
      </c>
      <c r="G577" s="27">
        <v>94.695746819905921</v>
      </c>
      <c r="H577" s="27">
        <v>142.73056875</v>
      </c>
      <c r="I577" s="29">
        <v>8.0648031979257606</v>
      </c>
      <c r="J577" s="244"/>
      <c r="K577" s="28">
        <f t="shared" si="93"/>
        <v>245.49</v>
      </c>
      <c r="L577" s="81">
        <f t="shared" si="106"/>
        <v>0.99999544273602536</v>
      </c>
      <c r="M577" s="27">
        <f t="shared" si="95"/>
        <v>94.7</v>
      </c>
      <c r="N577" s="81">
        <f t="shared" si="96"/>
        <v>1.0000449141617962</v>
      </c>
      <c r="O577" s="27">
        <f t="shared" si="97"/>
        <v>142.72999999999999</v>
      </c>
      <c r="P577" s="81">
        <f t="shared" si="98"/>
        <v>0.99999601521940962</v>
      </c>
      <c r="Q577" s="27">
        <f t="shared" si="99"/>
        <v>8.06</v>
      </c>
      <c r="R577" s="82">
        <f t="shared" si="100"/>
        <v>0.99940442465762891</v>
      </c>
    </row>
    <row r="578" spans="1:18" s="4" customFormat="1" ht="66" customHeight="1" x14ac:dyDescent="0.25">
      <c r="A578" s="203" t="s">
        <v>767</v>
      </c>
      <c r="B578" s="102" t="s">
        <v>768</v>
      </c>
      <c r="C578" s="117" t="s">
        <v>764</v>
      </c>
      <c r="D578" s="113" t="s">
        <v>387</v>
      </c>
      <c r="E578" s="196" t="s">
        <v>1419</v>
      </c>
      <c r="F578" s="168">
        <v>222.62043459990556</v>
      </c>
      <c r="G578" s="27">
        <v>97.099993652388491</v>
      </c>
      <c r="H578" s="27">
        <v>119.47156374999963</v>
      </c>
      <c r="I578" s="29">
        <v>6.0488771975174407</v>
      </c>
      <c r="J578" s="244"/>
      <c r="K578" s="28">
        <f t="shared" si="93"/>
        <v>222.62</v>
      </c>
      <c r="L578" s="81">
        <f t="shared" si="106"/>
        <v>0.99999804779868329</v>
      </c>
      <c r="M578" s="27">
        <f t="shared" si="95"/>
        <v>97.1</v>
      </c>
      <c r="N578" s="81">
        <f t="shared" si="96"/>
        <v>1.0000000653719043</v>
      </c>
      <c r="O578" s="27">
        <f t="shared" si="97"/>
        <v>119.47</v>
      </c>
      <c r="P578" s="81">
        <f t="shared" si="98"/>
        <v>0.99998691111130922</v>
      </c>
      <c r="Q578" s="27">
        <f t="shared" si="99"/>
        <v>6.05</v>
      </c>
      <c r="R578" s="82">
        <f t="shared" si="100"/>
        <v>1.0001856216361973</v>
      </c>
    </row>
    <row r="579" spans="1:18" s="4" customFormat="1" ht="66" customHeight="1" x14ac:dyDescent="0.25">
      <c r="A579" s="203" t="s">
        <v>1101</v>
      </c>
      <c r="B579" s="102" t="s">
        <v>1420</v>
      </c>
      <c r="C579" s="117" t="s">
        <v>1111</v>
      </c>
      <c r="D579" s="113" t="s">
        <v>387</v>
      </c>
      <c r="E579" s="196"/>
      <c r="F579" s="168">
        <v>202.73865106961281</v>
      </c>
      <c r="G579" s="27">
        <v>99.793874635104004</v>
      </c>
      <c r="H579" s="27">
        <v>94.500679350000013</v>
      </c>
      <c r="I579" s="29">
        <v>8.444097084508801</v>
      </c>
      <c r="J579" s="244"/>
      <c r="K579" s="28">
        <f t="shared" si="93"/>
        <v>202.73000000000002</v>
      </c>
      <c r="L579" s="81">
        <f t="shared" si="106"/>
        <v>0.99995732895741807</v>
      </c>
      <c r="M579" s="27">
        <f t="shared" si="95"/>
        <v>99.79</v>
      </c>
      <c r="N579" s="81">
        <f t="shared" si="96"/>
        <v>0.99996117361793835</v>
      </c>
      <c r="O579" s="27">
        <f t="shared" si="97"/>
        <v>94.5</v>
      </c>
      <c r="P579" s="81">
        <f t="shared" si="98"/>
        <v>0.99999281116279071</v>
      </c>
      <c r="Q579" s="27">
        <f t="shared" si="99"/>
        <v>8.44</v>
      </c>
      <c r="R579" s="82">
        <f t="shared" si="100"/>
        <v>0.99951479898113471</v>
      </c>
    </row>
    <row r="580" spans="1:18" s="4" customFormat="1" ht="66" customHeight="1" x14ac:dyDescent="0.25">
      <c r="A580" s="203" t="s">
        <v>1102</v>
      </c>
      <c r="B580" s="102" t="s">
        <v>1421</v>
      </c>
      <c r="C580" s="163" t="s">
        <v>1111</v>
      </c>
      <c r="D580" s="113" t="s">
        <v>387</v>
      </c>
      <c r="E580" s="205"/>
      <c r="F580" s="168">
        <v>280.22597017678567</v>
      </c>
      <c r="G580" s="27">
        <v>119.75265174100801</v>
      </c>
      <c r="H580" s="27">
        <v>150.34040175000001</v>
      </c>
      <c r="I580" s="29">
        <v>10.132916685777603</v>
      </c>
      <c r="J580" s="244"/>
      <c r="K580" s="28">
        <f t="shared" si="93"/>
        <v>280.22000000000003</v>
      </c>
      <c r="L580" s="81">
        <f t="shared" si="106"/>
        <v>0.99997869513385262</v>
      </c>
      <c r="M580" s="27">
        <f t="shared" si="95"/>
        <v>119.75</v>
      </c>
      <c r="N580" s="81">
        <f t="shared" si="96"/>
        <v>0.99997785651533011</v>
      </c>
      <c r="O580" s="27">
        <f t="shared" si="97"/>
        <v>150.34</v>
      </c>
      <c r="P580" s="81">
        <f t="shared" si="98"/>
        <v>0.99999732773096695</v>
      </c>
      <c r="Q580" s="27">
        <f t="shared" si="99"/>
        <v>10.130000000000001</v>
      </c>
      <c r="R580" s="82">
        <f t="shared" si="100"/>
        <v>0.9997121573315908</v>
      </c>
    </row>
    <row r="581" spans="1:18" s="4" customFormat="1" ht="66" customHeight="1" x14ac:dyDescent="0.25">
      <c r="A581" s="187" t="s">
        <v>1243</v>
      </c>
      <c r="B581" s="104" t="s">
        <v>1422</v>
      </c>
      <c r="C581" s="163" t="s">
        <v>1111</v>
      </c>
      <c r="D581" s="113" t="s">
        <v>387</v>
      </c>
      <c r="E581" s="205"/>
      <c r="F581" s="168">
        <v>383.94314199214273</v>
      </c>
      <c r="G581" s="27">
        <v>143.70318208920961</v>
      </c>
      <c r="H581" s="27">
        <v>228.08045988000003</v>
      </c>
      <c r="I581" s="29">
        <v>12.159500022933122</v>
      </c>
      <c r="J581" s="244"/>
      <c r="K581" s="28">
        <f t="shared" si="93"/>
        <v>383.94</v>
      </c>
      <c r="L581" s="81">
        <f t="shared" si="106"/>
        <v>0.99999181651708524</v>
      </c>
      <c r="M581" s="27">
        <f t="shared" si="95"/>
        <v>143.69999999999999</v>
      </c>
      <c r="N581" s="81">
        <f t="shared" si="96"/>
        <v>0.99997785651533</v>
      </c>
      <c r="O581" s="27">
        <f t="shared" si="97"/>
        <v>228.08</v>
      </c>
      <c r="P581" s="81">
        <f t="shared" si="98"/>
        <v>0.99999798369399873</v>
      </c>
      <c r="Q581" s="27">
        <f t="shared" si="99"/>
        <v>12.16</v>
      </c>
      <c r="R581" s="82">
        <f t="shared" si="100"/>
        <v>1.000041118225744</v>
      </c>
    </row>
    <row r="582" spans="1:18" s="4" customFormat="1" ht="66" customHeight="1" x14ac:dyDescent="0.25">
      <c r="A582" s="187" t="s">
        <v>1244</v>
      </c>
      <c r="B582" s="104" t="s">
        <v>1423</v>
      </c>
      <c r="C582" s="163" t="s">
        <v>1797</v>
      </c>
      <c r="D582" s="113" t="s">
        <v>387</v>
      </c>
      <c r="E582" s="205"/>
      <c r="F582" s="168">
        <v>251.32277999999999</v>
      </c>
      <c r="G582" s="27">
        <v>206.4374</v>
      </c>
      <c r="H582" s="27">
        <v>27.417600000000004</v>
      </c>
      <c r="I582" s="29">
        <v>17.467780000000001</v>
      </c>
      <c r="J582" s="244"/>
      <c r="K582" s="28">
        <f t="shared" si="93"/>
        <v>251.33</v>
      </c>
      <c r="L582" s="81">
        <f t="shared" si="106"/>
        <v>1.0000287279967222</v>
      </c>
      <c r="M582" s="27">
        <f t="shared" si="95"/>
        <v>206.44</v>
      </c>
      <c r="N582" s="81">
        <f t="shared" si="96"/>
        <v>1.0000125946170606</v>
      </c>
      <c r="O582" s="27">
        <f t="shared" si="97"/>
        <v>27.42</v>
      </c>
      <c r="P582" s="81">
        <f t="shared" si="98"/>
        <v>1.0000875350140055</v>
      </c>
      <c r="Q582" s="27">
        <f t="shared" si="99"/>
        <v>17.47</v>
      </c>
      <c r="R582" s="82">
        <f t="shared" si="100"/>
        <v>1.0001270911357938</v>
      </c>
    </row>
    <row r="583" spans="1:18" s="4" customFormat="1" ht="54" customHeight="1" x14ac:dyDescent="0.25">
      <c r="A583" s="191" t="s">
        <v>769</v>
      </c>
      <c r="B583" s="114"/>
      <c r="C583" s="131"/>
      <c r="D583" s="152"/>
      <c r="E583" s="184"/>
      <c r="F583" s="168"/>
      <c r="G583" s="27"/>
      <c r="H583" s="27"/>
      <c r="I583" s="29"/>
      <c r="J583" s="244"/>
      <c r="K583" s="28"/>
      <c r="L583" s="81"/>
      <c r="M583" s="27"/>
      <c r="N583" s="81"/>
      <c r="O583" s="27"/>
      <c r="P583" s="81"/>
      <c r="Q583" s="27"/>
      <c r="R583" s="82"/>
    </row>
    <row r="584" spans="1:18" s="4" customFormat="1" ht="33" customHeight="1" x14ac:dyDescent="0.25">
      <c r="A584" s="216" t="s">
        <v>770</v>
      </c>
      <c r="B584" s="134"/>
      <c r="C584" s="131"/>
      <c r="D584" s="152"/>
      <c r="E584" s="184"/>
      <c r="F584" s="168"/>
      <c r="G584" s="27"/>
      <c r="H584" s="27"/>
      <c r="I584" s="29"/>
      <c r="J584" s="244"/>
      <c r="K584" s="28"/>
      <c r="L584" s="81"/>
      <c r="M584" s="27"/>
      <c r="N584" s="81"/>
      <c r="O584" s="27"/>
      <c r="P584" s="81"/>
      <c r="Q584" s="27"/>
      <c r="R584" s="82"/>
    </row>
    <row r="585" spans="1:18" s="4" customFormat="1" ht="245.1" customHeight="1" x14ac:dyDescent="0.25">
      <c r="A585" s="174" t="s">
        <v>771</v>
      </c>
      <c r="B585" s="102" t="s">
        <v>772</v>
      </c>
      <c r="C585" s="117" t="s">
        <v>1798</v>
      </c>
      <c r="D585" s="113" t="s">
        <v>108</v>
      </c>
      <c r="E585" s="196" t="s">
        <v>1015</v>
      </c>
      <c r="F585" s="168">
        <v>10722.928867200002</v>
      </c>
      <c r="G585" s="27">
        <v>0</v>
      </c>
      <c r="H585" s="27">
        <v>0</v>
      </c>
      <c r="I585" s="29">
        <v>10722.928867200002</v>
      </c>
      <c r="J585" s="244"/>
      <c r="K585" s="28">
        <f t="shared" si="93"/>
        <v>10722.93</v>
      </c>
      <c r="L585" s="81">
        <f t="shared" ref="L585:L586" si="107">K585/F585</f>
        <v>1.0000001056427783</v>
      </c>
      <c r="M585" s="27">
        <f t="shared" si="95"/>
        <v>0</v>
      </c>
      <c r="N585" s="81" t="e">
        <f t="shared" si="96"/>
        <v>#DIV/0!</v>
      </c>
      <c r="O585" s="27">
        <f t="shared" si="97"/>
        <v>0</v>
      </c>
      <c r="P585" s="81" t="e">
        <f t="shared" si="98"/>
        <v>#DIV/0!</v>
      </c>
      <c r="Q585" s="27">
        <f t="shared" si="99"/>
        <v>10722.93</v>
      </c>
      <c r="R585" s="82">
        <f t="shared" si="100"/>
        <v>1.0000001056427783</v>
      </c>
    </row>
    <row r="586" spans="1:18" s="4" customFormat="1" ht="109.5" customHeight="1" x14ac:dyDescent="0.25">
      <c r="A586" s="174" t="s">
        <v>773</v>
      </c>
      <c r="B586" s="102" t="s">
        <v>774</v>
      </c>
      <c r="C586" s="117" t="s">
        <v>1799</v>
      </c>
      <c r="D586" s="113" t="s">
        <v>775</v>
      </c>
      <c r="E586" s="196" t="s">
        <v>1016</v>
      </c>
      <c r="F586" s="168">
        <v>15365.2652648352</v>
      </c>
      <c r="G586" s="27">
        <v>0</v>
      </c>
      <c r="H586" s="27">
        <v>0</v>
      </c>
      <c r="I586" s="29">
        <v>15365.2652648352</v>
      </c>
      <c r="J586" s="244"/>
      <c r="K586" s="28">
        <f t="shared" si="93"/>
        <v>15365.27</v>
      </c>
      <c r="L586" s="81">
        <f t="shared" si="107"/>
        <v>1.0000003081733195</v>
      </c>
      <c r="M586" s="27">
        <f t="shared" si="95"/>
        <v>0</v>
      </c>
      <c r="N586" s="81" t="e">
        <f t="shared" si="96"/>
        <v>#DIV/0!</v>
      </c>
      <c r="O586" s="27">
        <f t="shared" si="97"/>
        <v>0</v>
      </c>
      <c r="P586" s="81" t="e">
        <f t="shared" si="98"/>
        <v>#DIV/0!</v>
      </c>
      <c r="Q586" s="27">
        <f t="shared" si="99"/>
        <v>15365.27</v>
      </c>
      <c r="R586" s="82">
        <f t="shared" si="100"/>
        <v>1.0000003081733195</v>
      </c>
    </row>
    <row r="587" spans="1:18" s="4" customFormat="1" ht="113.25" customHeight="1" x14ac:dyDescent="0.25">
      <c r="A587" s="174" t="s">
        <v>776</v>
      </c>
      <c r="B587" s="102" t="s">
        <v>1800</v>
      </c>
      <c r="C587" s="117" t="s">
        <v>1801</v>
      </c>
      <c r="D587" s="113" t="s">
        <v>108</v>
      </c>
      <c r="E587" s="196"/>
      <c r="F587" s="168">
        <v>6226.2167616000006</v>
      </c>
      <c r="G587" s="27">
        <v>0</v>
      </c>
      <c r="H587" s="27">
        <v>0</v>
      </c>
      <c r="I587" s="29">
        <v>6226.2167616000006</v>
      </c>
      <c r="J587" s="244"/>
      <c r="K587" s="28">
        <f t="shared" ref="K587:K650" si="108">SUM(M587,O587,Q587)</f>
        <v>6226.22</v>
      </c>
      <c r="L587" s="81">
        <f t="shared" ref="L587:L650" si="109">K587/F587</f>
        <v>1.0000005201232343</v>
      </c>
      <c r="M587" s="27">
        <f t="shared" ref="M587:M650" si="110">ROUND(G587-(G587*$M$6*$F$6),2)</f>
        <v>0</v>
      </c>
      <c r="N587" s="81" t="e">
        <f t="shared" ref="N587:N650" si="111">M587/G587</f>
        <v>#DIV/0!</v>
      </c>
      <c r="O587" s="27">
        <f t="shared" ref="O587:O650" si="112">ROUND(H587-(H587*$O$6*$F$6),2)</f>
        <v>0</v>
      </c>
      <c r="P587" s="81" t="e">
        <f t="shared" ref="P587:P650" si="113">O587/H587</f>
        <v>#DIV/0!</v>
      </c>
      <c r="Q587" s="27">
        <f t="shared" ref="Q587:Q650" si="114">ROUND((I587-(I587*$Q$6*$F$6)),2)</f>
        <v>6226.22</v>
      </c>
      <c r="R587" s="82">
        <f t="shared" ref="R587:R650" si="115">Q587/I587</f>
        <v>1.0000005201232343</v>
      </c>
    </row>
    <row r="588" spans="1:18" s="4" customFormat="1" ht="140.25" customHeight="1" x14ac:dyDescent="0.25">
      <c r="A588" s="174" t="s">
        <v>777</v>
      </c>
      <c r="B588" s="102" t="s">
        <v>778</v>
      </c>
      <c r="C588" s="117" t="s">
        <v>1802</v>
      </c>
      <c r="D588" s="113" t="s">
        <v>108</v>
      </c>
      <c r="E588" s="196"/>
      <c r="F588" s="168">
        <v>17141.312812800003</v>
      </c>
      <c r="G588" s="27">
        <v>0</v>
      </c>
      <c r="H588" s="27">
        <v>0</v>
      </c>
      <c r="I588" s="29">
        <v>17141.312812800003</v>
      </c>
      <c r="J588" s="244"/>
      <c r="K588" s="28">
        <f t="shared" si="108"/>
        <v>17141.310000000001</v>
      </c>
      <c r="L588" s="81">
        <f t="shared" si="109"/>
        <v>0.99999983590521735</v>
      </c>
      <c r="M588" s="27">
        <f t="shared" si="110"/>
        <v>0</v>
      </c>
      <c r="N588" s="81" t="e">
        <f t="shared" si="111"/>
        <v>#DIV/0!</v>
      </c>
      <c r="O588" s="27">
        <f t="shared" si="112"/>
        <v>0</v>
      </c>
      <c r="P588" s="81" t="e">
        <f t="shared" si="113"/>
        <v>#DIV/0!</v>
      </c>
      <c r="Q588" s="27">
        <f t="shared" si="114"/>
        <v>17141.310000000001</v>
      </c>
      <c r="R588" s="82">
        <f t="shared" si="115"/>
        <v>0.99999983590521735</v>
      </c>
    </row>
    <row r="589" spans="1:18" s="4" customFormat="1" ht="132.94999999999999" customHeight="1" x14ac:dyDescent="0.25">
      <c r="A589" s="174" t="s">
        <v>779</v>
      </c>
      <c r="B589" s="102" t="s">
        <v>1803</v>
      </c>
      <c r="C589" s="117" t="s">
        <v>1804</v>
      </c>
      <c r="D589" s="113" t="s">
        <v>108</v>
      </c>
      <c r="E589" s="196"/>
      <c r="F589" s="168">
        <v>22598.8608384</v>
      </c>
      <c r="G589" s="27">
        <v>0</v>
      </c>
      <c r="H589" s="27">
        <v>0</v>
      </c>
      <c r="I589" s="29">
        <v>22598.8608384</v>
      </c>
      <c r="J589" s="244"/>
      <c r="K589" s="28">
        <f t="shared" si="108"/>
        <v>22598.86</v>
      </c>
      <c r="L589" s="81">
        <f t="shared" si="109"/>
        <v>0.99999996290078486</v>
      </c>
      <c r="M589" s="27">
        <f t="shared" si="110"/>
        <v>0</v>
      </c>
      <c r="N589" s="81" t="e">
        <f t="shared" si="111"/>
        <v>#DIV/0!</v>
      </c>
      <c r="O589" s="27">
        <f t="shared" si="112"/>
        <v>0</v>
      </c>
      <c r="P589" s="81" t="e">
        <f t="shared" si="113"/>
        <v>#DIV/0!</v>
      </c>
      <c r="Q589" s="27">
        <f t="shared" si="114"/>
        <v>22598.86</v>
      </c>
      <c r="R589" s="82">
        <f t="shared" si="115"/>
        <v>0.99999996290078486</v>
      </c>
    </row>
    <row r="590" spans="1:18" s="4" customFormat="1" ht="102" customHeight="1" x14ac:dyDescent="0.25">
      <c r="A590" s="174" t="s">
        <v>780</v>
      </c>
      <c r="B590" s="102" t="s">
        <v>1046</v>
      </c>
      <c r="C590" s="117" t="s">
        <v>1805</v>
      </c>
      <c r="D590" s="113" t="s">
        <v>108</v>
      </c>
      <c r="E590" s="196" t="s">
        <v>1017</v>
      </c>
      <c r="F590" s="168">
        <v>50363.175582720003</v>
      </c>
      <c r="G590" s="27">
        <v>0</v>
      </c>
      <c r="H590" s="27">
        <v>0</v>
      </c>
      <c r="I590" s="29">
        <v>50363.175582720003</v>
      </c>
      <c r="J590" s="244"/>
      <c r="K590" s="28">
        <f t="shared" si="108"/>
        <v>50363.18</v>
      </c>
      <c r="L590" s="81">
        <f t="shared" si="109"/>
        <v>1.000000087708528</v>
      </c>
      <c r="M590" s="27">
        <f t="shared" si="110"/>
        <v>0</v>
      </c>
      <c r="N590" s="81" t="e">
        <f t="shared" si="111"/>
        <v>#DIV/0!</v>
      </c>
      <c r="O590" s="27">
        <f t="shared" si="112"/>
        <v>0</v>
      </c>
      <c r="P590" s="81" t="e">
        <f t="shared" si="113"/>
        <v>#DIV/0!</v>
      </c>
      <c r="Q590" s="27">
        <f t="shared" si="114"/>
        <v>50363.18</v>
      </c>
      <c r="R590" s="82">
        <f t="shared" si="115"/>
        <v>1.000000087708528</v>
      </c>
    </row>
    <row r="591" spans="1:18" s="4" customFormat="1" ht="156" customHeight="1" x14ac:dyDescent="0.25">
      <c r="A591" s="174" t="s">
        <v>781</v>
      </c>
      <c r="B591" s="102" t="s">
        <v>782</v>
      </c>
      <c r="C591" s="117" t="s">
        <v>1806</v>
      </c>
      <c r="D591" s="113" t="s">
        <v>108</v>
      </c>
      <c r="E591" s="196" t="s">
        <v>1017</v>
      </c>
      <c r="F591" s="168">
        <v>34866.813864960001</v>
      </c>
      <c r="G591" s="27">
        <v>0</v>
      </c>
      <c r="H591" s="27">
        <v>0</v>
      </c>
      <c r="I591" s="29">
        <v>34866.813864960001</v>
      </c>
      <c r="J591" s="244"/>
      <c r="K591" s="28">
        <f t="shared" si="108"/>
        <v>34866.81</v>
      </c>
      <c r="L591" s="81">
        <f t="shared" si="109"/>
        <v>0.99999988915075466</v>
      </c>
      <c r="M591" s="27">
        <f t="shared" si="110"/>
        <v>0</v>
      </c>
      <c r="N591" s="81" t="e">
        <f t="shared" si="111"/>
        <v>#DIV/0!</v>
      </c>
      <c r="O591" s="27">
        <f t="shared" si="112"/>
        <v>0</v>
      </c>
      <c r="P591" s="81" t="e">
        <f t="shared" si="113"/>
        <v>#DIV/0!</v>
      </c>
      <c r="Q591" s="27">
        <f t="shared" si="114"/>
        <v>34866.81</v>
      </c>
      <c r="R591" s="82">
        <f t="shared" si="115"/>
        <v>0.99999988915075466</v>
      </c>
    </row>
    <row r="592" spans="1:18" s="4" customFormat="1" ht="194.1" customHeight="1" x14ac:dyDescent="0.25">
      <c r="A592" s="174" t="s">
        <v>783</v>
      </c>
      <c r="B592" s="102" t="s">
        <v>1807</v>
      </c>
      <c r="C592" s="117" t="s">
        <v>1808</v>
      </c>
      <c r="D592" s="113" t="s">
        <v>775</v>
      </c>
      <c r="E592" s="196" t="s">
        <v>1018</v>
      </c>
      <c r="F592" s="168">
        <v>6251.1216286464005</v>
      </c>
      <c r="G592" s="27">
        <v>0</v>
      </c>
      <c r="H592" s="27">
        <v>0</v>
      </c>
      <c r="I592" s="29">
        <v>6251.1216286464005</v>
      </c>
      <c r="J592" s="244"/>
      <c r="K592" s="28">
        <f t="shared" si="108"/>
        <v>6251.12</v>
      </c>
      <c r="L592" s="81">
        <f t="shared" si="109"/>
        <v>0.99999973946333198</v>
      </c>
      <c r="M592" s="27">
        <f t="shared" si="110"/>
        <v>0</v>
      </c>
      <c r="N592" s="81" t="e">
        <f t="shared" si="111"/>
        <v>#DIV/0!</v>
      </c>
      <c r="O592" s="27">
        <f t="shared" si="112"/>
        <v>0</v>
      </c>
      <c r="P592" s="81" t="e">
        <f t="shared" si="113"/>
        <v>#DIV/0!</v>
      </c>
      <c r="Q592" s="27">
        <f t="shared" si="114"/>
        <v>6251.12</v>
      </c>
      <c r="R592" s="82">
        <f t="shared" si="115"/>
        <v>0.99999973946333198</v>
      </c>
    </row>
    <row r="593" spans="1:18" s="4" customFormat="1" ht="33" customHeight="1" x14ac:dyDescent="0.25">
      <c r="A593" s="217" t="s">
        <v>784</v>
      </c>
      <c r="B593" s="110"/>
      <c r="C593" s="132"/>
      <c r="D593" s="20"/>
      <c r="E593" s="218"/>
      <c r="F593" s="168"/>
      <c r="G593" s="27"/>
      <c r="H593" s="27"/>
      <c r="I593" s="29"/>
      <c r="J593" s="244"/>
      <c r="K593" s="28"/>
      <c r="L593" s="81"/>
      <c r="M593" s="27"/>
      <c r="N593" s="81"/>
      <c r="O593" s="27"/>
      <c r="P593" s="81"/>
      <c r="Q593" s="27"/>
      <c r="R593" s="82"/>
    </row>
    <row r="594" spans="1:18" s="4" customFormat="1" ht="33" customHeight="1" x14ac:dyDescent="0.25">
      <c r="A594" s="217" t="s">
        <v>785</v>
      </c>
      <c r="B594" s="109"/>
      <c r="C594" s="133"/>
      <c r="D594" s="157"/>
      <c r="E594" s="219"/>
      <c r="F594" s="168"/>
      <c r="G594" s="27"/>
      <c r="H594" s="27"/>
      <c r="I594" s="29"/>
      <c r="J594" s="244"/>
      <c r="K594" s="28"/>
      <c r="L594" s="81"/>
      <c r="M594" s="27"/>
      <c r="N594" s="81"/>
      <c r="O594" s="27"/>
      <c r="P594" s="81"/>
      <c r="Q594" s="27"/>
      <c r="R594" s="82"/>
    </row>
    <row r="595" spans="1:18" s="4" customFormat="1" ht="91.5" customHeight="1" x14ac:dyDescent="0.25">
      <c r="A595" s="174" t="s">
        <v>786</v>
      </c>
      <c r="B595" s="102" t="s">
        <v>1809</v>
      </c>
      <c r="C595" s="117" t="s">
        <v>1810</v>
      </c>
      <c r="D595" s="113" t="s">
        <v>112</v>
      </c>
      <c r="E595" s="196"/>
      <c r="F595" s="168">
        <v>6631.4003771870684</v>
      </c>
      <c r="G595" s="27">
        <v>4116.7797671870694</v>
      </c>
      <c r="H595" s="27">
        <v>2514.6206099999995</v>
      </c>
      <c r="I595" s="29">
        <v>0</v>
      </c>
      <c r="J595" s="244"/>
      <c r="K595" s="28">
        <f t="shared" si="108"/>
        <v>6631.4</v>
      </c>
      <c r="L595" s="81">
        <f t="shared" si="109"/>
        <v>0.99999994312105323</v>
      </c>
      <c r="M595" s="27">
        <f t="shared" si="110"/>
        <v>4116.78</v>
      </c>
      <c r="N595" s="81">
        <f t="shared" si="111"/>
        <v>1.0000000565521945</v>
      </c>
      <c r="O595" s="27">
        <f t="shared" si="112"/>
        <v>2514.62</v>
      </c>
      <c r="P595" s="81">
        <f t="shared" si="113"/>
        <v>0.99999975741867497</v>
      </c>
      <c r="Q595" s="27">
        <f t="shared" si="114"/>
        <v>0</v>
      </c>
      <c r="R595" s="82" t="e">
        <f t="shared" si="115"/>
        <v>#DIV/0!</v>
      </c>
    </row>
    <row r="596" spans="1:18" s="4" customFormat="1" ht="120.6" customHeight="1" x14ac:dyDescent="0.25">
      <c r="A596" s="174" t="s">
        <v>787</v>
      </c>
      <c r="B596" s="102" t="s">
        <v>1811</v>
      </c>
      <c r="C596" s="117" t="s">
        <v>1812</v>
      </c>
      <c r="D596" s="113" t="s">
        <v>112</v>
      </c>
      <c r="E596" s="196"/>
      <c r="F596" s="168">
        <v>27042.126392919457</v>
      </c>
      <c r="G596" s="27">
        <v>17223.179072919458</v>
      </c>
      <c r="H596" s="27">
        <v>9818.9473199999993</v>
      </c>
      <c r="I596" s="29">
        <v>0</v>
      </c>
      <c r="J596" s="244"/>
      <c r="K596" s="28">
        <f t="shared" si="108"/>
        <v>27042.13</v>
      </c>
      <c r="L596" s="81">
        <f t="shared" si="109"/>
        <v>1.0000001333874597</v>
      </c>
      <c r="M596" s="27">
        <f t="shared" si="110"/>
        <v>17223.18</v>
      </c>
      <c r="N596" s="81">
        <f t="shared" si="111"/>
        <v>1.0000000538274925</v>
      </c>
      <c r="O596" s="27">
        <f t="shared" si="112"/>
        <v>9818.9500000000007</v>
      </c>
      <c r="P596" s="81">
        <f t="shared" si="113"/>
        <v>1.0000002729416824</v>
      </c>
      <c r="Q596" s="27">
        <f t="shared" si="114"/>
        <v>0</v>
      </c>
      <c r="R596" s="82" t="e">
        <f t="shared" si="115"/>
        <v>#DIV/0!</v>
      </c>
    </row>
    <row r="597" spans="1:18" s="4" customFormat="1" ht="88.5" customHeight="1" x14ac:dyDescent="0.25">
      <c r="A597" s="174" t="s">
        <v>788</v>
      </c>
      <c r="B597" s="102" t="s">
        <v>1813</v>
      </c>
      <c r="C597" s="117" t="s">
        <v>1810</v>
      </c>
      <c r="D597" s="113" t="s">
        <v>112</v>
      </c>
      <c r="E597" s="196"/>
      <c r="F597" s="168">
        <v>11106.146341044385</v>
      </c>
      <c r="G597" s="27">
        <v>7779.7257310443847</v>
      </c>
      <c r="H597" s="27">
        <v>3326.4206099999997</v>
      </c>
      <c r="I597" s="29">
        <v>0</v>
      </c>
      <c r="J597" s="244"/>
      <c r="K597" s="28">
        <f t="shared" si="108"/>
        <v>11106.15</v>
      </c>
      <c r="L597" s="81">
        <f t="shared" si="109"/>
        <v>1.0000003294532147</v>
      </c>
      <c r="M597" s="27">
        <f t="shared" si="110"/>
        <v>7779.73</v>
      </c>
      <c r="N597" s="81">
        <f t="shared" si="111"/>
        <v>1.0000005487282924</v>
      </c>
      <c r="O597" s="27">
        <f t="shared" si="112"/>
        <v>3326.42</v>
      </c>
      <c r="P597" s="81">
        <f t="shared" si="113"/>
        <v>0.99999981661970294</v>
      </c>
      <c r="Q597" s="27">
        <f t="shared" si="114"/>
        <v>0</v>
      </c>
      <c r="R597" s="82" t="e">
        <f t="shared" si="115"/>
        <v>#DIV/0!</v>
      </c>
    </row>
    <row r="598" spans="1:18" s="4" customFormat="1" ht="128.44999999999999" customHeight="1" x14ac:dyDescent="0.25">
      <c r="A598" s="174" t="s">
        <v>789</v>
      </c>
      <c r="B598" s="102" t="s">
        <v>1814</v>
      </c>
      <c r="C598" s="117" t="s">
        <v>1812</v>
      </c>
      <c r="D598" s="113" t="s">
        <v>112</v>
      </c>
      <c r="E598" s="196"/>
      <c r="F598" s="168">
        <v>30023.138170839458</v>
      </c>
      <c r="G598" s="27">
        <v>19121.790850839458</v>
      </c>
      <c r="H598" s="27">
        <v>10901.347320000001</v>
      </c>
      <c r="I598" s="29">
        <v>0</v>
      </c>
      <c r="J598" s="244"/>
      <c r="K598" s="28">
        <f t="shared" si="108"/>
        <v>30023.14</v>
      </c>
      <c r="L598" s="81">
        <f t="shared" si="109"/>
        <v>1.0000000609250284</v>
      </c>
      <c r="M598" s="27">
        <f t="shared" si="110"/>
        <v>19121.79</v>
      </c>
      <c r="N598" s="81">
        <f t="shared" si="111"/>
        <v>0.99999995550419607</v>
      </c>
      <c r="O598" s="27">
        <f t="shared" si="112"/>
        <v>10901.35</v>
      </c>
      <c r="P598" s="81">
        <f t="shared" si="113"/>
        <v>1.0000002458411719</v>
      </c>
      <c r="Q598" s="27">
        <f t="shared" si="114"/>
        <v>0</v>
      </c>
      <c r="R598" s="82" t="e">
        <f t="shared" si="115"/>
        <v>#DIV/0!</v>
      </c>
    </row>
    <row r="599" spans="1:18" s="4" customFormat="1" ht="90" customHeight="1" x14ac:dyDescent="0.25">
      <c r="A599" s="174" t="s">
        <v>1245</v>
      </c>
      <c r="B599" s="102" t="s">
        <v>1815</v>
      </c>
      <c r="C599" s="117" t="s">
        <v>1810</v>
      </c>
      <c r="D599" s="113" t="s">
        <v>112</v>
      </c>
      <c r="E599" s="196"/>
      <c r="F599" s="168">
        <v>15580.892304901701</v>
      </c>
      <c r="G599" s="27">
        <v>11442.671694901701</v>
      </c>
      <c r="H599" s="27">
        <v>4138.2206100000003</v>
      </c>
      <c r="I599" s="29">
        <v>0</v>
      </c>
      <c r="J599" s="244"/>
      <c r="K599" s="28">
        <f t="shared" si="108"/>
        <v>15580.89</v>
      </c>
      <c r="L599" s="81">
        <f t="shared" si="109"/>
        <v>0.9999998520686969</v>
      </c>
      <c r="M599" s="27">
        <f t="shared" si="110"/>
        <v>11442.67</v>
      </c>
      <c r="N599" s="81">
        <f t="shared" si="111"/>
        <v>0.9999998518788491</v>
      </c>
      <c r="O599" s="27">
        <f t="shared" si="112"/>
        <v>4138.22</v>
      </c>
      <c r="P599" s="81">
        <f t="shared" si="113"/>
        <v>0.99999985259364887</v>
      </c>
      <c r="Q599" s="27">
        <f t="shared" si="114"/>
        <v>0</v>
      </c>
      <c r="R599" s="82" t="e">
        <f t="shared" si="115"/>
        <v>#DIV/0!</v>
      </c>
    </row>
    <row r="600" spans="1:18" s="4" customFormat="1" ht="114.95" customHeight="1" x14ac:dyDescent="0.25">
      <c r="A600" s="174" t="s">
        <v>1246</v>
      </c>
      <c r="B600" s="102" t="s">
        <v>1815</v>
      </c>
      <c r="C600" s="117" t="s">
        <v>1812</v>
      </c>
      <c r="D600" s="113" t="s">
        <v>112</v>
      </c>
      <c r="E600" s="196"/>
      <c r="F600" s="168">
        <v>33004.149948759456</v>
      </c>
      <c r="G600" s="27">
        <v>21020.402628759457</v>
      </c>
      <c r="H600" s="27">
        <v>11983.747320000002</v>
      </c>
      <c r="I600" s="29">
        <v>0</v>
      </c>
      <c r="J600" s="244"/>
      <c r="K600" s="28">
        <f t="shared" si="108"/>
        <v>33004.15</v>
      </c>
      <c r="L600" s="81">
        <f t="shared" si="109"/>
        <v>1.0000000015525485</v>
      </c>
      <c r="M600" s="27">
        <f t="shared" si="110"/>
        <v>21020.400000000001</v>
      </c>
      <c r="N600" s="81">
        <f t="shared" si="111"/>
        <v>0.99999987494247844</v>
      </c>
      <c r="O600" s="27">
        <f t="shared" si="112"/>
        <v>11983.75</v>
      </c>
      <c r="P600" s="81">
        <f t="shared" si="113"/>
        <v>1.0000002236362238</v>
      </c>
      <c r="Q600" s="27">
        <f t="shared" si="114"/>
        <v>0</v>
      </c>
      <c r="R600" s="82" t="e">
        <f t="shared" si="115"/>
        <v>#DIV/0!</v>
      </c>
    </row>
    <row r="601" spans="1:18" s="4" customFormat="1" ht="86.1" customHeight="1" x14ac:dyDescent="0.25">
      <c r="A601" s="174" t="s">
        <v>790</v>
      </c>
      <c r="B601" s="102" t="s">
        <v>1488</v>
      </c>
      <c r="C601" s="117" t="s">
        <v>1816</v>
      </c>
      <c r="D601" s="113" t="s">
        <v>791</v>
      </c>
      <c r="E601" s="196"/>
      <c r="F601" s="168">
        <v>26091.456606727199</v>
      </c>
      <c r="G601" s="27">
        <v>26091.456606727199</v>
      </c>
      <c r="H601" s="27">
        <v>0</v>
      </c>
      <c r="I601" s="29">
        <v>0</v>
      </c>
      <c r="J601" s="244"/>
      <c r="K601" s="28">
        <f t="shared" si="108"/>
        <v>26091.46</v>
      </c>
      <c r="L601" s="81">
        <f t="shared" si="109"/>
        <v>1.0000001300530228</v>
      </c>
      <c r="M601" s="27">
        <f t="shared" si="110"/>
        <v>26091.46</v>
      </c>
      <c r="N601" s="81">
        <f t="shared" si="111"/>
        <v>1.0000001300530228</v>
      </c>
      <c r="O601" s="27">
        <f t="shared" si="112"/>
        <v>0</v>
      </c>
      <c r="P601" s="81" t="e">
        <f t="shared" si="113"/>
        <v>#DIV/0!</v>
      </c>
      <c r="Q601" s="27">
        <f t="shared" si="114"/>
        <v>0</v>
      </c>
      <c r="R601" s="82" t="e">
        <f t="shared" si="115"/>
        <v>#DIV/0!</v>
      </c>
    </row>
    <row r="602" spans="1:18" s="4" customFormat="1" ht="33" customHeight="1" x14ac:dyDescent="0.25">
      <c r="A602" s="217" t="s">
        <v>1817</v>
      </c>
      <c r="B602" s="109"/>
      <c r="C602" s="133"/>
      <c r="D602" s="157"/>
      <c r="E602" s="219"/>
      <c r="F602" s="168"/>
      <c r="G602" s="27"/>
      <c r="H602" s="27"/>
      <c r="I602" s="29"/>
      <c r="J602" s="244"/>
      <c r="K602" s="28"/>
      <c r="L602" s="81"/>
      <c r="M602" s="27"/>
      <c r="N602" s="81"/>
      <c r="O602" s="27"/>
      <c r="P602" s="81"/>
      <c r="Q602" s="27"/>
      <c r="R602" s="82"/>
    </row>
    <row r="603" spans="1:18" s="4" customFormat="1" ht="344.45" customHeight="1" x14ac:dyDescent="0.25">
      <c r="A603" s="174" t="s">
        <v>792</v>
      </c>
      <c r="B603" s="102" t="s">
        <v>793</v>
      </c>
      <c r="C603" s="117" t="s">
        <v>1818</v>
      </c>
      <c r="D603" s="113" t="s">
        <v>108</v>
      </c>
      <c r="E603" s="196"/>
      <c r="F603" s="168">
        <v>29676.722275580687</v>
      </c>
      <c r="G603" s="27">
        <v>14002.007275580689</v>
      </c>
      <c r="H603" s="27">
        <v>15674.715</v>
      </c>
      <c r="I603" s="29">
        <v>0</v>
      </c>
      <c r="J603" s="244"/>
      <c r="K603" s="28">
        <f t="shared" si="108"/>
        <v>29676.73</v>
      </c>
      <c r="L603" s="81">
        <f t="shared" si="109"/>
        <v>1.0000002602854601</v>
      </c>
      <c r="M603" s="27">
        <f t="shared" si="110"/>
        <v>14002.01</v>
      </c>
      <c r="N603" s="81">
        <f t="shared" si="111"/>
        <v>1.000000194573482</v>
      </c>
      <c r="O603" s="27">
        <f t="shared" si="112"/>
        <v>15674.72</v>
      </c>
      <c r="P603" s="81">
        <f t="shared" si="113"/>
        <v>1.0000003189850659</v>
      </c>
      <c r="Q603" s="27">
        <f t="shared" si="114"/>
        <v>0</v>
      </c>
      <c r="R603" s="82" t="e">
        <f t="shared" si="115"/>
        <v>#DIV/0!</v>
      </c>
    </row>
    <row r="604" spans="1:18" s="4" customFormat="1" ht="186.6" customHeight="1" x14ac:dyDescent="0.25">
      <c r="A604" s="174" t="s">
        <v>794</v>
      </c>
      <c r="B604" s="102" t="s">
        <v>1819</v>
      </c>
      <c r="C604" s="117" t="s">
        <v>1820</v>
      </c>
      <c r="D604" s="113" t="s">
        <v>108</v>
      </c>
      <c r="E604" s="196"/>
      <c r="F604" s="168">
        <v>11958.715360823619</v>
      </c>
      <c r="G604" s="27">
        <v>5642.3353608236166</v>
      </c>
      <c r="H604" s="27">
        <v>6316.380000000001</v>
      </c>
      <c r="I604" s="29">
        <v>0</v>
      </c>
      <c r="J604" s="244"/>
      <c r="K604" s="28">
        <f t="shared" si="108"/>
        <v>11958.720000000001</v>
      </c>
      <c r="L604" s="81">
        <f t="shared" si="109"/>
        <v>1.0000003879326702</v>
      </c>
      <c r="M604" s="27">
        <f t="shared" si="110"/>
        <v>5642.34</v>
      </c>
      <c r="N604" s="81">
        <f t="shared" si="111"/>
        <v>1.0000008222085515</v>
      </c>
      <c r="O604" s="27">
        <f t="shared" si="112"/>
        <v>6316.38</v>
      </c>
      <c r="P604" s="81">
        <f t="shared" si="113"/>
        <v>0.99999999999999989</v>
      </c>
      <c r="Q604" s="27">
        <f t="shared" si="114"/>
        <v>0</v>
      </c>
      <c r="R604" s="82" t="e">
        <f t="shared" si="115"/>
        <v>#DIV/0!</v>
      </c>
    </row>
    <row r="605" spans="1:18" s="4" customFormat="1" ht="33" customHeight="1" x14ac:dyDescent="0.25">
      <c r="A605" s="217" t="s">
        <v>796</v>
      </c>
      <c r="B605" s="110"/>
      <c r="C605" s="132"/>
      <c r="D605" s="20"/>
      <c r="E605" s="218"/>
      <c r="F605" s="168"/>
      <c r="G605" s="27"/>
      <c r="H605" s="27"/>
      <c r="I605" s="29"/>
      <c r="J605" s="244"/>
      <c r="K605" s="28"/>
      <c r="L605" s="81"/>
      <c r="M605" s="27"/>
      <c r="N605" s="81"/>
      <c r="O605" s="27"/>
      <c r="P605" s="81"/>
      <c r="Q605" s="27"/>
      <c r="R605" s="82"/>
    </row>
    <row r="606" spans="1:18" s="4" customFormat="1" ht="128.25" customHeight="1" x14ac:dyDescent="0.25">
      <c r="A606" s="174" t="s">
        <v>797</v>
      </c>
      <c r="B606" s="102" t="s">
        <v>1117</v>
      </c>
      <c r="C606" s="117" t="s">
        <v>1821</v>
      </c>
      <c r="D606" s="113"/>
      <c r="E606" s="220"/>
      <c r="F606" s="168"/>
      <c r="G606" s="27"/>
      <c r="H606" s="27"/>
      <c r="I606" s="29"/>
      <c r="J606" s="244"/>
      <c r="K606" s="28"/>
      <c r="L606" s="81"/>
      <c r="M606" s="27"/>
      <c r="N606" s="81"/>
      <c r="O606" s="27"/>
      <c r="P606" s="81"/>
      <c r="Q606" s="27"/>
      <c r="R606" s="82"/>
    </row>
    <row r="607" spans="1:18" s="4" customFormat="1" ht="31.5" x14ac:dyDescent="0.25">
      <c r="A607" s="174" t="s">
        <v>798</v>
      </c>
      <c r="B607" s="102" t="s">
        <v>1424</v>
      </c>
      <c r="C607" s="117"/>
      <c r="D607" s="113" t="s">
        <v>795</v>
      </c>
      <c r="E607" s="196"/>
      <c r="F607" s="168">
        <v>1065845.528433264</v>
      </c>
      <c r="G607" s="27">
        <v>210525.29486643203</v>
      </c>
      <c r="H607" s="27">
        <v>783773.43660000002</v>
      </c>
      <c r="I607" s="29">
        <v>71546.796966832</v>
      </c>
      <c r="J607" s="244"/>
      <c r="K607" s="28">
        <f t="shared" si="108"/>
        <v>1065845.53</v>
      </c>
      <c r="L607" s="81">
        <f t="shared" si="109"/>
        <v>1.0000000014699466</v>
      </c>
      <c r="M607" s="27">
        <f t="shared" si="110"/>
        <v>210525.29</v>
      </c>
      <c r="N607" s="81">
        <f t="shared" si="111"/>
        <v>0.99999997688433584</v>
      </c>
      <c r="O607" s="27">
        <f t="shared" si="112"/>
        <v>783773.44</v>
      </c>
      <c r="P607" s="81">
        <f t="shared" si="113"/>
        <v>1.0000000043379882</v>
      </c>
      <c r="Q607" s="27">
        <f t="shared" si="114"/>
        <v>71546.8</v>
      </c>
      <c r="R607" s="82">
        <f t="shared" si="115"/>
        <v>1.0000000423941831</v>
      </c>
    </row>
    <row r="608" spans="1:18" s="4" customFormat="1" ht="31.5" x14ac:dyDescent="0.25">
      <c r="A608" s="174" t="s">
        <v>799</v>
      </c>
      <c r="B608" s="102" t="s">
        <v>1494</v>
      </c>
      <c r="C608" s="117"/>
      <c r="D608" s="113" t="s">
        <v>795</v>
      </c>
      <c r="E608" s="196"/>
      <c r="F608" s="168">
        <v>1128802.9120209552</v>
      </c>
      <c r="G608" s="27">
        <v>206749.88430584798</v>
      </c>
      <c r="H608" s="27">
        <v>846523.72035000008</v>
      </c>
      <c r="I608" s="29">
        <v>75529.307365107205</v>
      </c>
      <c r="J608" s="244"/>
      <c r="K608" s="28">
        <f t="shared" si="108"/>
        <v>1128802.9100000001</v>
      </c>
      <c r="L608" s="81">
        <f t="shared" si="109"/>
        <v>0.99999999820964758</v>
      </c>
      <c r="M608" s="27">
        <f t="shared" si="110"/>
        <v>206749.88</v>
      </c>
      <c r="N608" s="81">
        <f t="shared" si="111"/>
        <v>0.99999997917363781</v>
      </c>
      <c r="O608" s="27">
        <f t="shared" si="112"/>
        <v>846523.72</v>
      </c>
      <c r="P608" s="81">
        <f t="shared" si="113"/>
        <v>0.99999999958654429</v>
      </c>
      <c r="Q608" s="27">
        <f t="shared" si="114"/>
        <v>75529.31</v>
      </c>
      <c r="R608" s="82">
        <f t="shared" si="115"/>
        <v>1.0000000348857006</v>
      </c>
    </row>
    <row r="609" spans="1:18" s="4" customFormat="1" ht="31.5" x14ac:dyDescent="0.25">
      <c r="A609" s="174" t="s">
        <v>800</v>
      </c>
      <c r="B609" s="102" t="s">
        <v>1822</v>
      </c>
      <c r="C609" s="117"/>
      <c r="D609" s="113" t="s">
        <v>795</v>
      </c>
      <c r="E609" s="196"/>
      <c r="F609" s="168">
        <v>1249015.753485661</v>
      </c>
      <c r="G609" s="27">
        <v>233776.54075360001</v>
      </c>
      <c r="H609" s="27">
        <v>931591.07580000011</v>
      </c>
      <c r="I609" s="29">
        <v>83648.136932060806</v>
      </c>
      <c r="J609" s="244"/>
      <c r="K609" s="28">
        <f t="shared" si="108"/>
        <v>1249015.7599999998</v>
      </c>
      <c r="L609" s="81">
        <f t="shared" si="109"/>
        <v>1.0000000052155777</v>
      </c>
      <c r="M609" s="27">
        <f t="shared" si="110"/>
        <v>233776.54</v>
      </c>
      <c r="N609" s="81">
        <f t="shared" si="111"/>
        <v>0.99999999677640883</v>
      </c>
      <c r="O609" s="27">
        <f t="shared" si="112"/>
        <v>931591.08</v>
      </c>
      <c r="P609" s="81">
        <f t="shared" si="113"/>
        <v>1.0000000045084156</v>
      </c>
      <c r="Q609" s="27">
        <f t="shared" si="114"/>
        <v>83648.14</v>
      </c>
      <c r="R609" s="82">
        <f t="shared" si="115"/>
        <v>1.0000000366767188</v>
      </c>
    </row>
    <row r="610" spans="1:18" s="4" customFormat="1" ht="66" customHeight="1" x14ac:dyDescent="0.25">
      <c r="A610" s="174" t="s">
        <v>801</v>
      </c>
      <c r="B610" s="102" t="s">
        <v>802</v>
      </c>
      <c r="C610" s="117" t="s">
        <v>1425</v>
      </c>
      <c r="D610" s="113" t="s">
        <v>795</v>
      </c>
      <c r="E610" s="196"/>
      <c r="F610" s="168">
        <v>18782.542689200003</v>
      </c>
      <c r="G610" s="27">
        <v>6719.0472648000004</v>
      </c>
      <c r="H610" s="27">
        <v>10180.339750000003</v>
      </c>
      <c r="I610" s="29">
        <v>1883.1556744000002</v>
      </c>
      <c r="J610" s="244"/>
      <c r="K610" s="28">
        <f t="shared" si="108"/>
        <v>18782.55</v>
      </c>
      <c r="L610" s="81">
        <f t="shared" si="109"/>
        <v>1.000000389233775</v>
      </c>
      <c r="M610" s="27">
        <f t="shared" si="110"/>
        <v>6719.05</v>
      </c>
      <c r="N610" s="81">
        <f t="shared" si="111"/>
        <v>1.0000004070815238</v>
      </c>
      <c r="O610" s="27">
        <f t="shared" si="112"/>
        <v>10180.34</v>
      </c>
      <c r="P610" s="81">
        <f t="shared" si="113"/>
        <v>1.000000024557137</v>
      </c>
      <c r="Q610" s="27">
        <f t="shared" si="114"/>
        <v>1883.16</v>
      </c>
      <c r="R610" s="82">
        <f t="shared" si="115"/>
        <v>1.0000022969954416</v>
      </c>
    </row>
    <row r="611" spans="1:18" s="4" customFormat="1" ht="33" customHeight="1" x14ac:dyDescent="0.25">
      <c r="A611" s="217" t="s">
        <v>803</v>
      </c>
      <c r="B611" s="110"/>
      <c r="C611" s="132"/>
      <c r="D611" s="21"/>
      <c r="E611" s="221"/>
      <c r="F611" s="168"/>
      <c r="G611" s="27"/>
      <c r="H611" s="27"/>
      <c r="I611" s="29"/>
      <c r="J611" s="244"/>
      <c r="K611" s="28"/>
      <c r="L611" s="81"/>
      <c r="M611" s="27"/>
      <c r="N611" s="81"/>
      <c r="O611" s="27"/>
      <c r="P611" s="81"/>
      <c r="Q611" s="27"/>
      <c r="R611" s="82"/>
    </row>
    <row r="612" spans="1:18" s="4" customFormat="1" ht="45.6" customHeight="1" x14ac:dyDescent="0.25">
      <c r="A612" s="174" t="s">
        <v>804</v>
      </c>
      <c r="B612" s="102" t="s">
        <v>805</v>
      </c>
      <c r="C612" s="117"/>
      <c r="D612" s="113" t="s">
        <v>112</v>
      </c>
      <c r="E612" s="196"/>
      <c r="F612" s="168" t="s">
        <v>806</v>
      </c>
      <c r="G612" s="27"/>
      <c r="H612" s="27"/>
      <c r="I612" s="29"/>
      <c r="J612" s="244"/>
      <c r="K612" s="28" t="str">
        <f>F612</f>
        <v>50% от стоимости монтажа</v>
      </c>
      <c r="L612" s="81"/>
      <c r="M612" s="27"/>
      <c r="N612" s="81"/>
      <c r="O612" s="27"/>
      <c r="P612" s="81"/>
      <c r="Q612" s="27"/>
      <c r="R612" s="82"/>
    </row>
    <row r="613" spans="1:18" s="4" customFormat="1" ht="59.25" customHeight="1" x14ac:dyDescent="0.25">
      <c r="A613" s="174" t="s">
        <v>807</v>
      </c>
      <c r="B613" s="102" t="s">
        <v>808</v>
      </c>
      <c r="C613" s="117" t="s">
        <v>1529</v>
      </c>
      <c r="D613" s="113"/>
      <c r="E613" s="196" t="s">
        <v>1607</v>
      </c>
      <c r="F613" s="168"/>
      <c r="G613" s="27"/>
      <c r="H613" s="27"/>
      <c r="I613" s="29"/>
      <c r="J613" s="244"/>
      <c r="K613" s="28"/>
      <c r="L613" s="81"/>
      <c r="M613" s="27"/>
      <c r="N613" s="81"/>
      <c r="O613" s="27"/>
      <c r="P613" s="81"/>
      <c r="Q613" s="27"/>
      <c r="R613" s="82"/>
    </row>
    <row r="614" spans="1:18" s="4" customFormat="1" ht="39" customHeight="1" x14ac:dyDescent="0.25">
      <c r="A614" s="174" t="s">
        <v>809</v>
      </c>
      <c r="B614" s="102" t="s">
        <v>810</v>
      </c>
      <c r="C614" s="117"/>
      <c r="D614" s="113" t="s">
        <v>811</v>
      </c>
      <c r="E614" s="196"/>
      <c r="F614" s="168">
        <v>15337.876200192</v>
      </c>
      <c r="G614" s="27">
        <v>15337.876200192</v>
      </c>
      <c r="H614" s="27">
        <v>0</v>
      </c>
      <c r="I614" s="29">
        <v>0</v>
      </c>
      <c r="J614" s="244"/>
      <c r="K614" s="28">
        <f t="shared" si="108"/>
        <v>15337.88</v>
      </c>
      <c r="L614" s="81">
        <f t="shared" si="109"/>
        <v>1.0000002477401662</v>
      </c>
      <c r="M614" s="27">
        <f t="shared" si="110"/>
        <v>15337.88</v>
      </c>
      <c r="N614" s="81">
        <f t="shared" si="111"/>
        <v>1.0000002477401662</v>
      </c>
      <c r="O614" s="27"/>
      <c r="P614" s="81"/>
      <c r="Q614" s="27"/>
      <c r="R614" s="82"/>
    </row>
    <row r="615" spans="1:18" s="4" customFormat="1" ht="39" customHeight="1" x14ac:dyDescent="0.25">
      <c r="A615" s="174" t="s">
        <v>812</v>
      </c>
      <c r="B615" s="102" t="s">
        <v>1489</v>
      </c>
      <c r="C615" s="117"/>
      <c r="D615" s="113" t="s">
        <v>811</v>
      </c>
      <c r="E615" s="196"/>
      <c r="F615" s="168">
        <v>20450.501600256001</v>
      </c>
      <c r="G615" s="27">
        <v>20450.501600256001</v>
      </c>
      <c r="H615" s="27">
        <v>0</v>
      </c>
      <c r="I615" s="29">
        <v>0</v>
      </c>
      <c r="J615" s="244"/>
      <c r="K615" s="28">
        <f t="shared" si="108"/>
        <v>20450.5</v>
      </c>
      <c r="L615" s="81">
        <f t="shared" si="109"/>
        <v>0.99999992174979213</v>
      </c>
      <c r="M615" s="27">
        <f t="shared" si="110"/>
        <v>20450.5</v>
      </c>
      <c r="N615" s="81">
        <f t="shared" si="111"/>
        <v>0.99999992174979213</v>
      </c>
      <c r="O615" s="27"/>
      <c r="P615" s="81"/>
      <c r="Q615" s="27"/>
      <c r="R615" s="82"/>
    </row>
    <row r="616" spans="1:18" s="4" customFormat="1" ht="39" customHeight="1" x14ac:dyDescent="0.25">
      <c r="A616" s="174" t="s">
        <v>813</v>
      </c>
      <c r="B616" s="102" t="s">
        <v>814</v>
      </c>
      <c r="C616" s="117"/>
      <c r="D616" s="113" t="s">
        <v>811</v>
      </c>
      <c r="E616" s="196"/>
      <c r="F616" s="168">
        <v>40901.003200512001</v>
      </c>
      <c r="G616" s="27">
        <v>40901.003200512001</v>
      </c>
      <c r="H616" s="27">
        <v>0</v>
      </c>
      <c r="I616" s="29">
        <v>0</v>
      </c>
      <c r="J616" s="244"/>
      <c r="K616" s="28">
        <f t="shared" si="108"/>
        <v>40901</v>
      </c>
      <c r="L616" s="81">
        <f t="shared" si="109"/>
        <v>0.99999992174979213</v>
      </c>
      <c r="M616" s="27">
        <f t="shared" si="110"/>
        <v>40901</v>
      </c>
      <c r="N616" s="81">
        <f t="shared" si="111"/>
        <v>0.99999992174979213</v>
      </c>
      <c r="O616" s="27"/>
      <c r="P616" s="81"/>
      <c r="Q616" s="27"/>
      <c r="R616" s="82"/>
    </row>
    <row r="617" spans="1:18" s="4" customFormat="1" ht="39" customHeight="1" x14ac:dyDescent="0.25">
      <c r="A617" s="174" t="s">
        <v>815</v>
      </c>
      <c r="B617" s="102" t="s">
        <v>816</v>
      </c>
      <c r="C617" s="117" t="s">
        <v>1823</v>
      </c>
      <c r="D617" s="113" t="s">
        <v>811</v>
      </c>
      <c r="E617" s="196" t="s">
        <v>1019</v>
      </c>
      <c r="F617" s="168">
        <v>7443.8827272727221</v>
      </c>
      <c r="G617" s="27">
        <v>7443.8827272727221</v>
      </c>
      <c r="H617" s="27">
        <v>0</v>
      </c>
      <c r="I617" s="29">
        <v>0</v>
      </c>
      <c r="J617" s="244"/>
      <c r="K617" s="28">
        <f t="shared" si="108"/>
        <v>7443.88</v>
      </c>
      <c r="L617" s="81">
        <f t="shared" si="109"/>
        <v>0.99999963362228794</v>
      </c>
      <c r="M617" s="27">
        <f t="shared" si="110"/>
        <v>7443.88</v>
      </c>
      <c r="N617" s="81">
        <f t="shared" si="111"/>
        <v>0.99999963362228794</v>
      </c>
      <c r="O617" s="27"/>
      <c r="P617" s="81"/>
      <c r="Q617" s="27"/>
      <c r="R617" s="82"/>
    </row>
    <row r="618" spans="1:18" s="4" customFormat="1" ht="54" customHeight="1" x14ac:dyDescent="0.25">
      <c r="A618" s="191" t="s">
        <v>817</v>
      </c>
      <c r="B618" s="135"/>
      <c r="C618" s="131"/>
      <c r="D618" s="6"/>
      <c r="E618" s="222"/>
      <c r="F618" s="168"/>
      <c r="G618" s="27"/>
      <c r="H618" s="27"/>
      <c r="I618" s="29"/>
      <c r="J618" s="244"/>
      <c r="K618" s="28"/>
      <c r="L618" s="81"/>
      <c r="M618" s="27"/>
      <c r="N618" s="81"/>
      <c r="O618" s="27"/>
      <c r="P618" s="81"/>
      <c r="Q618" s="27"/>
      <c r="R618" s="82"/>
    </row>
    <row r="619" spans="1:18" s="4" customFormat="1" ht="33" customHeight="1" x14ac:dyDescent="0.25">
      <c r="A619" s="216" t="s">
        <v>818</v>
      </c>
      <c r="B619" s="136"/>
      <c r="C619" s="131"/>
      <c r="D619" s="98"/>
      <c r="E619" s="223"/>
      <c r="F619" s="168"/>
      <c r="G619" s="27"/>
      <c r="H619" s="27"/>
      <c r="I619" s="29"/>
      <c r="J619" s="244"/>
      <c r="K619" s="28"/>
      <c r="L619" s="81"/>
      <c r="M619" s="27"/>
      <c r="N619" s="81"/>
      <c r="O619" s="27"/>
      <c r="P619" s="81"/>
      <c r="Q619" s="27"/>
      <c r="R619" s="82"/>
    </row>
    <row r="620" spans="1:18" s="4" customFormat="1" ht="56.1" customHeight="1" x14ac:dyDescent="0.25">
      <c r="A620" s="174" t="s">
        <v>819</v>
      </c>
      <c r="B620" s="102" t="s">
        <v>1824</v>
      </c>
      <c r="C620" s="117" t="s">
        <v>1426</v>
      </c>
      <c r="D620" s="113" t="s">
        <v>820</v>
      </c>
      <c r="E620" s="196" t="s">
        <v>1020</v>
      </c>
      <c r="F620" s="168">
        <v>591.52262021600006</v>
      </c>
      <c r="G620" s="27">
        <v>0</v>
      </c>
      <c r="H620" s="27">
        <v>0</v>
      </c>
      <c r="I620" s="29">
        <v>591.52262021600006</v>
      </c>
      <c r="J620" s="244"/>
      <c r="K620" s="28">
        <f t="shared" si="108"/>
        <v>591.52</v>
      </c>
      <c r="L620" s="81">
        <f t="shared" si="109"/>
        <v>0.99999557038748721</v>
      </c>
      <c r="M620" s="27">
        <f t="shared" si="110"/>
        <v>0</v>
      </c>
      <c r="N620" s="81" t="e">
        <f t="shared" si="111"/>
        <v>#DIV/0!</v>
      </c>
      <c r="O620" s="27">
        <f t="shared" si="112"/>
        <v>0</v>
      </c>
      <c r="P620" s="81" t="e">
        <f t="shared" si="113"/>
        <v>#DIV/0!</v>
      </c>
      <c r="Q620" s="27">
        <f t="shared" si="114"/>
        <v>591.52</v>
      </c>
      <c r="R620" s="82">
        <f t="shared" si="115"/>
        <v>0.99999557038748721</v>
      </c>
    </row>
    <row r="621" spans="1:18" s="4" customFormat="1" ht="56.1" customHeight="1" x14ac:dyDescent="0.25">
      <c r="A621" s="174" t="s">
        <v>821</v>
      </c>
      <c r="B621" s="102" t="s">
        <v>822</v>
      </c>
      <c r="C621" s="117" t="s">
        <v>823</v>
      </c>
      <c r="D621" s="113" t="s">
        <v>824</v>
      </c>
      <c r="E621" s="196" t="s">
        <v>1020</v>
      </c>
      <c r="F621" s="168">
        <v>3070.1193006246403</v>
      </c>
      <c r="G621" s="27">
        <v>0</v>
      </c>
      <c r="H621" s="27">
        <v>0</v>
      </c>
      <c r="I621" s="29">
        <v>3070.1193006246403</v>
      </c>
      <c r="J621" s="244"/>
      <c r="K621" s="28">
        <f t="shared" si="108"/>
        <v>3070.12</v>
      </c>
      <c r="L621" s="81">
        <f t="shared" si="109"/>
        <v>1.000000227800711</v>
      </c>
      <c r="M621" s="27">
        <f t="shared" si="110"/>
        <v>0</v>
      </c>
      <c r="N621" s="81" t="e">
        <f t="shared" si="111"/>
        <v>#DIV/0!</v>
      </c>
      <c r="O621" s="27">
        <f t="shared" si="112"/>
        <v>0</v>
      </c>
      <c r="P621" s="81" t="e">
        <f t="shared" si="113"/>
        <v>#DIV/0!</v>
      </c>
      <c r="Q621" s="27">
        <f t="shared" si="114"/>
        <v>3070.12</v>
      </c>
      <c r="R621" s="82">
        <f t="shared" si="115"/>
        <v>1.000000227800711</v>
      </c>
    </row>
    <row r="622" spans="1:18" s="4" customFormat="1" ht="33" customHeight="1" x14ac:dyDescent="0.25">
      <c r="A622" s="217" t="s">
        <v>1450</v>
      </c>
      <c r="B622" s="110"/>
      <c r="C622" s="132"/>
      <c r="D622" s="20"/>
      <c r="E622" s="218"/>
      <c r="F622" s="168"/>
      <c r="G622" s="27"/>
      <c r="H622" s="27"/>
      <c r="I622" s="29"/>
      <c r="J622" s="244"/>
      <c r="K622" s="28"/>
      <c r="L622" s="81"/>
      <c r="M622" s="27"/>
      <c r="N622" s="81"/>
      <c r="O622" s="27"/>
      <c r="P622" s="81"/>
      <c r="Q622" s="27"/>
      <c r="R622" s="82"/>
    </row>
    <row r="623" spans="1:18" s="4" customFormat="1" ht="56.1" customHeight="1" x14ac:dyDescent="0.25">
      <c r="A623" s="174" t="s">
        <v>825</v>
      </c>
      <c r="B623" s="102" t="s">
        <v>826</v>
      </c>
      <c r="C623" s="117" t="s">
        <v>1427</v>
      </c>
      <c r="D623" s="113" t="s">
        <v>827</v>
      </c>
      <c r="E623" s="196" t="s">
        <v>1020</v>
      </c>
      <c r="F623" s="168">
        <v>399.15006666666665</v>
      </c>
      <c r="G623" s="27">
        <v>74.154600000000002</v>
      </c>
      <c r="H623" s="27">
        <v>324.99546666666663</v>
      </c>
      <c r="I623" s="29">
        <v>0</v>
      </c>
      <c r="J623" s="244"/>
      <c r="K623" s="28">
        <f t="shared" si="108"/>
        <v>399.15</v>
      </c>
      <c r="L623" s="81">
        <f t="shared" si="109"/>
        <v>0.99999983297844031</v>
      </c>
      <c r="M623" s="27">
        <f t="shared" si="110"/>
        <v>74.150000000000006</v>
      </c>
      <c r="N623" s="81">
        <f t="shared" si="111"/>
        <v>0.99993796743560082</v>
      </c>
      <c r="O623" s="27">
        <f t="shared" si="112"/>
        <v>325</v>
      </c>
      <c r="P623" s="81">
        <f t="shared" si="113"/>
        <v>1.0000139489125184</v>
      </c>
      <c r="Q623" s="27">
        <f t="shared" si="114"/>
        <v>0</v>
      </c>
      <c r="R623" s="82" t="e">
        <f t="shared" si="115"/>
        <v>#DIV/0!</v>
      </c>
    </row>
    <row r="624" spans="1:18" s="4" customFormat="1" ht="56.1" customHeight="1" x14ac:dyDescent="0.25">
      <c r="A624" s="174" t="s">
        <v>828</v>
      </c>
      <c r="B624" s="102" t="s">
        <v>829</v>
      </c>
      <c r="C624" s="117" t="s">
        <v>1427</v>
      </c>
      <c r="D624" s="113" t="s">
        <v>827</v>
      </c>
      <c r="E624" s="196" t="s">
        <v>1020</v>
      </c>
      <c r="F624" s="168">
        <v>443.27224999999999</v>
      </c>
      <c r="G624" s="27">
        <v>82.399200000000008</v>
      </c>
      <c r="H624" s="27">
        <v>360.87304999999998</v>
      </c>
      <c r="I624" s="29">
        <v>0</v>
      </c>
      <c r="J624" s="244"/>
      <c r="K624" s="28">
        <f t="shared" si="108"/>
        <v>443.27</v>
      </c>
      <c r="L624" s="81">
        <f t="shared" si="109"/>
        <v>0.99999492411266444</v>
      </c>
      <c r="M624" s="27">
        <f t="shared" si="110"/>
        <v>82.4</v>
      </c>
      <c r="N624" s="81">
        <f t="shared" si="111"/>
        <v>1.0000097088321245</v>
      </c>
      <c r="O624" s="27">
        <f t="shared" si="112"/>
        <v>360.87</v>
      </c>
      <c r="P624" s="81">
        <f t="shared" si="113"/>
        <v>0.9999915482743863</v>
      </c>
      <c r="Q624" s="27">
        <f t="shared" si="114"/>
        <v>0</v>
      </c>
      <c r="R624" s="82" t="e">
        <f t="shared" si="115"/>
        <v>#DIV/0!</v>
      </c>
    </row>
    <row r="625" spans="1:18" s="4" customFormat="1" ht="56.1" customHeight="1" x14ac:dyDescent="0.25">
      <c r="A625" s="174" t="s">
        <v>830</v>
      </c>
      <c r="B625" s="102" t="s">
        <v>831</v>
      </c>
      <c r="C625" s="117" t="s">
        <v>1427</v>
      </c>
      <c r="D625" s="113" t="s">
        <v>827</v>
      </c>
      <c r="E625" s="196" t="s">
        <v>1020</v>
      </c>
      <c r="F625" s="168">
        <v>1844.3275866666668</v>
      </c>
      <c r="G625" s="27">
        <v>90.63912000000002</v>
      </c>
      <c r="H625" s="27">
        <v>1753.6884666666667</v>
      </c>
      <c r="I625" s="29">
        <v>0</v>
      </c>
      <c r="J625" s="244"/>
      <c r="K625" s="28">
        <f t="shared" si="108"/>
        <v>1844.3300000000002</v>
      </c>
      <c r="L625" s="81">
        <f t="shared" si="109"/>
        <v>1.0000013085166382</v>
      </c>
      <c r="M625" s="27">
        <f t="shared" si="110"/>
        <v>90.64</v>
      </c>
      <c r="N625" s="81">
        <f t="shared" si="111"/>
        <v>1.0000097088321245</v>
      </c>
      <c r="O625" s="27">
        <f t="shared" si="112"/>
        <v>1753.69</v>
      </c>
      <c r="P625" s="81">
        <f t="shared" si="113"/>
        <v>1.0000008743476179</v>
      </c>
      <c r="Q625" s="27">
        <f t="shared" si="114"/>
        <v>0</v>
      </c>
      <c r="R625" s="82" t="e">
        <f t="shared" si="115"/>
        <v>#DIV/0!</v>
      </c>
    </row>
    <row r="626" spans="1:18" s="4" customFormat="1" ht="56.1" customHeight="1" x14ac:dyDescent="0.25">
      <c r="A626" s="174" t="s">
        <v>832</v>
      </c>
      <c r="B626" s="102" t="s">
        <v>1825</v>
      </c>
      <c r="C626" s="117" t="s">
        <v>1826</v>
      </c>
      <c r="D626" s="113" t="s">
        <v>827</v>
      </c>
      <c r="E626" s="196" t="s">
        <v>1020</v>
      </c>
      <c r="F626" s="168">
        <v>26.379850640000004</v>
      </c>
      <c r="G626" s="27">
        <v>26.379850640000004</v>
      </c>
      <c r="H626" s="27">
        <v>0</v>
      </c>
      <c r="I626" s="29">
        <v>0</v>
      </c>
      <c r="J626" s="244"/>
      <c r="K626" s="28">
        <f t="shared" si="108"/>
        <v>26.38</v>
      </c>
      <c r="L626" s="81">
        <f t="shared" si="109"/>
        <v>1.000005661897106</v>
      </c>
      <c r="M626" s="27">
        <f t="shared" si="110"/>
        <v>26.38</v>
      </c>
      <c r="N626" s="81">
        <f t="shared" si="111"/>
        <v>1.000005661897106</v>
      </c>
      <c r="O626" s="27">
        <f t="shared" si="112"/>
        <v>0</v>
      </c>
      <c r="P626" s="81" t="e">
        <f t="shared" si="113"/>
        <v>#DIV/0!</v>
      </c>
      <c r="Q626" s="27">
        <f t="shared" si="114"/>
        <v>0</v>
      </c>
      <c r="R626" s="82" t="e">
        <f t="shared" si="115"/>
        <v>#DIV/0!</v>
      </c>
    </row>
    <row r="627" spans="1:18" s="4" customFormat="1" ht="39" customHeight="1" x14ac:dyDescent="0.25">
      <c r="A627" s="174" t="s">
        <v>833</v>
      </c>
      <c r="B627" s="102" t="s">
        <v>834</v>
      </c>
      <c r="C627" s="117" t="s">
        <v>1428</v>
      </c>
      <c r="D627" s="113" t="s">
        <v>827</v>
      </c>
      <c r="E627" s="196" t="s">
        <v>1020</v>
      </c>
      <c r="F627" s="168">
        <v>827.75926612831995</v>
      </c>
      <c r="G627" s="27">
        <v>83.058966128320009</v>
      </c>
      <c r="H627" s="27">
        <v>744.70029999999997</v>
      </c>
      <c r="I627" s="29">
        <v>0</v>
      </c>
      <c r="J627" s="244"/>
      <c r="K627" s="28">
        <f t="shared" si="108"/>
        <v>827.76</v>
      </c>
      <c r="L627" s="81">
        <f t="shared" si="109"/>
        <v>1.0000008865762187</v>
      </c>
      <c r="M627" s="27">
        <f t="shared" si="110"/>
        <v>83.06</v>
      </c>
      <c r="N627" s="81">
        <f t="shared" si="111"/>
        <v>1.000012447442199</v>
      </c>
      <c r="O627" s="27">
        <f t="shared" si="112"/>
        <v>744.7</v>
      </c>
      <c r="P627" s="81">
        <f t="shared" si="113"/>
        <v>0.99999959715337849</v>
      </c>
      <c r="Q627" s="27">
        <f t="shared" si="114"/>
        <v>0</v>
      </c>
      <c r="R627" s="82" t="e">
        <f t="shared" si="115"/>
        <v>#DIV/0!</v>
      </c>
    </row>
    <row r="628" spans="1:18" s="4" customFormat="1" ht="39" customHeight="1" x14ac:dyDescent="0.25">
      <c r="A628" s="174" t="s">
        <v>835</v>
      </c>
      <c r="B628" s="102" t="s">
        <v>1827</v>
      </c>
      <c r="C628" s="117" t="s">
        <v>1428</v>
      </c>
      <c r="D628" s="113" t="s">
        <v>827</v>
      </c>
      <c r="E628" s="196" t="s">
        <v>1020</v>
      </c>
      <c r="F628" s="168">
        <v>128.9814662269867</v>
      </c>
      <c r="G628" s="27">
        <v>39.946549560320008</v>
      </c>
      <c r="H628" s="27">
        <v>89.034916666666675</v>
      </c>
      <c r="I628" s="29">
        <v>0</v>
      </c>
      <c r="J628" s="244"/>
      <c r="K628" s="28">
        <f t="shared" si="108"/>
        <v>128.98000000000002</v>
      </c>
      <c r="L628" s="81">
        <f t="shared" si="109"/>
        <v>0.99998863226609547</v>
      </c>
      <c r="M628" s="27">
        <f t="shared" si="110"/>
        <v>39.950000000000003</v>
      </c>
      <c r="N628" s="81">
        <f t="shared" si="111"/>
        <v>1.0000863764134318</v>
      </c>
      <c r="O628" s="27">
        <f t="shared" si="112"/>
        <v>89.03</v>
      </c>
      <c r="P628" s="81">
        <f t="shared" si="113"/>
        <v>0.99994477821903194</v>
      </c>
      <c r="Q628" s="27">
        <f t="shared" si="114"/>
        <v>0</v>
      </c>
      <c r="R628" s="82" t="e">
        <f t="shared" si="115"/>
        <v>#DIV/0!</v>
      </c>
    </row>
    <row r="629" spans="1:18" s="4" customFormat="1" ht="39" customHeight="1" x14ac:dyDescent="0.25">
      <c r="A629" s="174" t="s">
        <v>836</v>
      </c>
      <c r="B629" s="102" t="s">
        <v>1828</v>
      </c>
      <c r="C629" s="117" t="s">
        <v>1429</v>
      </c>
      <c r="D629" s="113" t="s">
        <v>827</v>
      </c>
      <c r="E629" s="196" t="s">
        <v>1020</v>
      </c>
      <c r="F629" s="168">
        <v>35.865674519999999</v>
      </c>
      <c r="G629" s="27">
        <v>35.865674519999999</v>
      </c>
      <c r="H629" s="27">
        <v>0</v>
      </c>
      <c r="I629" s="29">
        <v>0</v>
      </c>
      <c r="J629" s="244"/>
      <c r="K629" s="28">
        <f t="shared" si="108"/>
        <v>35.869999999999997</v>
      </c>
      <c r="L629" s="81">
        <f t="shared" si="109"/>
        <v>1.0001206022208669</v>
      </c>
      <c r="M629" s="27">
        <f t="shared" si="110"/>
        <v>35.869999999999997</v>
      </c>
      <c r="N629" s="81">
        <f t="shared" si="111"/>
        <v>1.0001206022208669</v>
      </c>
      <c r="O629" s="27">
        <f t="shared" si="112"/>
        <v>0</v>
      </c>
      <c r="P629" s="81" t="e">
        <f t="shared" si="113"/>
        <v>#DIV/0!</v>
      </c>
      <c r="Q629" s="27">
        <f t="shared" si="114"/>
        <v>0</v>
      </c>
      <c r="R629" s="82" t="e">
        <f t="shared" si="115"/>
        <v>#DIV/0!</v>
      </c>
    </row>
    <row r="630" spans="1:18" s="4" customFormat="1" ht="56.1" customHeight="1" x14ac:dyDescent="0.25">
      <c r="A630" s="174" t="s">
        <v>837</v>
      </c>
      <c r="B630" s="102" t="s">
        <v>838</v>
      </c>
      <c r="C630" s="117" t="s">
        <v>1829</v>
      </c>
      <c r="D630" s="113" t="s">
        <v>827</v>
      </c>
      <c r="E630" s="196" t="s">
        <v>1021</v>
      </c>
      <c r="F630" s="168">
        <v>1975.3912638069869</v>
      </c>
      <c r="G630" s="27">
        <v>173.46634714032001</v>
      </c>
      <c r="H630" s="27">
        <v>1801.9249166666668</v>
      </c>
      <c r="I630" s="29">
        <v>0</v>
      </c>
      <c r="J630" s="244"/>
      <c r="K630" s="28">
        <f t="shared" si="108"/>
        <v>1975.39</v>
      </c>
      <c r="L630" s="81">
        <f t="shared" si="109"/>
        <v>0.999999360224473</v>
      </c>
      <c r="M630" s="27">
        <f t="shared" si="110"/>
        <v>173.47</v>
      </c>
      <c r="N630" s="81">
        <f t="shared" si="111"/>
        <v>1.0000210580307951</v>
      </c>
      <c r="O630" s="27">
        <f t="shared" si="112"/>
        <v>1801.92</v>
      </c>
      <c r="P630" s="81">
        <f t="shared" si="113"/>
        <v>0.99999727143643924</v>
      </c>
      <c r="Q630" s="27">
        <f t="shared" si="114"/>
        <v>0</v>
      </c>
      <c r="R630" s="82" t="e">
        <f t="shared" si="115"/>
        <v>#DIV/0!</v>
      </c>
    </row>
    <row r="631" spans="1:18" s="4" customFormat="1" ht="56.1" customHeight="1" x14ac:dyDescent="0.25">
      <c r="A631" s="174" t="s">
        <v>839</v>
      </c>
      <c r="B631" s="102" t="s">
        <v>840</v>
      </c>
      <c r="C631" s="117" t="s">
        <v>466</v>
      </c>
      <c r="D631" s="113" t="s">
        <v>827</v>
      </c>
      <c r="E631" s="196" t="s">
        <v>1021</v>
      </c>
      <c r="F631" s="168">
        <v>2800.7888864808538</v>
      </c>
      <c r="G631" s="27">
        <v>211.62405314752004</v>
      </c>
      <c r="H631" s="27">
        <v>2589.1648333333337</v>
      </c>
      <c r="I631" s="29">
        <v>0</v>
      </c>
      <c r="J631" s="244"/>
      <c r="K631" s="28">
        <f t="shared" si="108"/>
        <v>2800.7799999999997</v>
      </c>
      <c r="L631" s="81">
        <f t="shared" si="109"/>
        <v>0.99999682715077276</v>
      </c>
      <c r="M631" s="27">
        <f t="shared" si="110"/>
        <v>211.62</v>
      </c>
      <c r="N631" s="81">
        <f t="shared" si="111"/>
        <v>0.99998084741568949</v>
      </c>
      <c r="O631" s="27">
        <f t="shared" si="112"/>
        <v>2589.16</v>
      </c>
      <c r="P631" s="81">
        <f t="shared" si="113"/>
        <v>0.99999813324618358</v>
      </c>
      <c r="Q631" s="27">
        <f t="shared" si="114"/>
        <v>0</v>
      </c>
      <c r="R631" s="82" t="e">
        <f t="shared" si="115"/>
        <v>#DIV/0!</v>
      </c>
    </row>
    <row r="632" spans="1:18" s="4" customFormat="1" ht="33" customHeight="1" x14ac:dyDescent="0.25">
      <c r="A632" s="217" t="s">
        <v>1830</v>
      </c>
      <c r="B632" s="110"/>
      <c r="C632" s="132"/>
      <c r="D632" s="20"/>
      <c r="E632" s="215"/>
      <c r="F632" s="168"/>
      <c r="G632" s="27"/>
      <c r="H632" s="27"/>
      <c r="I632" s="29"/>
      <c r="J632" s="244"/>
      <c r="K632" s="28"/>
      <c r="L632" s="81"/>
      <c r="M632" s="27"/>
      <c r="N632" s="81"/>
      <c r="O632" s="27"/>
      <c r="P632" s="81"/>
      <c r="Q632" s="27"/>
      <c r="R632" s="82"/>
    </row>
    <row r="633" spans="1:18" s="4" customFormat="1" ht="56.1" customHeight="1" x14ac:dyDescent="0.25">
      <c r="A633" s="187" t="s">
        <v>841</v>
      </c>
      <c r="B633" s="109" t="s">
        <v>842</v>
      </c>
      <c r="C633" s="133" t="s">
        <v>1831</v>
      </c>
      <c r="D633" s="113" t="s">
        <v>827</v>
      </c>
      <c r="E633" s="196" t="s">
        <v>1020</v>
      </c>
      <c r="F633" s="168">
        <v>72.186838875987704</v>
      </c>
      <c r="G633" s="27">
        <v>45.171517060800007</v>
      </c>
      <c r="H633" s="27">
        <v>27.015321815187693</v>
      </c>
      <c r="I633" s="29">
        <v>0</v>
      </c>
      <c r="J633" s="244"/>
      <c r="K633" s="28">
        <f t="shared" si="108"/>
        <v>72.19</v>
      </c>
      <c r="L633" s="81">
        <f t="shared" si="109"/>
        <v>1.0000437908635635</v>
      </c>
      <c r="M633" s="27">
        <f t="shared" si="110"/>
        <v>45.17</v>
      </c>
      <c r="N633" s="81">
        <f t="shared" si="111"/>
        <v>0.99996641554460164</v>
      </c>
      <c r="O633" s="27">
        <f t="shared" si="112"/>
        <v>27.02</v>
      </c>
      <c r="P633" s="81">
        <f t="shared" si="113"/>
        <v>1.0001731678358048</v>
      </c>
      <c r="Q633" s="27">
        <f t="shared" si="114"/>
        <v>0</v>
      </c>
      <c r="R633" s="82" t="e">
        <f t="shared" si="115"/>
        <v>#DIV/0!</v>
      </c>
    </row>
    <row r="634" spans="1:18" s="4" customFormat="1" ht="39" customHeight="1" x14ac:dyDescent="0.25">
      <c r="A634" s="187" t="s">
        <v>843</v>
      </c>
      <c r="B634" s="109" t="s">
        <v>844</v>
      </c>
      <c r="C634" s="133" t="s">
        <v>1430</v>
      </c>
      <c r="D634" s="113" t="s">
        <v>827</v>
      </c>
      <c r="E634" s="196" t="s">
        <v>1020</v>
      </c>
      <c r="F634" s="168">
        <v>21.757405800000001</v>
      </c>
      <c r="G634" s="27">
        <v>21.757405800000001</v>
      </c>
      <c r="H634" s="27">
        <v>0</v>
      </c>
      <c r="I634" s="29">
        <v>0</v>
      </c>
      <c r="J634" s="244"/>
      <c r="K634" s="28">
        <f t="shared" si="108"/>
        <v>21.76</v>
      </c>
      <c r="L634" s="81">
        <f t="shared" si="109"/>
        <v>1.000119232964805</v>
      </c>
      <c r="M634" s="27">
        <f t="shared" si="110"/>
        <v>21.76</v>
      </c>
      <c r="N634" s="81">
        <f t="shared" si="111"/>
        <v>1.000119232964805</v>
      </c>
      <c r="O634" s="27">
        <f t="shared" si="112"/>
        <v>0</v>
      </c>
      <c r="P634" s="81" t="e">
        <f t="shared" si="113"/>
        <v>#DIV/0!</v>
      </c>
      <c r="Q634" s="27">
        <f t="shared" si="114"/>
        <v>0</v>
      </c>
      <c r="R634" s="82" t="e">
        <f t="shared" si="115"/>
        <v>#DIV/0!</v>
      </c>
    </row>
    <row r="635" spans="1:18" s="4" customFormat="1" ht="72" customHeight="1" x14ac:dyDescent="0.25">
      <c r="A635" s="187" t="s">
        <v>845</v>
      </c>
      <c r="B635" s="109" t="s">
        <v>846</v>
      </c>
      <c r="C635" s="133" t="s">
        <v>847</v>
      </c>
      <c r="D635" s="113" t="s">
        <v>827</v>
      </c>
      <c r="E635" s="196" t="s">
        <v>1020</v>
      </c>
      <c r="F635" s="168">
        <v>201.3791186197376</v>
      </c>
      <c r="G635" s="27">
        <v>92.768606119737598</v>
      </c>
      <c r="H635" s="27">
        <v>108.61051250000001</v>
      </c>
      <c r="I635" s="29">
        <v>0</v>
      </c>
      <c r="J635" s="244"/>
      <c r="K635" s="28">
        <f t="shared" si="108"/>
        <v>201.38</v>
      </c>
      <c r="L635" s="81">
        <f t="shared" si="109"/>
        <v>1.0000043767212234</v>
      </c>
      <c r="M635" s="27">
        <f t="shared" si="110"/>
        <v>92.77</v>
      </c>
      <c r="N635" s="81">
        <f t="shared" si="111"/>
        <v>1.000015025344464</v>
      </c>
      <c r="O635" s="27">
        <f t="shared" si="112"/>
        <v>108.61</v>
      </c>
      <c r="P635" s="81">
        <f t="shared" si="113"/>
        <v>0.99999528130391602</v>
      </c>
      <c r="Q635" s="27">
        <f t="shared" si="114"/>
        <v>0</v>
      </c>
      <c r="R635" s="82" t="e">
        <f t="shared" si="115"/>
        <v>#DIV/0!</v>
      </c>
    </row>
    <row r="636" spans="1:18" s="4" customFormat="1" ht="72" customHeight="1" x14ac:dyDescent="0.25">
      <c r="A636" s="187" t="s">
        <v>848</v>
      </c>
      <c r="B636" s="109" t="s">
        <v>849</v>
      </c>
      <c r="C636" s="133" t="s">
        <v>850</v>
      </c>
      <c r="D636" s="113" t="s">
        <v>827</v>
      </c>
      <c r="E636" s="196" t="s">
        <v>1020</v>
      </c>
      <c r="F636" s="168">
        <v>344.86436496776003</v>
      </c>
      <c r="G636" s="27">
        <v>99.774983717760009</v>
      </c>
      <c r="H636" s="27">
        <v>245.08938125000003</v>
      </c>
      <c r="I636" s="29">
        <v>0</v>
      </c>
      <c r="J636" s="244"/>
      <c r="K636" s="28">
        <f t="shared" si="108"/>
        <v>344.86</v>
      </c>
      <c r="L636" s="81">
        <f t="shared" si="109"/>
        <v>0.99998734294347746</v>
      </c>
      <c r="M636" s="27">
        <f t="shared" si="110"/>
        <v>99.77</v>
      </c>
      <c r="N636" s="81">
        <f t="shared" si="111"/>
        <v>0.99995005042772933</v>
      </c>
      <c r="O636" s="27">
        <f t="shared" si="112"/>
        <v>245.09</v>
      </c>
      <c r="P636" s="81">
        <f t="shared" si="113"/>
        <v>1.0000025245891797</v>
      </c>
      <c r="Q636" s="27">
        <f t="shared" si="114"/>
        <v>0</v>
      </c>
      <c r="R636" s="82" t="e">
        <f t="shared" si="115"/>
        <v>#DIV/0!</v>
      </c>
    </row>
    <row r="637" spans="1:18" s="4" customFormat="1" ht="72" customHeight="1" x14ac:dyDescent="0.25">
      <c r="A637" s="187" t="s">
        <v>851</v>
      </c>
      <c r="B637" s="102" t="s">
        <v>852</v>
      </c>
      <c r="C637" s="133" t="s">
        <v>847</v>
      </c>
      <c r="D637" s="113" t="s">
        <v>827</v>
      </c>
      <c r="E637" s="196" t="s">
        <v>1020</v>
      </c>
      <c r="F637" s="168">
        <v>739.62988996776005</v>
      </c>
      <c r="G637" s="27">
        <v>99.774983717760009</v>
      </c>
      <c r="H637" s="27">
        <v>639.85490625</v>
      </c>
      <c r="I637" s="29">
        <v>0</v>
      </c>
      <c r="J637" s="244"/>
      <c r="K637" s="28">
        <f t="shared" si="108"/>
        <v>739.62</v>
      </c>
      <c r="L637" s="81">
        <f t="shared" si="109"/>
        <v>0.99998662849095987</v>
      </c>
      <c r="M637" s="27">
        <f t="shared" si="110"/>
        <v>99.77</v>
      </c>
      <c r="N637" s="81">
        <f t="shared" si="111"/>
        <v>0.99995005042772933</v>
      </c>
      <c r="O637" s="27">
        <f t="shared" si="112"/>
        <v>639.85</v>
      </c>
      <c r="P637" s="81">
        <f t="shared" si="113"/>
        <v>0.99999233224602635</v>
      </c>
      <c r="Q637" s="27">
        <f t="shared" si="114"/>
        <v>0</v>
      </c>
      <c r="R637" s="82" t="e">
        <f t="shared" si="115"/>
        <v>#DIV/0!</v>
      </c>
    </row>
    <row r="638" spans="1:18" s="4" customFormat="1" ht="72" customHeight="1" x14ac:dyDescent="0.25">
      <c r="A638" s="187" t="s">
        <v>853</v>
      </c>
      <c r="B638" s="102" t="s">
        <v>854</v>
      </c>
      <c r="C638" s="133" t="s">
        <v>847</v>
      </c>
      <c r="D638" s="113" t="s">
        <v>827</v>
      </c>
      <c r="E638" s="196" t="s">
        <v>1020</v>
      </c>
      <c r="F638" s="168">
        <v>1070.2219653256002</v>
      </c>
      <c r="G638" s="27">
        <v>144.88592782559999</v>
      </c>
      <c r="H638" s="27">
        <v>925.33603750000009</v>
      </c>
      <c r="I638" s="29">
        <v>0</v>
      </c>
      <c r="J638" s="244"/>
      <c r="K638" s="28">
        <f t="shared" si="108"/>
        <v>1070.23</v>
      </c>
      <c r="L638" s="81">
        <f t="shared" si="109"/>
        <v>1.0000075074841108</v>
      </c>
      <c r="M638" s="27">
        <f t="shared" si="110"/>
        <v>144.88999999999999</v>
      </c>
      <c r="N638" s="81">
        <f t="shared" si="111"/>
        <v>1.0000281060725573</v>
      </c>
      <c r="O638" s="27">
        <f t="shared" si="112"/>
        <v>925.34</v>
      </c>
      <c r="P638" s="81">
        <f t="shared" si="113"/>
        <v>1.0000042822281197</v>
      </c>
      <c r="Q638" s="27">
        <f t="shared" si="114"/>
        <v>0</v>
      </c>
      <c r="R638" s="82" t="e">
        <f t="shared" si="115"/>
        <v>#DIV/0!</v>
      </c>
    </row>
    <row r="639" spans="1:18" s="4" customFormat="1" ht="72" customHeight="1" x14ac:dyDescent="0.25">
      <c r="A639" s="187" t="s">
        <v>855</v>
      </c>
      <c r="B639" s="102" t="s">
        <v>856</v>
      </c>
      <c r="C639" s="133" t="s">
        <v>847</v>
      </c>
      <c r="D639" s="113" t="s">
        <v>827</v>
      </c>
      <c r="E639" s="196" t="s">
        <v>1020</v>
      </c>
      <c r="F639" s="168">
        <v>2446.6896491642401</v>
      </c>
      <c r="G639" s="27">
        <v>176.21598041423999</v>
      </c>
      <c r="H639" s="27">
        <v>2270.4736687499999</v>
      </c>
      <c r="I639" s="29">
        <v>0</v>
      </c>
      <c r="J639" s="244"/>
      <c r="K639" s="28">
        <f t="shared" si="108"/>
        <v>2446.6899999999996</v>
      </c>
      <c r="L639" s="81">
        <f t="shared" si="109"/>
        <v>1.0000001433920152</v>
      </c>
      <c r="M639" s="27">
        <f t="shared" si="110"/>
        <v>176.22</v>
      </c>
      <c r="N639" s="81">
        <f t="shared" si="111"/>
        <v>1.000022810563211</v>
      </c>
      <c r="O639" s="27">
        <f t="shared" si="112"/>
        <v>2270.4699999999998</v>
      </c>
      <c r="P639" s="81">
        <f t="shared" si="113"/>
        <v>0.99999838414774389</v>
      </c>
      <c r="Q639" s="27">
        <f t="shared" si="114"/>
        <v>0</v>
      </c>
      <c r="R639" s="82" t="e">
        <f t="shared" si="115"/>
        <v>#DIV/0!</v>
      </c>
    </row>
    <row r="640" spans="1:18" s="4" customFormat="1" ht="72" customHeight="1" x14ac:dyDescent="0.25">
      <c r="A640" s="187" t="s">
        <v>857</v>
      </c>
      <c r="B640" s="102" t="s">
        <v>858</v>
      </c>
      <c r="C640" s="133" t="s">
        <v>847</v>
      </c>
      <c r="D640" s="113" t="s">
        <v>827</v>
      </c>
      <c r="E640" s="196" t="s">
        <v>1020</v>
      </c>
      <c r="F640" s="168">
        <v>4238.0006129775202</v>
      </c>
      <c r="G640" s="27">
        <v>215.88614422751999</v>
      </c>
      <c r="H640" s="27">
        <v>4022.1144687500005</v>
      </c>
      <c r="I640" s="29">
        <v>0</v>
      </c>
      <c r="J640" s="244"/>
      <c r="K640" s="28">
        <f t="shared" si="108"/>
        <v>4238</v>
      </c>
      <c r="L640" s="81">
        <f t="shared" si="109"/>
        <v>0.99999985536162539</v>
      </c>
      <c r="M640" s="27">
        <f t="shared" si="110"/>
        <v>215.89</v>
      </c>
      <c r="N640" s="81">
        <f t="shared" si="111"/>
        <v>1.0000178602128162</v>
      </c>
      <c r="O640" s="27">
        <f t="shared" si="112"/>
        <v>4022.11</v>
      </c>
      <c r="P640" s="81">
        <f t="shared" si="113"/>
        <v>0.99999888895504219</v>
      </c>
      <c r="Q640" s="27">
        <f t="shared" si="114"/>
        <v>0</v>
      </c>
      <c r="R640" s="82" t="e">
        <f t="shared" si="115"/>
        <v>#DIV/0!</v>
      </c>
    </row>
    <row r="641" spans="1:18" s="4" customFormat="1" ht="72" customHeight="1" x14ac:dyDescent="0.25">
      <c r="A641" s="187" t="s">
        <v>859</v>
      </c>
      <c r="B641" s="102" t="s">
        <v>860</v>
      </c>
      <c r="C641" s="133" t="s">
        <v>847</v>
      </c>
      <c r="D641" s="113" t="s">
        <v>827</v>
      </c>
      <c r="E641" s="196" t="s">
        <v>1020</v>
      </c>
      <c r="F641" s="168">
        <v>5906.7510531364014</v>
      </c>
      <c r="G641" s="27">
        <v>225.46429688640001</v>
      </c>
      <c r="H641" s="27">
        <v>5681.2867562500014</v>
      </c>
      <c r="I641" s="29">
        <v>0</v>
      </c>
      <c r="J641" s="244"/>
      <c r="K641" s="28">
        <f t="shared" si="108"/>
        <v>5906.75</v>
      </c>
      <c r="L641" s="81">
        <f t="shared" si="109"/>
        <v>0.99999982170631674</v>
      </c>
      <c r="M641" s="27">
        <f t="shared" si="110"/>
        <v>225.46</v>
      </c>
      <c r="N641" s="81">
        <f t="shared" si="111"/>
        <v>0.99998094205397781</v>
      </c>
      <c r="O641" s="27">
        <f t="shared" si="112"/>
        <v>5681.29</v>
      </c>
      <c r="P641" s="81">
        <f t="shared" si="113"/>
        <v>1.0000005709534014</v>
      </c>
      <c r="Q641" s="27">
        <f t="shared" si="114"/>
        <v>0</v>
      </c>
      <c r="R641" s="82" t="e">
        <f t="shared" si="115"/>
        <v>#DIV/0!</v>
      </c>
    </row>
    <row r="642" spans="1:18" s="4" customFormat="1" ht="39" customHeight="1" x14ac:dyDescent="0.25">
      <c r="A642" s="187" t="s">
        <v>861</v>
      </c>
      <c r="B642" s="109" t="s">
        <v>1832</v>
      </c>
      <c r="C642" s="133" t="s">
        <v>1431</v>
      </c>
      <c r="D642" s="113" t="s">
        <v>827</v>
      </c>
      <c r="E642" s="196" t="s">
        <v>1020</v>
      </c>
      <c r="F642" s="168">
        <v>21.757405800000001</v>
      </c>
      <c r="G642" s="27">
        <v>21.757405800000001</v>
      </c>
      <c r="H642" s="27">
        <v>0</v>
      </c>
      <c r="I642" s="29">
        <v>0</v>
      </c>
      <c r="J642" s="244"/>
      <c r="K642" s="28">
        <f t="shared" si="108"/>
        <v>21.76</v>
      </c>
      <c r="L642" s="81">
        <f t="shared" si="109"/>
        <v>1.000119232964805</v>
      </c>
      <c r="M642" s="27">
        <f t="shared" si="110"/>
        <v>21.76</v>
      </c>
      <c r="N642" s="81">
        <f t="shared" si="111"/>
        <v>1.000119232964805</v>
      </c>
      <c r="O642" s="27">
        <f t="shared" si="112"/>
        <v>0</v>
      </c>
      <c r="P642" s="81" t="e">
        <f t="shared" si="113"/>
        <v>#DIV/0!</v>
      </c>
      <c r="Q642" s="27">
        <f t="shared" si="114"/>
        <v>0</v>
      </c>
      <c r="R642" s="82" t="e">
        <f t="shared" si="115"/>
        <v>#DIV/0!</v>
      </c>
    </row>
    <row r="643" spans="1:18" s="4" customFormat="1" ht="39" customHeight="1" x14ac:dyDescent="0.25">
      <c r="A643" s="187" t="s">
        <v>862</v>
      </c>
      <c r="B643" s="109" t="s">
        <v>863</v>
      </c>
      <c r="C643" s="133" t="s">
        <v>864</v>
      </c>
      <c r="D643" s="113" t="s">
        <v>865</v>
      </c>
      <c r="E643" s="196" t="s">
        <v>1020</v>
      </c>
      <c r="F643" s="168">
        <v>140.6925435096</v>
      </c>
      <c r="G643" s="27">
        <v>64.282543509600004</v>
      </c>
      <c r="H643" s="27">
        <v>76.41</v>
      </c>
      <c r="I643" s="29">
        <v>0</v>
      </c>
      <c r="J643" s="244"/>
      <c r="K643" s="28">
        <f t="shared" si="108"/>
        <v>140.69</v>
      </c>
      <c r="L643" s="81">
        <f t="shared" si="109"/>
        <v>0.99998192150389387</v>
      </c>
      <c r="M643" s="27">
        <f t="shared" si="110"/>
        <v>64.28</v>
      </c>
      <c r="N643" s="81">
        <f t="shared" si="111"/>
        <v>0.99996043234350829</v>
      </c>
      <c r="O643" s="27">
        <f t="shared" si="112"/>
        <v>76.41</v>
      </c>
      <c r="P643" s="81">
        <f t="shared" si="113"/>
        <v>1</v>
      </c>
      <c r="Q643" s="27">
        <f t="shared" si="114"/>
        <v>0</v>
      </c>
      <c r="R643" s="82" t="e">
        <f t="shared" si="115"/>
        <v>#DIV/0!</v>
      </c>
    </row>
    <row r="644" spans="1:18" s="4" customFormat="1" ht="56.1" customHeight="1" x14ac:dyDescent="0.25">
      <c r="A644" s="187" t="s">
        <v>866</v>
      </c>
      <c r="B644" s="109" t="s">
        <v>867</v>
      </c>
      <c r="C644" s="133" t="s">
        <v>1833</v>
      </c>
      <c r="D644" s="113" t="s">
        <v>868</v>
      </c>
      <c r="E644" s="196" t="s">
        <v>1020</v>
      </c>
      <c r="F644" s="168">
        <v>93.296404038387692</v>
      </c>
      <c r="G644" s="27">
        <v>66.281082223200002</v>
      </c>
      <c r="H644" s="27">
        <v>27.015321815187693</v>
      </c>
      <c r="I644" s="29">
        <v>0</v>
      </c>
      <c r="J644" s="244"/>
      <c r="K644" s="28">
        <f t="shared" si="108"/>
        <v>93.3</v>
      </c>
      <c r="L644" s="81">
        <f t="shared" si="109"/>
        <v>1.0000385434106422</v>
      </c>
      <c r="M644" s="27">
        <f t="shared" si="110"/>
        <v>66.28</v>
      </c>
      <c r="N644" s="81">
        <f t="shared" si="111"/>
        <v>0.99998367221590689</v>
      </c>
      <c r="O644" s="27">
        <f t="shared" si="112"/>
        <v>27.02</v>
      </c>
      <c r="P644" s="81">
        <f t="shared" si="113"/>
        <v>1.0001731678358048</v>
      </c>
      <c r="Q644" s="27">
        <f t="shared" si="114"/>
        <v>0</v>
      </c>
      <c r="R644" s="82" t="e">
        <f t="shared" si="115"/>
        <v>#DIV/0!</v>
      </c>
    </row>
    <row r="645" spans="1:18" s="4" customFormat="1" ht="81" customHeight="1" x14ac:dyDescent="0.25">
      <c r="A645" s="187" t="s">
        <v>869</v>
      </c>
      <c r="B645" s="109" t="s">
        <v>870</v>
      </c>
      <c r="C645" s="133" t="s">
        <v>871</v>
      </c>
      <c r="D645" s="113" t="s">
        <v>868</v>
      </c>
      <c r="E645" s="196" t="s">
        <v>1020</v>
      </c>
      <c r="F645" s="168">
        <v>84.608590653600004</v>
      </c>
      <c r="G645" s="27">
        <v>84.608590653600004</v>
      </c>
      <c r="H645" s="27">
        <v>0</v>
      </c>
      <c r="I645" s="29">
        <v>0</v>
      </c>
      <c r="J645" s="244"/>
      <c r="K645" s="28">
        <f t="shared" si="108"/>
        <v>84.61</v>
      </c>
      <c r="L645" s="81">
        <f t="shared" si="109"/>
        <v>1.0000166572494484</v>
      </c>
      <c r="M645" s="27">
        <f t="shared" si="110"/>
        <v>84.61</v>
      </c>
      <c r="N645" s="81">
        <f t="shared" si="111"/>
        <v>1.0000166572494484</v>
      </c>
      <c r="O645" s="27">
        <f t="shared" si="112"/>
        <v>0</v>
      </c>
      <c r="P645" s="81" t="e">
        <f t="shared" si="113"/>
        <v>#DIV/0!</v>
      </c>
      <c r="Q645" s="27">
        <f t="shared" si="114"/>
        <v>0</v>
      </c>
      <c r="R645" s="82" t="e">
        <f t="shared" si="115"/>
        <v>#DIV/0!</v>
      </c>
    </row>
    <row r="646" spans="1:18" s="4" customFormat="1" ht="56.1" customHeight="1" x14ac:dyDescent="0.25">
      <c r="A646" s="187" t="s">
        <v>872</v>
      </c>
      <c r="B646" s="109" t="s">
        <v>873</v>
      </c>
      <c r="C646" s="133" t="s">
        <v>1834</v>
      </c>
      <c r="D646" s="113" t="s">
        <v>868</v>
      </c>
      <c r="E646" s="196" t="s">
        <v>1020</v>
      </c>
      <c r="F646" s="168">
        <v>109.1039071088811</v>
      </c>
      <c r="G646" s="27">
        <v>53.886962705472001</v>
      </c>
      <c r="H646" s="27">
        <v>55.216944403409101</v>
      </c>
      <c r="I646" s="29">
        <v>0</v>
      </c>
      <c r="J646" s="244"/>
      <c r="K646" s="28">
        <f t="shared" si="108"/>
        <v>109.11</v>
      </c>
      <c r="L646" s="81">
        <f t="shared" si="109"/>
        <v>1.0000558448480934</v>
      </c>
      <c r="M646" s="27">
        <f t="shared" si="110"/>
        <v>53.89</v>
      </c>
      <c r="N646" s="81">
        <f t="shared" si="111"/>
        <v>1.0000563641811582</v>
      </c>
      <c r="O646" s="27">
        <f t="shared" si="112"/>
        <v>55.22</v>
      </c>
      <c r="P646" s="81">
        <f t="shared" si="113"/>
        <v>1.000055338023933</v>
      </c>
      <c r="Q646" s="27">
        <f t="shared" si="114"/>
        <v>0</v>
      </c>
      <c r="R646" s="82" t="e">
        <f t="shared" si="115"/>
        <v>#DIV/0!</v>
      </c>
    </row>
    <row r="647" spans="1:18" s="4" customFormat="1" ht="33" customHeight="1" x14ac:dyDescent="0.25">
      <c r="A647" s="217" t="s">
        <v>874</v>
      </c>
      <c r="B647" s="110"/>
      <c r="C647" s="132"/>
      <c r="D647" s="20"/>
      <c r="E647" s="215"/>
      <c r="F647" s="170"/>
      <c r="G647" s="111"/>
      <c r="H647" s="111"/>
      <c r="I647" s="112"/>
      <c r="J647" s="244"/>
      <c r="K647" s="28"/>
      <c r="L647" s="81"/>
      <c r="M647" s="27"/>
      <c r="N647" s="81"/>
      <c r="O647" s="27"/>
      <c r="P647" s="81"/>
      <c r="Q647" s="27"/>
      <c r="R647" s="82"/>
    </row>
    <row r="648" spans="1:18" s="4" customFormat="1" ht="72" customHeight="1" x14ac:dyDescent="0.25">
      <c r="A648" s="174" t="s">
        <v>1432</v>
      </c>
      <c r="B648" s="102" t="s">
        <v>1490</v>
      </c>
      <c r="C648" s="117" t="s">
        <v>1248</v>
      </c>
      <c r="D648" s="113" t="s">
        <v>476</v>
      </c>
      <c r="E648" s="196" t="s">
        <v>1020</v>
      </c>
      <c r="F648" s="168">
        <v>1010.4166214918721</v>
      </c>
      <c r="G648" s="27">
        <v>182.00162149187202</v>
      </c>
      <c r="H648" s="27">
        <v>828.41500000000008</v>
      </c>
      <c r="I648" s="27">
        <v>0</v>
      </c>
      <c r="J648" s="244"/>
      <c r="K648" s="28">
        <f t="shared" si="108"/>
        <v>1010.42</v>
      </c>
      <c r="L648" s="81">
        <f t="shared" si="109"/>
        <v>1.0000033436782967</v>
      </c>
      <c r="M648" s="27">
        <f t="shared" si="110"/>
        <v>182</v>
      </c>
      <c r="N648" s="81">
        <f t="shared" si="111"/>
        <v>0.99999109078337478</v>
      </c>
      <c r="O648" s="27">
        <f t="shared" si="112"/>
        <v>828.42</v>
      </c>
      <c r="P648" s="81">
        <f t="shared" si="113"/>
        <v>1.0000060356222424</v>
      </c>
      <c r="Q648" s="27">
        <f t="shared" si="114"/>
        <v>0</v>
      </c>
      <c r="R648" s="82" t="e">
        <f t="shared" si="115"/>
        <v>#DIV/0!</v>
      </c>
    </row>
    <row r="649" spans="1:18" ht="56.1" customHeight="1" x14ac:dyDescent="0.25">
      <c r="A649" s="174" t="s">
        <v>1433</v>
      </c>
      <c r="B649" s="102" t="s">
        <v>875</v>
      </c>
      <c r="C649" s="117" t="s">
        <v>876</v>
      </c>
      <c r="D649" s="113" t="s">
        <v>476</v>
      </c>
      <c r="E649" s="196" t="s">
        <v>1020</v>
      </c>
      <c r="F649" s="168">
        <v>1288.8766214918724</v>
      </c>
      <c r="G649" s="27">
        <v>182.00162149187202</v>
      </c>
      <c r="H649" s="27">
        <v>1106.8750000000002</v>
      </c>
      <c r="I649" s="27">
        <v>0</v>
      </c>
      <c r="J649" s="244"/>
      <c r="K649" s="28">
        <f t="shared" si="108"/>
        <v>1288.8800000000001</v>
      </c>
      <c r="L649" s="81">
        <f t="shared" si="109"/>
        <v>1.0000026212812549</v>
      </c>
      <c r="M649" s="27">
        <f t="shared" si="110"/>
        <v>182</v>
      </c>
      <c r="N649" s="81">
        <f t="shared" si="111"/>
        <v>0.99999109078337478</v>
      </c>
      <c r="O649" s="27">
        <f t="shared" si="112"/>
        <v>1106.8800000000001</v>
      </c>
      <c r="P649" s="81">
        <f t="shared" si="113"/>
        <v>1.0000045172219085</v>
      </c>
      <c r="Q649" s="27">
        <f t="shared" si="114"/>
        <v>0</v>
      </c>
      <c r="R649" s="82" t="e">
        <f t="shared" si="115"/>
        <v>#DIV/0!</v>
      </c>
    </row>
    <row r="650" spans="1:18" ht="56.1" customHeight="1" x14ac:dyDescent="0.25">
      <c r="A650" s="174" t="s">
        <v>1434</v>
      </c>
      <c r="B650" s="102" t="s">
        <v>877</v>
      </c>
      <c r="C650" s="117" t="s">
        <v>1443</v>
      </c>
      <c r="D650" s="113" t="s">
        <v>476</v>
      </c>
      <c r="E650" s="196" t="s">
        <v>1020</v>
      </c>
      <c r="F650" s="168">
        <v>1383.3766214918724</v>
      </c>
      <c r="G650" s="27">
        <v>182.00162149187202</v>
      </c>
      <c r="H650" s="27">
        <v>1201.3750000000002</v>
      </c>
      <c r="I650" s="27">
        <v>0</v>
      </c>
      <c r="J650" s="244"/>
      <c r="K650" s="28">
        <f t="shared" si="108"/>
        <v>1383.38</v>
      </c>
      <c r="L650" s="81">
        <f t="shared" si="109"/>
        <v>1.0000024422186087</v>
      </c>
      <c r="M650" s="27">
        <f t="shared" si="110"/>
        <v>182</v>
      </c>
      <c r="N650" s="81">
        <f t="shared" si="111"/>
        <v>0.99999109078337478</v>
      </c>
      <c r="O650" s="27">
        <f t="shared" si="112"/>
        <v>1201.3800000000001</v>
      </c>
      <c r="P650" s="81">
        <f t="shared" si="113"/>
        <v>1.0000041618978253</v>
      </c>
      <c r="Q650" s="27">
        <f t="shared" si="114"/>
        <v>0</v>
      </c>
      <c r="R650" s="82" t="e">
        <f t="shared" si="115"/>
        <v>#DIV/0!</v>
      </c>
    </row>
    <row r="651" spans="1:18" ht="39" customHeight="1" x14ac:dyDescent="0.25">
      <c r="A651" s="174" t="s">
        <v>878</v>
      </c>
      <c r="B651" s="102" t="s">
        <v>879</v>
      </c>
      <c r="C651" s="117" t="s">
        <v>1435</v>
      </c>
      <c r="D651" s="113" t="s">
        <v>476</v>
      </c>
      <c r="E651" s="196"/>
      <c r="F651" s="168">
        <v>10.885616664000002</v>
      </c>
      <c r="G651" s="27">
        <v>10.885616664000002</v>
      </c>
      <c r="H651" s="27">
        <v>0</v>
      </c>
      <c r="I651" s="27">
        <v>0</v>
      </c>
      <c r="J651" s="244"/>
      <c r="K651" s="28">
        <f t="shared" ref="K651:K705" si="116">SUM(M651,O651,Q651)</f>
        <v>10.89</v>
      </c>
      <c r="L651" s="81">
        <f t="shared" ref="L651:L705" si="117">K651/F651</f>
        <v>1.0004026722725314</v>
      </c>
      <c r="M651" s="27">
        <f t="shared" ref="M651:M705" si="118">ROUND(G651-(G651*$M$6*$F$6),2)</f>
        <v>10.89</v>
      </c>
      <c r="N651" s="81">
        <f t="shared" ref="N651:N705" si="119">M651/G651</f>
        <v>1.0004026722725314</v>
      </c>
      <c r="O651" s="27">
        <f t="shared" ref="O651:O705" si="120">ROUND(H651-(H651*$O$6*$F$6),2)</f>
        <v>0</v>
      </c>
      <c r="P651" s="81" t="e">
        <f t="shared" ref="P651:P705" si="121">O651/H651</f>
        <v>#DIV/0!</v>
      </c>
      <c r="Q651" s="27">
        <f t="shared" ref="Q651:Q705" si="122">ROUND((I651-(I651*$Q$6*$F$6)),2)</f>
        <v>0</v>
      </c>
      <c r="R651" s="82" t="e">
        <f t="shared" ref="R651:R705" si="123">Q651/I651</f>
        <v>#DIV/0!</v>
      </c>
    </row>
    <row r="652" spans="1:18" ht="39" customHeight="1" x14ac:dyDescent="0.25">
      <c r="A652" s="174" t="s">
        <v>880</v>
      </c>
      <c r="B652" s="102" t="s">
        <v>881</v>
      </c>
      <c r="C652" s="117" t="s">
        <v>882</v>
      </c>
      <c r="D652" s="113" t="s">
        <v>476</v>
      </c>
      <c r="E652" s="196" t="s">
        <v>1835</v>
      </c>
      <c r="F652" s="168">
        <v>15.713809249376002</v>
      </c>
      <c r="G652" s="27">
        <v>7.4017092493760002</v>
      </c>
      <c r="H652" s="27">
        <v>8.3121000000000009</v>
      </c>
      <c r="I652" s="27">
        <v>0</v>
      </c>
      <c r="J652" s="244"/>
      <c r="K652" s="28">
        <f t="shared" si="116"/>
        <v>15.71</v>
      </c>
      <c r="L652" s="81">
        <f t="shared" si="117"/>
        <v>0.99975758587141106</v>
      </c>
      <c r="M652" s="27">
        <f t="shared" si="118"/>
        <v>7.4</v>
      </c>
      <c r="N652" s="81">
        <f t="shared" si="119"/>
        <v>0.99976907369387091</v>
      </c>
      <c r="O652" s="27">
        <f t="shared" si="120"/>
        <v>8.31</v>
      </c>
      <c r="P652" s="81">
        <f t="shared" si="121"/>
        <v>0.99974735626375999</v>
      </c>
      <c r="Q652" s="27">
        <f t="shared" si="122"/>
        <v>0</v>
      </c>
      <c r="R652" s="82" t="e">
        <f t="shared" si="123"/>
        <v>#DIV/0!</v>
      </c>
    </row>
    <row r="653" spans="1:18" ht="39" customHeight="1" x14ac:dyDescent="0.25">
      <c r="A653" s="174" t="s">
        <v>883</v>
      </c>
      <c r="B653" s="102" t="s">
        <v>884</v>
      </c>
      <c r="C653" s="117" t="s">
        <v>885</v>
      </c>
      <c r="D653" s="113" t="s">
        <v>476</v>
      </c>
      <c r="E653" s="196" t="s">
        <v>1835</v>
      </c>
      <c r="F653" s="168">
        <v>29.196509249376003</v>
      </c>
      <c r="G653" s="27">
        <v>7.4017092493760002</v>
      </c>
      <c r="H653" s="27">
        <v>21.794800000000002</v>
      </c>
      <c r="I653" s="27">
        <v>0</v>
      </c>
      <c r="J653" s="244"/>
      <c r="K653" s="28">
        <f t="shared" si="116"/>
        <v>29.189999999999998</v>
      </c>
      <c r="L653" s="81">
        <f t="shared" si="117"/>
        <v>0.9997770538484444</v>
      </c>
      <c r="M653" s="27">
        <f t="shared" si="118"/>
        <v>7.4</v>
      </c>
      <c r="N653" s="81">
        <f t="shared" si="119"/>
        <v>0.99976907369387091</v>
      </c>
      <c r="O653" s="27">
        <f t="shared" si="120"/>
        <v>21.79</v>
      </c>
      <c r="P653" s="81">
        <f t="shared" si="121"/>
        <v>0.99977976398039881</v>
      </c>
      <c r="Q653" s="27">
        <f t="shared" si="122"/>
        <v>0</v>
      </c>
      <c r="R653" s="82" t="e">
        <f t="shared" si="123"/>
        <v>#DIV/0!</v>
      </c>
    </row>
    <row r="654" spans="1:18" ht="33" customHeight="1" x14ac:dyDescent="0.25">
      <c r="A654" s="217" t="s">
        <v>1451</v>
      </c>
      <c r="B654" s="110"/>
      <c r="C654" s="132"/>
      <c r="D654" s="20"/>
      <c r="E654" s="215"/>
      <c r="F654" s="168"/>
      <c r="G654" s="27"/>
      <c r="H654" s="27"/>
      <c r="I654" s="27"/>
      <c r="J654" s="244"/>
      <c r="K654" s="28"/>
      <c r="L654" s="81"/>
      <c r="M654" s="27"/>
      <c r="N654" s="81"/>
      <c r="O654" s="27"/>
      <c r="P654" s="81"/>
      <c r="Q654" s="27"/>
      <c r="R654" s="82"/>
    </row>
    <row r="655" spans="1:18" ht="56.1" customHeight="1" x14ac:dyDescent="0.25">
      <c r="A655" s="174" t="s">
        <v>886</v>
      </c>
      <c r="B655" s="102" t="s">
        <v>749</v>
      </c>
      <c r="C655" s="117" t="s">
        <v>1054</v>
      </c>
      <c r="D655" s="113" t="s">
        <v>476</v>
      </c>
      <c r="E655" s="196" t="s">
        <v>1020</v>
      </c>
      <c r="F655" s="168">
        <v>587.22361796546136</v>
      </c>
      <c r="G655" s="27">
        <v>220.715284632128</v>
      </c>
      <c r="H655" s="27">
        <v>366.50833333333338</v>
      </c>
      <c r="I655" s="27">
        <v>0</v>
      </c>
      <c r="J655" s="244"/>
      <c r="K655" s="28">
        <f t="shared" si="116"/>
        <v>587.23</v>
      </c>
      <c r="L655" s="81">
        <f t="shared" si="117"/>
        <v>1.0000108681502982</v>
      </c>
      <c r="M655" s="27">
        <f t="shared" si="118"/>
        <v>220.72</v>
      </c>
      <c r="N655" s="81">
        <f t="shared" si="119"/>
        <v>1.0000213640295907</v>
      </c>
      <c r="O655" s="27">
        <f t="shared" si="120"/>
        <v>366.51</v>
      </c>
      <c r="P655" s="81">
        <f t="shared" si="121"/>
        <v>1.0000045474182031</v>
      </c>
      <c r="Q655" s="27">
        <f t="shared" si="122"/>
        <v>0</v>
      </c>
      <c r="R655" s="82" t="e">
        <f t="shared" si="123"/>
        <v>#DIV/0!</v>
      </c>
    </row>
    <row r="656" spans="1:18" ht="56.1" customHeight="1" x14ac:dyDescent="0.25">
      <c r="A656" s="174" t="s">
        <v>887</v>
      </c>
      <c r="B656" s="102" t="s">
        <v>1055</v>
      </c>
      <c r="C656" s="117" t="s">
        <v>1056</v>
      </c>
      <c r="D656" s="113" t="s">
        <v>476</v>
      </c>
      <c r="E656" s="196"/>
      <c r="F656" s="168">
        <v>1455.8569512987949</v>
      </c>
      <c r="G656" s="27">
        <v>220.715284632128</v>
      </c>
      <c r="H656" s="27">
        <v>1235.1416666666669</v>
      </c>
      <c r="I656" s="27">
        <v>0</v>
      </c>
      <c r="J656" s="244"/>
      <c r="K656" s="28">
        <f t="shared" si="116"/>
        <v>1455.8600000000001</v>
      </c>
      <c r="L656" s="81">
        <f t="shared" si="117"/>
        <v>1.0000020940939305</v>
      </c>
      <c r="M656" s="27">
        <f t="shared" si="118"/>
        <v>220.72</v>
      </c>
      <c r="N656" s="81">
        <f t="shared" si="119"/>
        <v>1.0000213640295907</v>
      </c>
      <c r="O656" s="27">
        <f t="shared" si="120"/>
        <v>1235.1400000000001</v>
      </c>
      <c r="P656" s="81">
        <f t="shared" si="121"/>
        <v>0.9999986506271209</v>
      </c>
      <c r="Q656" s="27">
        <f t="shared" si="122"/>
        <v>0</v>
      </c>
      <c r="R656" s="82" t="e">
        <f t="shared" si="123"/>
        <v>#DIV/0!</v>
      </c>
    </row>
    <row r="657" spans="1:18" ht="56.1" customHeight="1" x14ac:dyDescent="0.25">
      <c r="A657" s="174" t="s">
        <v>888</v>
      </c>
      <c r="B657" s="102" t="s">
        <v>1057</v>
      </c>
      <c r="C657" s="117" t="s">
        <v>1058</v>
      </c>
      <c r="D657" s="113" t="s">
        <v>476</v>
      </c>
      <c r="E657" s="196"/>
      <c r="F657" s="168">
        <v>1879.8736179654616</v>
      </c>
      <c r="G657" s="27">
        <v>220.715284632128</v>
      </c>
      <c r="H657" s="27">
        <v>1659.1583333333335</v>
      </c>
      <c r="I657" s="27">
        <v>0</v>
      </c>
      <c r="J657" s="244"/>
      <c r="K657" s="28">
        <f t="shared" si="116"/>
        <v>1879.88</v>
      </c>
      <c r="L657" s="81">
        <f t="shared" si="117"/>
        <v>1.0000033949274449</v>
      </c>
      <c r="M657" s="27">
        <f t="shared" si="118"/>
        <v>220.72</v>
      </c>
      <c r="N657" s="81">
        <f t="shared" si="119"/>
        <v>1.0000213640295907</v>
      </c>
      <c r="O657" s="27">
        <f t="shared" si="120"/>
        <v>1659.16</v>
      </c>
      <c r="P657" s="81">
        <f t="shared" si="121"/>
        <v>1.0000010045253869</v>
      </c>
      <c r="Q657" s="27">
        <f t="shared" si="122"/>
        <v>0</v>
      </c>
      <c r="R657" s="82" t="e">
        <f t="shared" si="123"/>
        <v>#DIV/0!</v>
      </c>
    </row>
    <row r="658" spans="1:18" ht="56.1" customHeight="1" x14ac:dyDescent="0.25">
      <c r="A658" s="174" t="s">
        <v>889</v>
      </c>
      <c r="B658" s="102" t="s">
        <v>1059</v>
      </c>
      <c r="C658" s="117" t="s">
        <v>1060</v>
      </c>
      <c r="D658" s="113" t="s">
        <v>476</v>
      </c>
      <c r="E658" s="196"/>
      <c r="F658" s="168">
        <v>4001.6736179654613</v>
      </c>
      <c r="G658" s="27">
        <v>220.715284632128</v>
      </c>
      <c r="H658" s="27">
        <v>3780.9583333333335</v>
      </c>
      <c r="I658" s="27">
        <v>0</v>
      </c>
      <c r="J658" s="244"/>
      <c r="K658" s="28">
        <f t="shared" si="116"/>
        <v>4001.68</v>
      </c>
      <c r="L658" s="81">
        <f t="shared" si="117"/>
        <v>1.0000015948413459</v>
      </c>
      <c r="M658" s="27">
        <f t="shared" si="118"/>
        <v>220.72</v>
      </c>
      <c r="N658" s="81">
        <f t="shared" si="119"/>
        <v>1.0000213640295907</v>
      </c>
      <c r="O658" s="27">
        <f t="shared" si="120"/>
        <v>3780.96</v>
      </c>
      <c r="P658" s="81">
        <f t="shared" si="121"/>
        <v>1.0000004408053513</v>
      </c>
      <c r="Q658" s="27">
        <f t="shared" si="122"/>
        <v>0</v>
      </c>
      <c r="R658" s="82" t="e">
        <f t="shared" si="123"/>
        <v>#DIV/0!</v>
      </c>
    </row>
    <row r="659" spans="1:18" ht="56.1" customHeight="1" x14ac:dyDescent="0.25">
      <c r="A659" s="174" t="s">
        <v>890</v>
      </c>
      <c r="B659" s="102" t="s">
        <v>1061</v>
      </c>
      <c r="C659" s="117" t="s">
        <v>1062</v>
      </c>
      <c r="D659" s="113" t="s">
        <v>476</v>
      </c>
      <c r="E659" s="196"/>
      <c r="F659" s="168">
        <v>4461.7402846321284</v>
      </c>
      <c r="G659" s="27">
        <v>220.715284632128</v>
      </c>
      <c r="H659" s="27">
        <v>4241.0250000000005</v>
      </c>
      <c r="I659" s="27">
        <v>0</v>
      </c>
      <c r="J659" s="244"/>
      <c r="K659" s="28">
        <f t="shared" si="116"/>
        <v>4461.75</v>
      </c>
      <c r="L659" s="81">
        <f t="shared" si="117"/>
        <v>1.0000021774839529</v>
      </c>
      <c r="M659" s="27">
        <f t="shared" si="118"/>
        <v>220.72</v>
      </c>
      <c r="N659" s="81">
        <f t="shared" si="119"/>
        <v>1.0000213640295907</v>
      </c>
      <c r="O659" s="27">
        <f t="shared" si="120"/>
        <v>4241.03</v>
      </c>
      <c r="P659" s="81">
        <f t="shared" si="121"/>
        <v>1.0000011789602747</v>
      </c>
      <c r="Q659" s="27">
        <f t="shared" si="122"/>
        <v>0</v>
      </c>
      <c r="R659" s="82" t="e">
        <f t="shared" si="123"/>
        <v>#DIV/0!</v>
      </c>
    </row>
    <row r="660" spans="1:18" ht="56.1" customHeight="1" x14ac:dyDescent="0.25">
      <c r="A660" s="174" t="s">
        <v>891</v>
      </c>
      <c r="B660" s="102" t="s">
        <v>892</v>
      </c>
      <c r="C660" s="117" t="s">
        <v>893</v>
      </c>
      <c r="D660" s="113" t="s">
        <v>476</v>
      </c>
      <c r="E660" s="196"/>
      <c r="F660" s="168">
        <v>5057.4929087194032</v>
      </c>
      <c r="G660" s="27">
        <v>482.57624205273601</v>
      </c>
      <c r="H660" s="27">
        <v>4574.916666666667</v>
      </c>
      <c r="I660" s="27">
        <v>0</v>
      </c>
      <c r="J660" s="244"/>
      <c r="K660" s="28">
        <f t="shared" si="116"/>
        <v>5057.5</v>
      </c>
      <c r="L660" s="81">
        <f t="shared" si="117"/>
        <v>1.0000014021335719</v>
      </c>
      <c r="M660" s="27">
        <f t="shared" si="118"/>
        <v>482.58</v>
      </c>
      <c r="N660" s="81">
        <f t="shared" si="119"/>
        <v>1.0000077872612376</v>
      </c>
      <c r="O660" s="27">
        <f t="shared" si="120"/>
        <v>4574.92</v>
      </c>
      <c r="P660" s="81">
        <f t="shared" si="121"/>
        <v>1.0000007286107215</v>
      </c>
      <c r="Q660" s="27">
        <f t="shared" si="122"/>
        <v>0</v>
      </c>
      <c r="R660" s="82" t="e">
        <f t="shared" si="123"/>
        <v>#DIV/0!</v>
      </c>
    </row>
    <row r="661" spans="1:18" ht="56.1" customHeight="1" x14ac:dyDescent="0.25">
      <c r="A661" s="174" t="s">
        <v>894</v>
      </c>
      <c r="B661" s="102" t="s">
        <v>895</v>
      </c>
      <c r="C661" s="117" t="s">
        <v>896</v>
      </c>
      <c r="D661" s="113" t="s">
        <v>476</v>
      </c>
      <c r="E661" s="196"/>
      <c r="F661" s="168">
        <v>12044.612353163848</v>
      </c>
      <c r="G661" s="27">
        <v>482.57624205273601</v>
      </c>
      <c r="H661" s="27">
        <v>11562.036111111112</v>
      </c>
      <c r="I661" s="27">
        <v>0</v>
      </c>
      <c r="J661" s="244"/>
      <c r="K661" s="28">
        <f t="shared" si="116"/>
        <v>12044.62</v>
      </c>
      <c r="L661" s="81">
        <f t="shared" si="117"/>
        <v>1.0000006348760697</v>
      </c>
      <c r="M661" s="27">
        <f t="shared" si="118"/>
        <v>482.58</v>
      </c>
      <c r="N661" s="81">
        <f t="shared" si="119"/>
        <v>1.0000077872612376</v>
      </c>
      <c r="O661" s="27">
        <f t="shared" si="120"/>
        <v>11562.04</v>
      </c>
      <c r="P661" s="81">
        <f t="shared" si="121"/>
        <v>1.0000003363498307</v>
      </c>
      <c r="Q661" s="27">
        <f t="shared" si="122"/>
        <v>0</v>
      </c>
      <c r="R661" s="82" t="e">
        <f t="shared" si="123"/>
        <v>#DIV/0!</v>
      </c>
    </row>
    <row r="662" spans="1:18" ht="72" customHeight="1" x14ac:dyDescent="0.25">
      <c r="A662" s="174" t="s">
        <v>1436</v>
      </c>
      <c r="B662" s="102" t="s">
        <v>897</v>
      </c>
      <c r="C662" s="117" t="s">
        <v>1491</v>
      </c>
      <c r="D662" s="113" t="s">
        <v>476</v>
      </c>
      <c r="E662" s="196" t="s">
        <v>1020</v>
      </c>
      <c r="F662" s="168">
        <v>546.34692322907733</v>
      </c>
      <c r="G662" s="27">
        <v>185.194589895744</v>
      </c>
      <c r="H662" s="27">
        <v>361.15233333333333</v>
      </c>
      <c r="I662" s="27">
        <v>0</v>
      </c>
      <c r="J662" s="244"/>
      <c r="K662" s="28">
        <f t="shared" si="116"/>
        <v>546.33999999999992</v>
      </c>
      <c r="L662" s="81">
        <f t="shared" si="117"/>
        <v>0.99998732814484159</v>
      </c>
      <c r="M662" s="27">
        <f t="shared" si="118"/>
        <v>185.19</v>
      </c>
      <c r="N662" s="81">
        <f t="shared" si="119"/>
        <v>0.99997521582165771</v>
      </c>
      <c r="O662" s="27">
        <f t="shared" si="120"/>
        <v>361.15</v>
      </c>
      <c r="P662" s="81">
        <f t="shared" si="121"/>
        <v>0.99999353919906364</v>
      </c>
      <c r="Q662" s="27">
        <f t="shared" si="122"/>
        <v>0</v>
      </c>
      <c r="R662" s="82" t="e">
        <f t="shared" si="123"/>
        <v>#DIV/0!</v>
      </c>
    </row>
    <row r="663" spans="1:18" ht="56.1" customHeight="1" x14ac:dyDescent="0.25">
      <c r="A663" s="174" t="s">
        <v>1437</v>
      </c>
      <c r="B663" s="102" t="s">
        <v>898</v>
      </c>
      <c r="C663" s="117" t="s">
        <v>899</v>
      </c>
      <c r="D663" s="113" t="s">
        <v>476</v>
      </c>
      <c r="E663" s="196" t="s">
        <v>1020</v>
      </c>
      <c r="F663" s="168">
        <v>819.5029232290774</v>
      </c>
      <c r="G663" s="27">
        <v>185.194589895744</v>
      </c>
      <c r="H663" s="27">
        <v>634.30833333333339</v>
      </c>
      <c r="I663" s="27">
        <v>0</v>
      </c>
      <c r="J663" s="244"/>
      <c r="K663" s="28">
        <f t="shared" si="116"/>
        <v>819.5</v>
      </c>
      <c r="L663" s="81">
        <f t="shared" si="117"/>
        <v>0.99999643292416107</v>
      </c>
      <c r="M663" s="27">
        <f t="shared" si="118"/>
        <v>185.19</v>
      </c>
      <c r="N663" s="81">
        <f t="shared" si="119"/>
        <v>0.99997521582165771</v>
      </c>
      <c r="O663" s="27">
        <f t="shared" si="120"/>
        <v>634.30999999999995</v>
      </c>
      <c r="P663" s="81">
        <f t="shared" si="121"/>
        <v>1.0000026275339278</v>
      </c>
      <c r="Q663" s="27">
        <f t="shared" si="122"/>
        <v>0</v>
      </c>
      <c r="R663" s="82" t="e">
        <f t="shared" si="123"/>
        <v>#DIV/0!</v>
      </c>
    </row>
    <row r="664" spans="1:18" ht="56.1" customHeight="1" x14ac:dyDescent="0.25">
      <c r="A664" s="174" t="s">
        <v>1438</v>
      </c>
      <c r="B664" s="102" t="s">
        <v>900</v>
      </c>
      <c r="C664" s="117" t="s">
        <v>901</v>
      </c>
      <c r="D664" s="113" t="s">
        <v>476</v>
      </c>
      <c r="E664" s="196" t="s">
        <v>1020</v>
      </c>
      <c r="F664" s="168">
        <v>750.83625656241077</v>
      </c>
      <c r="G664" s="27">
        <v>185.194589895744</v>
      </c>
      <c r="H664" s="27">
        <v>565.64166666666677</v>
      </c>
      <c r="I664" s="27">
        <v>0</v>
      </c>
      <c r="J664" s="244"/>
      <c r="K664" s="28">
        <f t="shared" si="116"/>
        <v>750.82999999999993</v>
      </c>
      <c r="L664" s="81">
        <f t="shared" si="117"/>
        <v>0.99999166720792165</v>
      </c>
      <c r="M664" s="27">
        <f t="shared" si="118"/>
        <v>185.19</v>
      </c>
      <c r="N664" s="81">
        <f t="shared" si="119"/>
        <v>0.99997521582165771</v>
      </c>
      <c r="O664" s="27">
        <f t="shared" si="120"/>
        <v>565.64</v>
      </c>
      <c r="P664" s="81">
        <f t="shared" si="121"/>
        <v>0.99999705349381951</v>
      </c>
      <c r="Q664" s="27">
        <f t="shared" si="122"/>
        <v>0</v>
      </c>
      <c r="R664" s="82" t="e">
        <f t="shared" si="123"/>
        <v>#DIV/0!</v>
      </c>
    </row>
    <row r="665" spans="1:18" ht="39" customHeight="1" x14ac:dyDescent="0.25">
      <c r="A665" s="174" t="s">
        <v>902</v>
      </c>
      <c r="B665" s="102" t="s">
        <v>1836</v>
      </c>
      <c r="C665" s="117" t="s">
        <v>1439</v>
      </c>
      <c r="D665" s="113" t="s">
        <v>476</v>
      </c>
      <c r="E665" s="196"/>
      <c r="F665" s="168">
        <v>11.279072688000001</v>
      </c>
      <c r="G665" s="27">
        <v>11.279072688000001</v>
      </c>
      <c r="H665" s="27">
        <v>0</v>
      </c>
      <c r="I665" s="27">
        <v>0</v>
      </c>
      <c r="J665" s="244"/>
      <c r="K665" s="28">
        <f t="shared" si="116"/>
        <v>11.28</v>
      </c>
      <c r="L665" s="81">
        <f t="shared" si="117"/>
        <v>1.0000822152694331</v>
      </c>
      <c r="M665" s="27">
        <f t="shared" si="118"/>
        <v>11.28</v>
      </c>
      <c r="N665" s="81">
        <f t="shared" si="119"/>
        <v>1.0000822152694331</v>
      </c>
      <c r="O665" s="27">
        <f t="shared" si="120"/>
        <v>0</v>
      </c>
      <c r="P665" s="81" t="e">
        <f t="shared" si="121"/>
        <v>#DIV/0!</v>
      </c>
      <c r="Q665" s="27">
        <f t="shared" si="122"/>
        <v>0</v>
      </c>
      <c r="R665" s="82" t="e">
        <f t="shared" si="123"/>
        <v>#DIV/0!</v>
      </c>
    </row>
    <row r="666" spans="1:18" ht="39" customHeight="1" x14ac:dyDescent="0.25">
      <c r="A666" s="174" t="s">
        <v>903</v>
      </c>
      <c r="B666" s="102" t="s">
        <v>632</v>
      </c>
      <c r="C666" s="117" t="s">
        <v>904</v>
      </c>
      <c r="D666" s="113" t="s">
        <v>476</v>
      </c>
      <c r="E666" s="196" t="s">
        <v>1020</v>
      </c>
      <c r="F666" s="168">
        <v>331.55699497580088</v>
      </c>
      <c r="G666" s="27">
        <v>154.34835608691202</v>
      </c>
      <c r="H666" s="27">
        <v>177.20863888888888</v>
      </c>
      <c r="I666" s="27">
        <v>0</v>
      </c>
      <c r="J666" s="244"/>
      <c r="K666" s="28">
        <f t="shared" si="116"/>
        <v>331.56</v>
      </c>
      <c r="L666" s="81">
        <f t="shared" si="117"/>
        <v>1.0000090633714405</v>
      </c>
      <c r="M666" s="27">
        <f t="shared" si="118"/>
        <v>154.35</v>
      </c>
      <c r="N666" s="81">
        <f t="shared" si="119"/>
        <v>1.0000106506679414</v>
      </c>
      <c r="O666" s="27">
        <f t="shared" si="120"/>
        <v>177.21</v>
      </c>
      <c r="P666" s="81">
        <f t="shared" si="121"/>
        <v>1.0000076808394875</v>
      </c>
      <c r="Q666" s="27">
        <f t="shared" si="122"/>
        <v>0</v>
      </c>
      <c r="R666" s="82" t="e">
        <f t="shared" si="123"/>
        <v>#DIV/0!</v>
      </c>
    </row>
    <row r="667" spans="1:18" ht="39" customHeight="1" x14ac:dyDescent="0.25">
      <c r="A667" s="174" t="s">
        <v>905</v>
      </c>
      <c r="B667" s="235" t="s">
        <v>747</v>
      </c>
      <c r="C667" s="236" t="s">
        <v>1608</v>
      </c>
      <c r="D667" s="113" t="s">
        <v>476</v>
      </c>
      <c r="E667" s="196" t="s">
        <v>1020</v>
      </c>
      <c r="F667" s="168">
        <v>3465.2624653935932</v>
      </c>
      <c r="G667" s="27">
        <v>311.43107650470398</v>
      </c>
      <c r="H667" s="27">
        <v>3153.8313888888893</v>
      </c>
      <c r="I667" s="27">
        <v>0</v>
      </c>
      <c r="J667" s="244"/>
      <c r="K667" s="28">
        <f t="shared" si="116"/>
        <v>3465.2599999999998</v>
      </c>
      <c r="L667" s="81">
        <f t="shared" si="117"/>
        <v>0.99999928854058873</v>
      </c>
      <c r="M667" s="27">
        <f t="shared" si="118"/>
        <v>311.43</v>
      </c>
      <c r="N667" s="81">
        <f t="shared" si="119"/>
        <v>0.99999654336132393</v>
      </c>
      <c r="O667" s="27">
        <f t="shared" si="120"/>
        <v>3153.83</v>
      </c>
      <c r="P667" s="81">
        <f t="shared" si="121"/>
        <v>0.99999955961853437</v>
      </c>
      <c r="Q667" s="27">
        <f t="shared" si="122"/>
        <v>0</v>
      </c>
      <c r="R667" s="82" t="e">
        <f t="shared" si="123"/>
        <v>#DIV/0!</v>
      </c>
    </row>
    <row r="668" spans="1:18" ht="39" customHeight="1" x14ac:dyDescent="0.25">
      <c r="A668" s="174" t="s">
        <v>906</v>
      </c>
      <c r="B668" s="102" t="s">
        <v>907</v>
      </c>
      <c r="C668" s="117" t="s">
        <v>908</v>
      </c>
      <c r="D668" s="113" t="s">
        <v>476</v>
      </c>
      <c r="E668" s="196" t="s">
        <v>1020</v>
      </c>
      <c r="F668" s="168">
        <v>2098.3854930041389</v>
      </c>
      <c r="G668" s="27">
        <v>113.918826337472</v>
      </c>
      <c r="H668" s="27">
        <v>1984.4666666666667</v>
      </c>
      <c r="I668" s="27">
        <v>0</v>
      </c>
      <c r="J668" s="244"/>
      <c r="K668" s="28">
        <f t="shared" si="116"/>
        <v>2098.39</v>
      </c>
      <c r="L668" s="81">
        <f t="shared" si="117"/>
        <v>1.000002147839792</v>
      </c>
      <c r="M668" s="27">
        <f t="shared" si="118"/>
        <v>113.92</v>
      </c>
      <c r="N668" s="81">
        <f t="shared" si="119"/>
        <v>1.0000103026213114</v>
      </c>
      <c r="O668" s="27">
        <f t="shared" si="120"/>
        <v>1984.47</v>
      </c>
      <c r="P668" s="81">
        <f t="shared" si="121"/>
        <v>1.0000016797124331</v>
      </c>
      <c r="Q668" s="27">
        <f t="shared" si="122"/>
        <v>0</v>
      </c>
      <c r="R668" s="82" t="e">
        <f t="shared" si="123"/>
        <v>#DIV/0!</v>
      </c>
    </row>
    <row r="669" spans="1:18" ht="33" customHeight="1" x14ac:dyDescent="0.25">
      <c r="A669" s="217" t="s">
        <v>1452</v>
      </c>
      <c r="B669" s="110"/>
      <c r="C669" s="132"/>
      <c r="D669" s="20"/>
      <c r="E669" s="218"/>
      <c r="F669" s="168"/>
      <c r="G669" s="27"/>
      <c r="H669" s="27"/>
      <c r="I669" s="27"/>
      <c r="J669" s="244"/>
      <c r="K669" s="28"/>
      <c r="L669" s="81"/>
      <c r="M669" s="27"/>
      <c r="N669" s="81"/>
      <c r="O669" s="27"/>
      <c r="P669" s="81"/>
      <c r="Q669" s="27"/>
      <c r="R669" s="82"/>
    </row>
    <row r="670" spans="1:18" ht="56.1" customHeight="1" x14ac:dyDescent="0.25">
      <c r="A670" s="174" t="s">
        <v>909</v>
      </c>
      <c r="B670" s="102" t="s">
        <v>910</v>
      </c>
      <c r="C670" s="117" t="s">
        <v>1445</v>
      </c>
      <c r="D670" s="113" t="s">
        <v>476</v>
      </c>
      <c r="E670" s="196" t="s">
        <v>1837</v>
      </c>
      <c r="F670" s="168">
        <v>3876.1137957716687</v>
      </c>
      <c r="G670" s="27">
        <v>1472.4628791050018</v>
      </c>
      <c r="H670" s="27">
        <v>2403.6509166666669</v>
      </c>
      <c r="I670" s="27">
        <v>0</v>
      </c>
      <c r="J670" s="244"/>
      <c r="K670" s="28">
        <f t="shared" si="116"/>
        <v>3876.11</v>
      </c>
      <c r="L670" s="81">
        <f t="shared" si="117"/>
        <v>0.99999902072749447</v>
      </c>
      <c r="M670" s="27">
        <f t="shared" si="118"/>
        <v>1472.46</v>
      </c>
      <c r="N670" s="81">
        <f t="shared" si="119"/>
        <v>0.99999804470113129</v>
      </c>
      <c r="O670" s="27">
        <f t="shared" si="120"/>
        <v>2403.65</v>
      </c>
      <c r="P670" s="81">
        <f t="shared" si="121"/>
        <v>0.99999961863569264</v>
      </c>
      <c r="Q670" s="27">
        <f t="shared" si="122"/>
        <v>0</v>
      </c>
      <c r="R670" s="82" t="e">
        <f t="shared" si="123"/>
        <v>#DIV/0!</v>
      </c>
    </row>
    <row r="671" spans="1:18" ht="56.1" customHeight="1" x14ac:dyDescent="0.25">
      <c r="A671" s="174" t="s">
        <v>911</v>
      </c>
      <c r="B671" s="102" t="s">
        <v>912</v>
      </c>
      <c r="C671" s="117" t="s">
        <v>1444</v>
      </c>
      <c r="D671" s="113" t="s">
        <v>476</v>
      </c>
      <c r="E671" s="196" t="s">
        <v>1837</v>
      </c>
      <c r="F671" s="168">
        <v>6467.5476974136636</v>
      </c>
      <c r="G671" s="27">
        <v>2061.4480307469971</v>
      </c>
      <c r="H671" s="27">
        <v>4406.099666666667</v>
      </c>
      <c r="I671" s="27">
        <v>0</v>
      </c>
      <c r="J671" s="244"/>
      <c r="K671" s="28">
        <f t="shared" si="116"/>
        <v>6467.55</v>
      </c>
      <c r="L671" s="81">
        <f t="shared" si="117"/>
        <v>1.0000003560215469</v>
      </c>
      <c r="M671" s="27">
        <f t="shared" si="118"/>
        <v>2061.4499999999998</v>
      </c>
      <c r="N671" s="81">
        <f t="shared" si="119"/>
        <v>1.0000009552765694</v>
      </c>
      <c r="O671" s="27">
        <f t="shared" si="120"/>
        <v>4406.1000000000004</v>
      </c>
      <c r="P671" s="81">
        <f t="shared" si="121"/>
        <v>1.0000000756526994</v>
      </c>
      <c r="Q671" s="27">
        <f t="shared" si="122"/>
        <v>0</v>
      </c>
      <c r="R671" s="82" t="e">
        <f t="shared" si="123"/>
        <v>#DIV/0!</v>
      </c>
    </row>
    <row r="672" spans="1:18" ht="128.25" customHeight="1" x14ac:dyDescent="0.25">
      <c r="A672" s="174" t="s">
        <v>913</v>
      </c>
      <c r="B672" s="102" t="s">
        <v>914</v>
      </c>
      <c r="C672" s="117" t="s">
        <v>1440</v>
      </c>
      <c r="D672" s="113" t="s">
        <v>915</v>
      </c>
      <c r="E672" s="196" t="s">
        <v>1838</v>
      </c>
      <c r="F672" s="168">
        <v>2254.109421824</v>
      </c>
      <c r="G672" s="27">
        <v>2254.109421824</v>
      </c>
      <c r="H672" s="27">
        <v>0</v>
      </c>
      <c r="I672" s="27">
        <v>0</v>
      </c>
      <c r="J672" s="244"/>
      <c r="K672" s="28">
        <f t="shared" si="116"/>
        <v>2254.11</v>
      </c>
      <c r="L672" s="81">
        <f t="shared" si="117"/>
        <v>1.0000002564986394</v>
      </c>
      <c r="M672" s="27">
        <f t="shared" si="118"/>
        <v>2254.11</v>
      </c>
      <c r="N672" s="81">
        <f t="shared" si="119"/>
        <v>1.0000002564986394</v>
      </c>
      <c r="O672" s="27">
        <f t="shared" si="120"/>
        <v>0</v>
      </c>
      <c r="P672" s="81" t="e">
        <f t="shared" si="121"/>
        <v>#DIV/0!</v>
      </c>
      <c r="Q672" s="27">
        <f t="shared" si="122"/>
        <v>0</v>
      </c>
      <c r="R672" s="82" t="e">
        <f t="shared" si="123"/>
        <v>#DIV/0!</v>
      </c>
    </row>
    <row r="673" spans="1:18" ht="39" customHeight="1" x14ac:dyDescent="0.25">
      <c r="A673" s="174" t="s">
        <v>916</v>
      </c>
      <c r="B673" s="102" t="s">
        <v>917</v>
      </c>
      <c r="C673" s="117" t="s">
        <v>1839</v>
      </c>
      <c r="D673" s="113" t="s">
        <v>1840</v>
      </c>
      <c r="E673" s="196" t="s">
        <v>1020</v>
      </c>
      <c r="F673" s="168">
        <v>14.34102931456</v>
      </c>
      <c r="G673" s="27">
        <v>14.34102931456</v>
      </c>
      <c r="H673" s="27">
        <v>0</v>
      </c>
      <c r="I673" s="27">
        <v>0</v>
      </c>
      <c r="J673" s="244"/>
      <c r="K673" s="28">
        <f t="shared" si="116"/>
        <v>14.34</v>
      </c>
      <c r="L673" s="81">
        <f t="shared" si="117"/>
        <v>0.99992822589387254</v>
      </c>
      <c r="M673" s="27">
        <f t="shared" si="118"/>
        <v>14.34</v>
      </c>
      <c r="N673" s="81">
        <f t="shared" si="119"/>
        <v>0.99992822589387254</v>
      </c>
      <c r="O673" s="27">
        <f t="shared" si="120"/>
        <v>0</v>
      </c>
      <c r="P673" s="81" t="e">
        <f t="shared" si="121"/>
        <v>#DIV/0!</v>
      </c>
      <c r="Q673" s="27">
        <f t="shared" si="122"/>
        <v>0</v>
      </c>
      <c r="R673" s="82" t="e">
        <f t="shared" si="123"/>
        <v>#DIV/0!</v>
      </c>
    </row>
    <row r="674" spans="1:18" ht="39" customHeight="1" x14ac:dyDescent="0.25">
      <c r="A674" s="174" t="s">
        <v>918</v>
      </c>
      <c r="B674" s="102" t="s">
        <v>919</v>
      </c>
      <c r="C674" s="117" t="s">
        <v>920</v>
      </c>
      <c r="D674" s="113" t="s">
        <v>476</v>
      </c>
      <c r="E674" s="196" t="s">
        <v>1020</v>
      </c>
      <c r="F674" s="168">
        <v>128.81076142336002</v>
      </c>
      <c r="G674" s="27">
        <v>53.040006223360002</v>
      </c>
      <c r="H674" s="27">
        <v>75.770755200000011</v>
      </c>
      <c r="I674" s="27">
        <v>0</v>
      </c>
      <c r="J674" s="244"/>
      <c r="K674" s="28">
        <f t="shared" si="116"/>
        <v>128.81</v>
      </c>
      <c r="L674" s="81">
        <f t="shared" si="117"/>
        <v>0.99999408882183749</v>
      </c>
      <c r="M674" s="27">
        <f t="shared" si="118"/>
        <v>53.04</v>
      </c>
      <c r="N674" s="81">
        <f t="shared" si="119"/>
        <v>0.99999988266668038</v>
      </c>
      <c r="O674" s="27">
        <f t="shared" si="120"/>
        <v>75.77</v>
      </c>
      <c r="P674" s="81">
        <f t="shared" si="121"/>
        <v>0.99999003309392887</v>
      </c>
      <c r="Q674" s="27">
        <f t="shared" si="122"/>
        <v>0</v>
      </c>
      <c r="R674" s="82" t="e">
        <f t="shared" si="123"/>
        <v>#DIV/0!</v>
      </c>
    </row>
    <row r="675" spans="1:18" ht="56.1" customHeight="1" x14ac:dyDescent="0.25">
      <c r="A675" s="174" t="s">
        <v>921</v>
      </c>
      <c r="B675" s="102" t="s">
        <v>922</v>
      </c>
      <c r="C675" s="117" t="s">
        <v>1841</v>
      </c>
      <c r="D675" s="113" t="s">
        <v>476</v>
      </c>
      <c r="E675" s="196" t="s">
        <v>1020</v>
      </c>
      <c r="F675" s="168">
        <v>2.85193064064</v>
      </c>
      <c r="G675" s="27">
        <v>2.67683064064</v>
      </c>
      <c r="H675" s="27">
        <v>0.17510000000000001</v>
      </c>
      <c r="I675" s="27">
        <v>0</v>
      </c>
      <c r="J675" s="244"/>
      <c r="K675" s="28">
        <f t="shared" si="116"/>
        <v>2.8600000000000003</v>
      </c>
      <c r="L675" s="81">
        <f t="shared" si="117"/>
        <v>1.0028294374502003</v>
      </c>
      <c r="M675" s="27">
        <f t="shared" si="118"/>
        <v>2.68</v>
      </c>
      <c r="N675" s="81">
        <f t="shared" si="119"/>
        <v>1.0011839969671157</v>
      </c>
      <c r="O675" s="27">
        <f t="shared" si="120"/>
        <v>0.18</v>
      </c>
      <c r="P675" s="81">
        <f t="shared" si="121"/>
        <v>1.0279840091376355</v>
      </c>
      <c r="Q675" s="27">
        <f t="shared" si="122"/>
        <v>0</v>
      </c>
      <c r="R675" s="82" t="e">
        <f t="shared" si="123"/>
        <v>#DIV/0!</v>
      </c>
    </row>
    <row r="676" spans="1:18" ht="56.1" customHeight="1" x14ac:dyDescent="0.25">
      <c r="A676" s="174" t="s">
        <v>923</v>
      </c>
      <c r="B676" s="102" t="s">
        <v>924</v>
      </c>
      <c r="C676" s="117" t="s">
        <v>1441</v>
      </c>
      <c r="D676" s="113" t="s">
        <v>476</v>
      </c>
      <c r="E676" s="196" t="s">
        <v>1020</v>
      </c>
      <c r="F676" s="168">
        <v>53.634048</v>
      </c>
      <c r="G676" s="27">
        <v>53.634048</v>
      </c>
      <c r="H676" s="27">
        <v>0</v>
      </c>
      <c r="I676" s="27">
        <v>0</v>
      </c>
      <c r="J676" s="244"/>
      <c r="K676" s="28">
        <f t="shared" si="116"/>
        <v>53.63</v>
      </c>
      <c r="L676" s="81">
        <f t="shared" si="117"/>
        <v>0.99992452555511013</v>
      </c>
      <c r="M676" s="27">
        <f t="shared" si="118"/>
        <v>53.63</v>
      </c>
      <c r="N676" s="81">
        <f t="shared" si="119"/>
        <v>0.99992452555511013</v>
      </c>
      <c r="O676" s="27">
        <f t="shared" si="120"/>
        <v>0</v>
      </c>
      <c r="P676" s="81" t="e">
        <f t="shared" si="121"/>
        <v>#DIV/0!</v>
      </c>
      <c r="Q676" s="27">
        <f t="shared" si="122"/>
        <v>0</v>
      </c>
      <c r="R676" s="82" t="e">
        <f t="shared" si="123"/>
        <v>#DIV/0!</v>
      </c>
    </row>
    <row r="677" spans="1:18" ht="33" customHeight="1" x14ac:dyDescent="0.25">
      <c r="A677" s="224" t="s">
        <v>925</v>
      </c>
      <c r="B677" s="110"/>
      <c r="C677" s="132"/>
      <c r="D677" s="20"/>
      <c r="E677" s="218"/>
      <c r="F677" s="168"/>
      <c r="G677" s="27"/>
      <c r="H677" s="27"/>
      <c r="I677" s="27"/>
      <c r="J677" s="244"/>
      <c r="K677" s="28"/>
      <c r="L677" s="81"/>
      <c r="M677" s="27"/>
      <c r="N677" s="81"/>
      <c r="O677" s="27"/>
      <c r="P677" s="81"/>
      <c r="Q677" s="27"/>
      <c r="R677" s="82"/>
    </row>
    <row r="678" spans="1:18" ht="56.1" customHeight="1" x14ac:dyDescent="0.25">
      <c r="A678" s="174" t="s">
        <v>926</v>
      </c>
      <c r="B678" s="102" t="s">
        <v>1842</v>
      </c>
      <c r="C678" s="117" t="s">
        <v>1530</v>
      </c>
      <c r="D678" s="113" t="s">
        <v>1063</v>
      </c>
      <c r="E678" s="196" t="s">
        <v>1020</v>
      </c>
      <c r="F678" s="168">
        <v>184.24104468224004</v>
      </c>
      <c r="G678" s="27">
        <v>184.24104468224004</v>
      </c>
      <c r="H678" s="27">
        <v>0</v>
      </c>
      <c r="I678" s="27">
        <v>0</v>
      </c>
      <c r="J678" s="244"/>
      <c r="K678" s="28">
        <f t="shared" si="116"/>
        <v>184.24</v>
      </c>
      <c r="L678" s="81">
        <f t="shared" si="117"/>
        <v>0.99999432980722702</v>
      </c>
      <c r="M678" s="27">
        <f t="shared" si="118"/>
        <v>184.24</v>
      </c>
      <c r="N678" s="81">
        <f t="shared" si="119"/>
        <v>0.99999432980722702</v>
      </c>
      <c r="O678" s="27">
        <f t="shared" si="120"/>
        <v>0</v>
      </c>
      <c r="P678" s="81" t="e">
        <f t="shared" si="121"/>
        <v>#DIV/0!</v>
      </c>
      <c r="Q678" s="27">
        <f t="shared" si="122"/>
        <v>0</v>
      </c>
      <c r="R678" s="82" t="e">
        <f t="shared" si="123"/>
        <v>#DIV/0!</v>
      </c>
    </row>
    <row r="679" spans="1:18" ht="72" customHeight="1" x14ac:dyDescent="0.25">
      <c r="A679" s="174" t="s">
        <v>927</v>
      </c>
      <c r="B679" s="102" t="s">
        <v>1609</v>
      </c>
      <c r="C679" s="117" t="s">
        <v>1843</v>
      </c>
      <c r="D679" s="113" t="s">
        <v>928</v>
      </c>
      <c r="E679" s="196" t="s">
        <v>1020</v>
      </c>
      <c r="F679" s="168">
        <v>350.45890387456006</v>
      </c>
      <c r="G679" s="27">
        <v>350.45890387456006</v>
      </c>
      <c r="H679" s="27">
        <v>0</v>
      </c>
      <c r="I679" s="27">
        <v>0</v>
      </c>
      <c r="J679" s="244"/>
      <c r="K679" s="28">
        <f t="shared" si="116"/>
        <v>350.46</v>
      </c>
      <c r="L679" s="81">
        <f t="shared" si="117"/>
        <v>1.0000031276860932</v>
      </c>
      <c r="M679" s="27">
        <f t="shared" si="118"/>
        <v>350.46</v>
      </c>
      <c r="N679" s="81">
        <f t="shared" si="119"/>
        <v>1.0000031276860932</v>
      </c>
      <c r="O679" s="27">
        <f t="shared" si="120"/>
        <v>0</v>
      </c>
      <c r="P679" s="81" t="e">
        <f t="shared" si="121"/>
        <v>#DIV/0!</v>
      </c>
      <c r="Q679" s="27">
        <f t="shared" si="122"/>
        <v>0</v>
      </c>
      <c r="R679" s="82" t="e">
        <f t="shared" si="123"/>
        <v>#DIV/0!</v>
      </c>
    </row>
    <row r="680" spans="1:18" ht="33" customHeight="1" x14ac:dyDescent="0.25">
      <c r="A680" s="217" t="s">
        <v>803</v>
      </c>
      <c r="B680" s="110"/>
      <c r="C680" s="132"/>
      <c r="D680" s="20"/>
      <c r="E680" s="218"/>
      <c r="F680" s="168"/>
      <c r="G680" s="27"/>
      <c r="H680" s="27"/>
      <c r="I680" s="27"/>
      <c r="J680" s="244"/>
      <c r="K680" s="28"/>
      <c r="L680" s="81"/>
      <c r="M680" s="27"/>
      <c r="N680" s="81"/>
      <c r="O680" s="27"/>
      <c r="P680" s="81"/>
      <c r="Q680" s="27"/>
      <c r="R680" s="82"/>
    </row>
    <row r="681" spans="1:18" ht="72" customHeight="1" x14ac:dyDescent="0.25">
      <c r="A681" s="174" t="s">
        <v>929</v>
      </c>
      <c r="B681" s="102" t="s">
        <v>930</v>
      </c>
      <c r="C681" s="117" t="s">
        <v>931</v>
      </c>
      <c r="D681" s="113" t="s">
        <v>476</v>
      </c>
      <c r="E681" s="196" t="s">
        <v>1022</v>
      </c>
      <c r="F681" s="168">
        <v>1169.9385551717335</v>
      </c>
      <c r="G681" s="27">
        <v>1109.7264718384001</v>
      </c>
      <c r="H681" s="27">
        <v>60.212083333333339</v>
      </c>
      <c r="I681" s="27">
        <v>0</v>
      </c>
      <c r="J681" s="244"/>
      <c r="K681" s="28">
        <f t="shared" si="116"/>
        <v>1169.94</v>
      </c>
      <c r="L681" s="81">
        <f t="shared" si="117"/>
        <v>1.0000012349608107</v>
      </c>
      <c r="M681" s="27">
        <f t="shared" si="118"/>
        <v>1109.73</v>
      </c>
      <c r="N681" s="81">
        <f t="shared" si="119"/>
        <v>1.0000031793074144</v>
      </c>
      <c r="O681" s="27">
        <f t="shared" si="120"/>
        <v>60.21</v>
      </c>
      <c r="P681" s="81">
        <f t="shared" si="121"/>
        <v>0.99996540007888768</v>
      </c>
      <c r="Q681" s="27">
        <f t="shared" si="122"/>
        <v>0</v>
      </c>
      <c r="R681" s="82" t="e">
        <f t="shared" si="123"/>
        <v>#DIV/0!</v>
      </c>
    </row>
    <row r="682" spans="1:18" ht="72" customHeight="1" x14ac:dyDescent="0.25">
      <c r="A682" s="174" t="s">
        <v>932</v>
      </c>
      <c r="B682" s="102" t="s">
        <v>933</v>
      </c>
      <c r="C682" s="117" t="s">
        <v>934</v>
      </c>
      <c r="D682" s="113" t="s">
        <v>476</v>
      </c>
      <c r="E682" s="196" t="s">
        <v>1022</v>
      </c>
      <c r="F682" s="168">
        <v>3837.1686397640538</v>
      </c>
      <c r="G682" s="27">
        <v>3776.9565564307204</v>
      </c>
      <c r="H682" s="27">
        <v>60.212083333333339</v>
      </c>
      <c r="I682" s="27">
        <v>0</v>
      </c>
      <c r="J682" s="244"/>
      <c r="K682" s="28">
        <f t="shared" si="116"/>
        <v>3837.17</v>
      </c>
      <c r="L682" s="81">
        <f t="shared" si="117"/>
        <v>1.000000354489488</v>
      </c>
      <c r="M682" s="27">
        <f t="shared" si="118"/>
        <v>3776.96</v>
      </c>
      <c r="N682" s="81">
        <f t="shared" si="119"/>
        <v>1.0000009117312387</v>
      </c>
      <c r="O682" s="27">
        <f t="shared" si="120"/>
        <v>60.21</v>
      </c>
      <c r="P682" s="81">
        <f t="shared" si="121"/>
        <v>0.99996540007888768</v>
      </c>
      <c r="Q682" s="27">
        <f t="shared" si="122"/>
        <v>0</v>
      </c>
      <c r="R682" s="82" t="e">
        <f t="shared" si="123"/>
        <v>#DIV/0!</v>
      </c>
    </row>
    <row r="683" spans="1:18" ht="72" customHeight="1" x14ac:dyDescent="0.25">
      <c r="A683" s="174" t="s">
        <v>935</v>
      </c>
      <c r="B683" s="102" t="s">
        <v>936</v>
      </c>
      <c r="C683" s="117" t="s">
        <v>937</v>
      </c>
      <c r="D683" s="113" t="s">
        <v>476</v>
      </c>
      <c r="E683" s="196" t="s">
        <v>1022</v>
      </c>
      <c r="F683" s="168">
        <v>619.39943028741334</v>
      </c>
      <c r="G683" s="27">
        <v>559.18734695408</v>
      </c>
      <c r="H683" s="27">
        <v>60.212083333333339</v>
      </c>
      <c r="I683" s="27">
        <v>0</v>
      </c>
      <c r="J683" s="244"/>
      <c r="K683" s="28">
        <f t="shared" si="116"/>
        <v>619.40000000000009</v>
      </c>
      <c r="L683" s="81">
        <f t="shared" si="117"/>
        <v>1.0000009197822259</v>
      </c>
      <c r="M683" s="27">
        <f t="shared" si="118"/>
        <v>559.19000000000005</v>
      </c>
      <c r="N683" s="81">
        <f t="shared" si="119"/>
        <v>1.0000047444670099</v>
      </c>
      <c r="O683" s="27">
        <f t="shared" si="120"/>
        <v>60.21</v>
      </c>
      <c r="P683" s="81">
        <f t="shared" si="121"/>
        <v>0.99996540007888768</v>
      </c>
      <c r="Q683" s="27">
        <f t="shared" si="122"/>
        <v>0</v>
      </c>
      <c r="R683" s="82" t="e">
        <f t="shared" si="123"/>
        <v>#DIV/0!</v>
      </c>
    </row>
    <row r="684" spans="1:18" ht="72" customHeight="1" x14ac:dyDescent="0.25">
      <c r="A684" s="174" t="s">
        <v>938</v>
      </c>
      <c r="B684" s="102" t="s">
        <v>1844</v>
      </c>
      <c r="C684" s="117" t="s">
        <v>939</v>
      </c>
      <c r="D684" s="113" t="s">
        <v>373</v>
      </c>
      <c r="E684" s="196" t="s">
        <v>1021</v>
      </c>
      <c r="F684" s="168">
        <v>1213.1487421404802</v>
      </c>
      <c r="G684" s="27">
        <v>108.17999214048001</v>
      </c>
      <c r="H684" s="27">
        <v>1104.9687500000002</v>
      </c>
      <c r="I684" s="27">
        <v>0</v>
      </c>
      <c r="J684" s="244"/>
      <c r="K684" s="28">
        <f t="shared" si="116"/>
        <v>1213.1500000000001</v>
      </c>
      <c r="L684" s="81">
        <f t="shared" si="117"/>
        <v>1.0000010368551491</v>
      </c>
      <c r="M684" s="27">
        <f t="shared" si="118"/>
        <v>108.18</v>
      </c>
      <c r="N684" s="81">
        <f t="shared" si="119"/>
        <v>1.0000000726522515</v>
      </c>
      <c r="O684" s="27">
        <f t="shared" si="120"/>
        <v>1104.97</v>
      </c>
      <c r="P684" s="81">
        <f t="shared" si="121"/>
        <v>1.0000011312537118</v>
      </c>
      <c r="Q684" s="27">
        <f t="shared" si="122"/>
        <v>0</v>
      </c>
      <c r="R684" s="82" t="e">
        <f t="shared" si="123"/>
        <v>#DIV/0!</v>
      </c>
    </row>
    <row r="685" spans="1:18" ht="72" customHeight="1" x14ac:dyDescent="0.25">
      <c r="A685" s="174" t="s">
        <v>940</v>
      </c>
      <c r="B685" s="102" t="s">
        <v>1845</v>
      </c>
      <c r="C685" s="117" t="s">
        <v>941</v>
      </c>
      <c r="D685" s="113" t="s">
        <v>373</v>
      </c>
      <c r="E685" s="196" t="s">
        <v>1021</v>
      </c>
      <c r="F685" s="168">
        <v>5826.5876464697603</v>
      </c>
      <c r="G685" s="27">
        <v>1520.8001464697602</v>
      </c>
      <c r="H685" s="27">
        <v>4305.7875000000004</v>
      </c>
      <c r="I685" s="27">
        <v>0</v>
      </c>
      <c r="J685" s="244"/>
      <c r="K685" s="28">
        <f t="shared" si="116"/>
        <v>5826.59</v>
      </c>
      <c r="L685" s="81">
        <f t="shared" si="117"/>
        <v>1.0000004039294321</v>
      </c>
      <c r="M685" s="27">
        <f t="shared" si="118"/>
        <v>1520.8</v>
      </c>
      <c r="N685" s="81">
        <f t="shared" si="119"/>
        <v>0.99999990368901492</v>
      </c>
      <c r="O685" s="27">
        <f t="shared" si="120"/>
        <v>4305.79</v>
      </c>
      <c r="P685" s="81">
        <f t="shared" si="121"/>
        <v>1.000000580613883</v>
      </c>
      <c r="Q685" s="27">
        <f t="shared" si="122"/>
        <v>0</v>
      </c>
      <c r="R685" s="82" t="e">
        <f t="shared" si="123"/>
        <v>#DIV/0!</v>
      </c>
    </row>
    <row r="686" spans="1:18" ht="39" customHeight="1" x14ac:dyDescent="0.25">
      <c r="A686" s="174" t="s">
        <v>942</v>
      </c>
      <c r="B686" s="102" t="s">
        <v>943</v>
      </c>
      <c r="C686" s="117" t="s">
        <v>944</v>
      </c>
      <c r="D686" s="113" t="s">
        <v>373</v>
      </c>
      <c r="E686" s="196" t="s">
        <v>1021</v>
      </c>
      <c r="F686" s="168">
        <v>132.96774400000001</v>
      </c>
      <c r="G686" s="27">
        <v>132.96774400000001</v>
      </c>
      <c r="H686" s="27">
        <v>0</v>
      </c>
      <c r="I686" s="27">
        <v>0</v>
      </c>
      <c r="J686" s="244"/>
      <c r="K686" s="28">
        <f t="shared" si="116"/>
        <v>132.97</v>
      </c>
      <c r="L686" s="81">
        <f t="shared" si="117"/>
        <v>1.0000169665208427</v>
      </c>
      <c r="M686" s="27">
        <f t="shared" si="118"/>
        <v>132.97</v>
      </c>
      <c r="N686" s="81">
        <f t="shared" si="119"/>
        <v>1.0000169665208427</v>
      </c>
      <c r="O686" s="27">
        <f t="shared" si="120"/>
        <v>0</v>
      </c>
      <c r="P686" s="81" t="e">
        <f t="shared" si="121"/>
        <v>#DIV/0!</v>
      </c>
      <c r="Q686" s="27">
        <f t="shared" si="122"/>
        <v>0</v>
      </c>
      <c r="R686" s="82" t="e">
        <f t="shared" si="123"/>
        <v>#DIV/0!</v>
      </c>
    </row>
    <row r="687" spans="1:18" ht="39" customHeight="1" x14ac:dyDescent="0.25">
      <c r="A687" s="174" t="s">
        <v>945</v>
      </c>
      <c r="B687" s="102" t="s">
        <v>946</v>
      </c>
      <c r="C687" s="117" t="s">
        <v>1846</v>
      </c>
      <c r="D687" s="113" t="s">
        <v>373</v>
      </c>
      <c r="E687" s="196" t="s">
        <v>1021</v>
      </c>
      <c r="F687" s="168">
        <v>284.06421524000001</v>
      </c>
      <c r="G687" s="27">
        <v>284.06421524000001</v>
      </c>
      <c r="H687" s="27">
        <v>0</v>
      </c>
      <c r="I687" s="27">
        <v>0</v>
      </c>
      <c r="J687" s="244"/>
      <c r="K687" s="28">
        <f t="shared" si="116"/>
        <v>284.06</v>
      </c>
      <c r="L687" s="81">
        <f t="shared" si="117"/>
        <v>0.99998516096088896</v>
      </c>
      <c r="M687" s="27">
        <f t="shared" si="118"/>
        <v>284.06</v>
      </c>
      <c r="N687" s="81">
        <f t="shared" si="119"/>
        <v>0.99998516096088896</v>
      </c>
      <c r="O687" s="27">
        <f t="shared" si="120"/>
        <v>0</v>
      </c>
      <c r="P687" s="81" t="e">
        <f t="shared" si="121"/>
        <v>#DIV/0!</v>
      </c>
      <c r="Q687" s="27">
        <f t="shared" si="122"/>
        <v>0</v>
      </c>
      <c r="R687" s="82" t="e">
        <f t="shared" si="123"/>
        <v>#DIV/0!</v>
      </c>
    </row>
    <row r="688" spans="1:18" ht="39" customHeight="1" x14ac:dyDescent="0.25">
      <c r="A688" s="174" t="s">
        <v>947</v>
      </c>
      <c r="B688" s="102" t="s">
        <v>946</v>
      </c>
      <c r="C688" s="117" t="s">
        <v>948</v>
      </c>
      <c r="D688" s="113" t="s">
        <v>476</v>
      </c>
      <c r="E688" s="196" t="s">
        <v>1021</v>
      </c>
      <c r="F688" s="168">
        <v>88.162363120000009</v>
      </c>
      <c r="G688" s="27">
        <v>88.162363120000009</v>
      </c>
      <c r="H688" s="27">
        <v>0</v>
      </c>
      <c r="I688" s="27">
        <v>0</v>
      </c>
      <c r="J688" s="244"/>
      <c r="K688" s="28">
        <f t="shared" si="116"/>
        <v>88.16</v>
      </c>
      <c r="L688" s="81">
        <f t="shared" si="117"/>
        <v>0.9999731958183018</v>
      </c>
      <c r="M688" s="27">
        <f t="shared" si="118"/>
        <v>88.16</v>
      </c>
      <c r="N688" s="81">
        <f t="shared" si="119"/>
        <v>0.9999731958183018</v>
      </c>
      <c r="O688" s="27">
        <f t="shared" si="120"/>
        <v>0</v>
      </c>
      <c r="P688" s="81" t="e">
        <f t="shared" si="121"/>
        <v>#DIV/0!</v>
      </c>
      <c r="Q688" s="27">
        <f t="shared" si="122"/>
        <v>0</v>
      </c>
      <c r="R688" s="82" t="e">
        <f t="shared" si="123"/>
        <v>#DIV/0!</v>
      </c>
    </row>
    <row r="689" spans="1:18" ht="39" customHeight="1" x14ac:dyDescent="0.25">
      <c r="A689" s="174" t="s">
        <v>949</v>
      </c>
      <c r="B689" s="102" t="s">
        <v>1847</v>
      </c>
      <c r="C689" s="117" t="s">
        <v>950</v>
      </c>
      <c r="D689" s="113" t="s">
        <v>373</v>
      </c>
      <c r="E689" s="196" t="s">
        <v>1021</v>
      </c>
      <c r="F689" s="168">
        <v>1021.0023200000001</v>
      </c>
      <c r="G689" s="27">
        <v>1021.0023200000001</v>
      </c>
      <c r="H689" s="27">
        <v>0</v>
      </c>
      <c r="I689" s="27">
        <v>0</v>
      </c>
      <c r="J689" s="244"/>
      <c r="K689" s="28">
        <f t="shared" si="116"/>
        <v>1021</v>
      </c>
      <c r="L689" s="81">
        <f t="shared" si="117"/>
        <v>0.99999772772308682</v>
      </c>
      <c r="M689" s="27">
        <f t="shared" si="118"/>
        <v>1021</v>
      </c>
      <c r="N689" s="81">
        <f t="shared" si="119"/>
        <v>0.99999772772308682</v>
      </c>
      <c r="O689" s="27">
        <f t="shared" si="120"/>
        <v>0</v>
      </c>
      <c r="P689" s="81" t="e">
        <f t="shared" si="121"/>
        <v>#DIV/0!</v>
      </c>
      <c r="Q689" s="27">
        <f t="shared" si="122"/>
        <v>0</v>
      </c>
      <c r="R689" s="82" t="e">
        <f t="shared" si="123"/>
        <v>#DIV/0!</v>
      </c>
    </row>
    <row r="690" spans="1:18" ht="56.1" customHeight="1" x14ac:dyDescent="0.25">
      <c r="A690" s="174" t="s">
        <v>951</v>
      </c>
      <c r="B690" s="102" t="s">
        <v>1848</v>
      </c>
      <c r="C690" s="117" t="s">
        <v>1442</v>
      </c>
      <c r="D690" s="113" t="s">
        <v>373</v>
      </c>
      <c r="E690" s="196" t="s">
        <v>1023</v>
      </c>
      <c r="F690" s="168">
        <v>2805.0559000000003</v>
      </c>
      <c r="G690" s="27">
        <v>1573.0559000000003</v>
      </c>
      <c r="H690" s="27">
        <v>1232</v>
      </c>
      <c r="I690" s="27">
        <v>0</v>
      </c>
      <c r="J690" s="244"/>
      <c r="K690" s="28">
        <f t="shared" si="116"/>
        <v>2805.06</v>
      </c>
      <c r="L690" s="81">
        <f t="shared" si="117"/>
        <v>1.0000014616464505</v>
      </c>
      <c r="M690" s="27">
        <f t="shared" si="118"/>
        <v>1573.06</v>
      </c>
      <c r="N690" s="81">
        <f t="shared" si="119"/>
        <v>1.0000026063918006</v>
      </c>
      <c r="O690" s="27">
        <f t="shared" si="120"/>
        <v>1232</v>
      </c>
      <c r="P690" s="81">
        <f t="shared" si="121"/>
        <v>1</v>
      </c>
      <c r="Q690" s="27">
        <f t="shared" si="122"/>
        <v>0</v>
      </c>
      <c r="R690" s="82" t="e">
        <f t="shared" si="123"/>
        <v>#DIV/0!</v>
      </c>
    </row>
    <row r="691" spans="1:18" ht="39" customHeight="1" x14ac:dyDescent="0.25">
      <c r="A691" s="174" t="s">
        <v>952</v>
      </c>
      <c r="B691" s="102" t="s">
        <v>953</v>
      </c>
      <c r="C691" s="117" t="s">
        <v>954</v>
      </c>
      <c r="D691" s="113" t="s">
        <v>373</v>
      </c>
      <c r="E691" s="196" t="s">
        <v>1023</v>
      </c>
      <c r="F691" s="168">
        <v>847.72927200000004</v>
      </c>
      <c r="G691" s="27">
        <v>600.72927200000004</v>
      </c>
      <c r="H691" s="27">
        <v>247</v>
      </c>
      <c r="I691" s="27">
        <v>0</v>
      </c>
      <c r="J691" s="244"/>
      <c r="K691" s="28">
        <f t="shared" si="116"/>
        <v>847.73</v>
      </c>
      <c r="L691" s="81">
        <f t="shared" si="117"/>
        <v>1.0000008587647307</v>
      </c>
      <c r="M691" s="27">
        <f t="shared" si="118"/>
        <v>600.73</v>
      </c>
      <c r="N691" s="81">
        <f t="shared" si="119"/>
        <v>1.0000012118603736</v>
      </c>
      <c r="O691" s="27">
        <f t="shared" si="120"/>
        <v>247</v>
      </c>
      <c r="P691" s="81">
        <f t="shared" si="121"/>
        <v>1</v>
      </c>
      <c r="Q691" s="27">
        <f t="shared" si="122"/>
        <v>0</v>
      </c>
      <c r="R691" s="82" t="e">
        <f t="shared" si="123"/>
        <v>#DIV/0!</v>
      </c>
    </row>
    <row r="692" spans="1:18" ht="39" customHeight="1" x14ac:dyDescent="0.25">
      <c r="A692" s="174" t="s">
        <v>955</v>
      </c>
      <c r="B692" s="102" t="s">
        <v>956</v>
      </c>
      <c r="C692" s="117" t="s">
        <v>1118</v>
      </c>
      <c r="D692" s="113" t="s">
        <v>373</v>
      </c>
      <c r="E692" s="196" t="s">
        <v>1023</v>
      </c>
      <c r="F692" s="168">
        <v>1516.919948</v>
      </c>
      <c r="G692" s="27">
        <v>1102.919948</v>
      </c>
      <c r="H692" s="27">
        <v>414</v>
      </c>
      <c r="I692" s="27">
        <v>0</v>
      </c>
      <c r="J692" s="244"/>
      <c r="K692" s="28">
        <f t="shared" si="116"/>
        <v>1516.92</v>
      </c>
      <c r="L692" s="81">
        <f t="shared" si="117"/>
        <v>1.0000000342799897</v>
      </c>
      <c r="M692" s="27">
        <f t="shared" si="118"/>
        <v>1102.92</v>
      </c>
      <c r="N692" s="81">
        <f t="shared" si="119"/>
        <v>1.0000000471475743</v>
      </c>
      <c r="O692" s="27">
        <f t="shared" si="120"/>
        <v>414</v>
      </c>
      <c r="P692" s="81">
        <f t="shared" si="121"/>
        <v>1</v>
      </c>
      <c r="Q692" s="27">
        <f t="shared" si="122"/>
        <v>0</v>
      </c>
      <c r="R692" s="82" t="e">
        <f t="shared" si="123"/>
        <v>#DIV/0!</v>
      </c>
    </row>
    <row r="693" spans="1:18" ht="39" customHeight="1" x14ac:dyDescent="0.25">
      <c r="A693" s="174" t="s">
        <v>957</v>
      </c>
      <c r="B693" s="102" t="s">
        <v>1849</v>
      </c>
      <c r="C693" s="117" t="s">
        <v>1850</v>
      </c>
      <c r="D693" s="113" t="s">
        <v>373</v>
      </c>
      <c r="E693" s="196" t="s">
        <v>1023</v>
      </c>
      <c r="F693" s="168">
        <v>450.39228400000002</v>
      </c>
      <c r="G693" s="27">
        <v>186.39228400000002</v>
      </c>
      <c r="H693" s="27">
        <v>264</v>
      </c>
      <c r="I693" s="27">
        <v>0</v>
      </c>
      <c r="J693" s="244"/>
      <c r="K693" s="28">
        <f t="shared" si="116"/>
        <v>450.39</v>
      </c>
      <c r="L693" s="81">
        <f t="shared" si="117"/>
        <v>0.99999492886516672</v>
      </c>
      <c r="M693" s="27">
        <f t="shared" si="118"/>
        <v>186.39</v>
      </c>
      <c r="N693" s="81">
        <f t="shared" si="119"/>
        <v>0.99998774627387454</v>
      </c>
      <c r="O693" s="27">
        <f t="shared" si="120"/>
        <v>264</v>
      </c>
      <c r="P693" s="81">
        <f t="shared" si="121"/>
        <v>1</v>
      </c>
      <c r="Q693" s="27">
        <f t="shared" si="122"/>
        <v>0</v>
      </c>
      <c r="R693" s="82" t="e">
        <f t="shared" si="123"/>
        <v>#DIV/0!</v>
      </c>
    </row>
    <row r="694" spans="1:18" ht="56.1" customHeight="1" x14ac:dyDescent="0.25">
      <c r="A694" s="174" t="s">
        <v>958</v>
      </c>
      <c r="B694" s="102" t="s">
        <v>959</v>
      </c>
      <c r="C694" s="117" t="s">
        <v>1610</v>
      </c>
      <c r="D694" s="113" t="s">
        <v>1047</v>
      </c>
      <c r="E694" s="212" t="s">
        <v>1611</v>
      </c>
      <c r="F694" s="168">
        <v>1.25</v>
      </c>
      <c r="G694" s="27"/>
      <c r="H694" s="27"/>
      <c r="I694" s="27"/>
      <c r="J694" s="244"/>
      <c r="K694" s="28">
        <f t="shared" ref="K694:K696" si="124">F694</f>
        <v>1.25</v>
      </c>
      <c r="L694" s="81"/>
      <c r="M694" s="27"/>
      <c r="N694" s="81"/>
      <c r="O694" s="27"/>
      <c r="P694" s="81"/>
      <c r="Q694" s="27"/>
      <c r="R694" s="82"/>
    </row>
    <row r="695" spans="1:18" ht="39" customHeight="1" x14ac:dyDescent="0.25">
      <c r="A695" s="174" t="s">
        <v>960</v>
      </c>
      <c r="B695" s="102" t="s">
        <v>1612</v>
      </c>
      <c r="C695" s="117" t="s">
        <v>1613</v>
      </c>
      <c r="D695" s="19" t="s">
        <v>1047</v>
      </c>
      <c r="E695" s="196" t="s">
        <v>1024</v>
      </c>
      <c r="F695" s="168">
        <v>1.2</v>
      </c>
      <c r="G695" s="27"/>
      <c r="H695" s="27"/>
      <c r="I695" s="27"/>
      <c r="J695" s="244"/>
      <c r="K695" s="28">
        <f t="shared" si="124"/>
        <v>1.2</v>
      </c>
      <c r="L695" s="81"/>
      <c r="M695" s="27"/>
      <c r="N695" s="81"/>
      <c r="O695" s="27"/>
      <c r="P695" s="81"/>
      <c r="Q695" s="27"/>
      <c r="R695" s="82"/>
    </row>
    <row r="696" spans="1:18" ht="138" customHeight="1" x14ac:dyDescent="0.25">
      <c r="A696" s="174" t="s">
        <v>1531</v>
      </c>
      <c r="B696" s="102" t="s">
        <v>1532</v>
      </c>
      <c r="C696" s="117" t="s">
        <v>1614</v>
      </c>
      <c r="D696" s="19" t="s">
        <v>1533</v>
      </c>
      <c r="E696" s="196" t="s">
        <v>1851</v>
      </c>
      <c r="F696" s="168" t="s">
        <v>1534</v>
      </c>
      <c r="G696" s="27">
        <v>0</v>
      </c>
      <c r="H696" s="27">
        <v>0</v>
      </c>
      <c r="I696" s="27">
        <v>0</v>
      </c>
      <c r="J696" s="244"/>
      <c r="K696" s="28" t="str">
        <f t="shared" si="124"/>
        <v>Стоимость определяется на основании удельной составляющей ПИР набора выполненных и сдаваемых работ</v>
      </c>
      <c r="L696" s="81"/>
      <c r="M696" s="27"/>
      <c r="N696" s="81"/>
      <c r="O696" s="27"/>
      <c r="P696" s="81"/>
      <c r="Q696" s="27"/>
      <c r="R696" s="82"/>
    </row>
    <row r="697" spans="1:18" ht="33" customHeight="1" x14ac:dyDescent="0.25">
      <c r="A697" s="217" t="s">
        <v>1852</v>
      </c>
      <c r="B697" s="110"/>
      <c r="C697" s="132"/>
      <c r="D697" s="20"/>
      <c r="E697" s="218"/>
      <c r="F697" s="168"/>
      <c r="G697" s="27"/>
      <c r="H697" s="27"/>
      <c r="I697" s="27"/>
      <c r="J697" s="244"/>
      <c r="K697" s="28"/>
      <c r="L697" s="81"/>
      <c r="M697" s="27"/>
      <c r="N697" s="81"/>
      <c r="O697" s="27"/>
      <c r="P697" s="81"/>
      <c r="Q697" s="27"/>
      <c r="R697" s="82"/>
    </row>
    <row r="698" spans="1:18" ht="56.1" customHeight="1" x14ac:dyDescent="0.25">
      <c r="A698" s="174" t="s">
        <v>961</v>
      </c>
      <c r="B698" s="102" t="s">
        <v>962</v>
      </c>
      <c r="C698" s="117" t="s">
        <v>1853</v>
      </c>
      <c r="D698" s="113" t="s">
        <v>963</v>
      </c>
      <c r="E698" s="196" t="s">
        <v>1025</v>
      </c>
      <c r="F698" s="168">
        <v>841.12698726400004</v>
      </c>
      <c r="G698" s="27">
        <v>782.458187264</v>
      </c>
      <c r="H698" s="27">
        <v>58.668800000000005</v>
      </c>
      <c r="I698" s="27">
        <v>0</v>
      </c>
      <c r="J698" s="244"/>
      <c r="K698" s="28">
        <f t="shared" si="116"/>
        <v>841.13</v>
      </c>
      <c r="L698" s="81">
        <f t="shared" si="117"/>
        <v>1.0000035817849688</v>
      </c>
      <c r="M698" s="27">
        <f t="shared" si="118"/>
        <v>782.46</v>
      </c>
      <c r="N698" s="81">
        <f t="shared" si="119"/>
        <v>1.0000023167193206</v>
      </c>
      <c r="O698" s="27">
        <f t="shared" si="120"/>
        <v>58.67</v>
      </c>
      <c r="P698" s="81">
        <f t="shared" si="121"/>
        <v>1.0000204538016799</v>
      </c>
      <c r="Q698" s="27">
        <f t="shared" si="122"/>
        <v>0</v>
      </c>
      <c r="R698" s="82" t="e">
        <f t="shared" si="123"/>
        <v>#DIV/0!</v>
      </c>
    </row>
    <row r="699" spans="1:18" ht="56.1" customHeight="1" x14ac:dyDescent="0.25">
      <c r="A699" s="174" t="s">
        <v>964</v>
      </c>
      <c r="B699" s="102" t="s">
        <v>965</v>
      </c>
      <c r="C699" s="117" t="s">
        <v>966</v>
      </c>
      <c r="D699" s="113" t="s">
        <v>967</v>
      </c>
      <c r="E699" s="196" t="s">
        <v>1026</v>
      </c>
      <c r="F699" s="168">
        <v>256.78194380799999</v>
      </c>
      <c r="G699" s="27">
        <v>256.78194380799999</v>
      </c>
      <c r="H699" s="27">
        <v>0</v>
      </c>
      <c r="I699" s="27">
        <v>0</v>
      </c>
      <c r="J699" s="244"/>
      <c r="K699" s="28">
        <f t="shared" si="116"/>
        <v>256.77999999999997</v>
      </c>
      <c r="L699" s="81">
        <f t="shared" si="117"/>
        <v>0.99999243012195016</v>
      </c>
      <c r="M699" s="27">
        <f t="shared" si="118"/>
        <v>256.77999999999997</v>
      </c>
      <c r="N699" s="81">
        <f t="shared" si="119"/>
        <v>0.99999243012195016</v>
      </c>
      <c r="O699" s="27">
        <f t="shared" si="120"/>
        <v>0</v>
      </c>
      <c r="P699" s="81" t="e">
        <f t="shared" si="121"/>
        <v>#DIV/0!</v>
      </c>
      <c r="Q699" s="27">
        <f t="shared" si="122"/>
        <v>0</v>
      </c>
      <c r="R699" s="82" t="e">
        <f t="shared" si="123"/>
        <v>#DIV/0!</v>
      </c>
    </row>
    <row r="700" spans="1:18" ht="56.1" customHeight="1" x14ac:dyDescent="0.25">
      <c r="A700" s="174" t="s">
        <v>968</v>
      </c>
      <c r="B700" s="102" t="s">
        <v>969</v>
      </c>
      <c r="C700" s="117" t="s">
        <v>1854</v>
      </c>
      <c r="D700" s="113" t="s">
        <v>967</v>
      </c>
      <c r="E700" s="196"/>
      <c r="F700" s="168">
        <v>597.70497194752011</v>
      </c>
      <c r="G700" s="27">
        <v>539.03617194752007</v>
      </c>
      <c r="H700" s="27">
        <v>58.668800000000005</v>
      </c>
      <c r="I700" s="27">
        <v>0</v>
      </c>
      <c r="J700" s="244"/>
      <c r="K700" s="28">
        <f t="shared" si="116"/>
        <v>597.70999999999992</v>
      </c>
      <c r="L700" s="81">
        <f t="shared" si="117"/>
        <v>1.0000084122647723</v>
      </c>
      <c r="M700" s="27">
        <f t="shared" si="118"/>
        <v>539.04</v>
      </c>
      <c r="N700" s="81">
        <f t="shared" si="119"/>
        <v>1.0000071016615937</v>
      </c>
      <c r="O700" s="27">
        <f t="shared" si="120"/>
        <v>58.67</v>
      </c>
      <c r="P700" s="81">
        <f t="shared" si="121"/>
        <v>1.0000204538016799</v>
      </c>
      <c r="Q700" s="27">
        <f t="shared" si="122"/>
        <v>0</v>
      </c>
      <c r="R700" s="82" t="e">
        <f t="shared" si="123"/>
        <v>#DIV/0!</v>
      </c>
    </row>
    <row r="701" spans="1:18" ht="39" customHeight="1" x14ac:dyDescent="0.25">
      <c r="A701" s="174" t="s">
        <v>970</v>
      </c>
      <c r="B701" s="102" t="s">
        <v>1855</v>
      </c>
      <c r="C701" s="117" t="s">
        <v>1441</v>
      </c>
      <c r="D701" s="113" t="s">
        <v>967</v>
      </c>
      <c r="E701" s="196"/>
      <c r="F701" s="168">
        <v>248.62733376</v>
      </c>
      <c r="G701" s="27">
        <v>248.62733376</v>
      </c>
      <c r="H701" s="27">
        <v>0</v>
      </c>
      <c r="I701" s="27">
        <v>0</v>
      </c>
      <c r="J701" s="244"/>
      <c r="K701" s="28">
        <f t="shared" si="116"/>
        <v>248.63</v>
      </c>
      <c r="L701" s="81">
        <f t="shared" si="117"/>
        <v>1.0000107238410181</v>
      </c>
      <c r="M701" s="27">
        <f t="shared" si="118"/>
        <v>248.63</v>
      </c>
      <c r="N701" s="81">
        <f t="shared" si="119"/>
        <v>1.0000107238410181</v>
      </c>
      <c r="O701" s="27">
        <f t="shared" si="120"/>
        <v>0</v>
      </c>
      <c r="P701" s="81" t="e">
        <f t="shared" si="121"/>
        <v>#DIV/0!</v>
      </c>
      <c r="Q701" s="27">
        <f t="shared" si="122"/>
        <v>0</v>
      </c>
      <c r="R701" s="82" t="e">
        <f t="shared" si="123"/>
        <v>#DIV/0!</v>
      </c>
    </row>
    <row r="702" spans="1:18" ht="153" customHeight="1" x14ac:dyDescent="0.25">
      <c r="A702" s="174" t="s">
        <v>971</v>
      </c>
      <c r="B702" s="102" t="s">
        <v>1856</v>
      </c>
      <c r="C702" s="117" t="s">
        <v>1857</v>
      </c>
      <c r="D702" s="113" t="s">
        <v>963</v>
      </c>
      <c r="E702" s="196"/>
      <c r="F702" s="168">
        <v>525.85792879360008</v>
      </c>
      <c r="G702" s="27">
        <v>525.85792879360008</v>
      </c>
      <c r="H702" s="27">
        <v>0</v>
      </c>
      <c r="I702" s="27">
        <v>0</v>
      </c>
      <c r="J702" s="244"/>
      <c r="K702" s="28">
        <f t="shared" si="116"/>
        <v>525.86</v>
      </c>
      <c r="L702" s="81">
        <f t="shared" si="117"/>
        <v>1.0000039387185902</v>
      </c>
      <c r="M702" s="27">
        <f t="shared" si="118"/>
        <v>525.86</v>
      </c>
      <c r="N702" s="81">
        <f t="shared" si="119"/>
        <v>1.0000039387185902</v>
      </c>
      <c r="O702" s="27">
        <f t="shared" si="120"/>
        <v>0</v>
      </c>
      <c r="P702" s="81" t="e">
        <f t="shared" si="121"/>
        <v>#DIV/0!</v>
      </c>
      <c r="Q702" s="27">
        <f t="shared" si="122"/>
        <v>0</v>
      </c>
      <c r="R702" s="82" t="e">
        <f t="shared" si="123"/>
        <v>#DIV/0!</v>
      </c>
    </row>
    <row r="703" spans="1:18" ht="72" customHeight="1" x14ac:dyDescent="0.25">
      <c r="A703" s="174" t="s">
        <v>972</v>
      </c>
      <c r="B703" s="102" t="s">
        <v>973</v>
      </c>
      <c r="C703" s="117" t="s">
        <v>1858</v>
      </c>
      <c r="D703" s="113" t="s">
        <v>967</v>
      </c>
      <c r="E703" s="196"/>
      <c r="F703" s="168">
        <v>5205.6052684800006</v>
      </c>
      <c r="G703" s="27">
        <v>4808.6052684800006</v>
      </c>
      <c r="H703" s="27">
        <v>397</v>
      </c>
      <c r="I703" s="27">
        <v>0</v>
      </c>
      <c r="J703" s="244"/>
      <c r="K703" s="28">
        <f t="shared" si="116"/>
        <v>5205.6099999999997</v>
      </c>
      <c r="L703" s="81">
        <f t="shared" si="117"/>
        <v>1.0000009089279258</v>
      </c>
      <c r="M703" s="27">
        <f t="shared" si="118"/>
        <v>4808.6099999999997</v>
      </c>
      <c r="N703" s="81">
        <f t="shared" si="119"/>
        <v>1.000000983969308</v>
      </c>
      <c r="O703" s="27">
        <f t="shared" si="120"/>
        <v>397</v>
      </c>
      <c r="P703" s="81">
        <f t="shared" si="121"/>
        <v>1</v>
      </c>
      <c r="Q703" s="27">
        <f t="shared" si="122"/>
        <v>0</v>
      </c>
      <c r="R703" s="82" t="e">
        <f t="shared" si="123"/>
        <v>#DIV/0!</v>
      </c>
    </row>
    <row r="704" spans="1:18" ht="72" customHeight="1" x14ac:dyDescent="0.25">
      <c r="A704" s="174" t="s">
        <v>974</v>
      </c>
      <c r="B704" s="102" t="s">
        <v>975</v>
      </c>
      <c r="C704" s="117" t="s">
        <v>976</v>
      </c>
      <c r="D704" s="113" t="s">
        <v>967</v>
      </c>
      <c r="E704" s="196"/>
      <c r="F704" s="168">
        <v>6224.4353172479996</v>
      </c>
      <c r="G704" s="27">
        <v>5749.7353172479998</v>
      </c>
      <c r="H704" s="27">
        <v>474.70000000000005</v>
      </c>
      <c r="I704" s="27">
        <v>0</v>
      </c>
      <c r="J704" s="244"/>
      <c r="K704" s="28">
        <f t="shared" si="116"/>
        <v>6224.44</v>
      </c>
      <c r="L704" s="81">
        <f t="shared" si="117"/>
        <v>1.0000007523175616</v>
      </c>
      <c r="M704" s="27">
        <f t="shared" si="118"/>
        <v>5749.74</v>
      </c>
      <c r="N704" s="81">
        <f t="shared" si="119"/>
        <v>1.0000008144291419</v>
      </c>
      <c r="O704" s="27">
        <f t="shared" si="120"/>
        <v>474.7</v>
      </c>
      <c r="P704" s="81">
        <f t="shared" si="121"/>
        <v>0.99999999999999989</v>
      </c>
      <c r="Q704" s="27">
        <f t="shared" si="122"/>
        <v>0</v>
      </c>
      <c r="R704" s="82" t="e">
        <f t="shared" si="123"/>
        <v>#DIV/0!</v>
      </c>
    </row>
    <row r="705" spans="1:18" ht="39" customHeight="1" thickBot="1" x14ac:dyDescent="0.3">
      <c r="A705" s="225" t="s">
        <v>977</v>
      </c>
      <c r="B705" s="226" t="s">
        <v>978</v>
      </c>
      <c r="C705" s="227" t="s">
        <v>1859</v>
      </c>
      <c r="D705" s="228" t="s">
        <v>967</v>
      </c>
      <c r="E705" s="229"/>
      <c r="F705" s="168">
        <v>291.22603212800004</v>
      </c>
      <c r="G705" s="27">
        <v>232.55723212800001</v>
      </c>
      <c r="H705" s="27">
        <v>58.668800000000005</v>
      </c>
      <c r="I705" s="27">
        <v>0</v>
      </c>
      <c r="J705" s="244"/>
      <c r="K705" s="28">
        <f t="shared" si="116"/>
        <v>291.23</v>
      </c>
      <c r="L705" s="81">
        <f t="shared" si="117"/>
        <v>1.00001362471607</v>
      </c>
      <c r="M705" s="27">
        <f t="shared" si="118"/>
        <v>232.56</v>
      </c>
      <c r="N705" s="81">
        <f t="shared" si="119"/>
        <v>1.0000119018960394</v>
      </c>
      <c r="O705" s="27">
        <f t="shared" si="120"/>
        <v>58.67</v>
      </c>
      <c r="P705" s="81">
        <f t="shared" si="121"/>
        <v>1.0000204538016799</v>
      </c>
      <c r="Q705" s="27">
        <f t="shared" si="122"/>
        <v>0</v>
      </c>
      <c r="R705" s="82" t="e">
        <f t="shared" si="123"/>
        <v>#DIV/0!</v>
      </c>
    </row>
    <row r="706" spans="1:18" ht="15.75" x14ac:dyDescent="0.25">
      <c r="A706" s="87"/>
      <c r="B706" s="88"/>
      <c r="C706" s="89"/>
      <c r="D706" s="90"/>
      <c r="E706" s="91"/>
    </row>
    <row r="707" spans="1:18" ht="15.75" x14ac:dyDescent="0.25">
      <c r="A707" s="138"/>
      <c r="B707" s="137" t="s">
        <v>1253</v>
      </c>
      <c r="C707" s="92"/>
      <c r="D707" s="92"/>
      <c r="E707" s="92"/>
    </row>
    <row r="708" spans="1:18" ht="31.5" x14ac:dyDescent="0.25">
      <c r="A708" s="93">
        <v>1</v>
      </c>
      <c r="B708" s="148" t="s">
        <v>1864</v>
      </c>
      <c r="C708" s="92"/>
      <c r="D708" s="92"/>
      <c r="E708" s="92"/>
    </row>
    <row r="709" spans="1:18" ht="34.5" customHeight="1" x14ac:dyDescent="0.25">
      <c r="A709" s="93">
        <v>2</v>
      </c>
      <c r="B709" s="148" t="s">
        <v>1048</v>
      </c>
      <c r="C709" s="92"/>
      <c r="D709" s="92"/>
      <c r="E709" s="92"/>
    </row>
    <row r="710" spans="1:18" ht="37.5" customHeight="1" x14ac:dyDescent="0.25">
      <c r="A710" s="93">
        <v>3</v>
      </c>
      <c r="B710" s="148" t="s">
        <v>1446</v>
      </c>
      <c r="C710" s="92"/>
      <c r="D710" s="92"/>
      <c r="E710" s="92"/>
    </row>
    <row r="711" spans="1:18" ht="39" customHeight="1" x14ac:dyDescent="0.25">
      <c r="A711" s="93">
        <v>4</v>
      </c>
      <c r="B711" s="148" t="s">
        <v>1049</v>
      </c>
      <c r="C711" s="92"/>
      <c r="D711" s="92"/>
      <c r="E711" s="92"/>
    </row>
    <row r="712" spans="1:18" ht="39.75" customHeight="1" x14ac:dyDescent="0.25">
      <c r="A712" s="93">
        <v>5</v>
      </c>
      <c r="B712" s="148" t="s">
        <v>1050</v>
      </c>
      <c r="C712" s="92"/>
      <c r="D712" s="92"/>
      <c r="E712" s="92"/>
    </row>
    <row r="713" spans="1:18" ht="46.5" customHeight="1" x14ac:dyDescent="0.25">
      <c r="A713" s="93">
        <v>7</v>
      </c>
      <c r="B713" s="148" t="s">
        <v>1252</v>
      </c>
      <c r="C713" s="92"/>
      <c r="D713" s="92"/>
      <c r="E713" s="92"/>
    </row>
    <row r="714" spans="1:18" ht="103.5" customHeight="1" x14ac:dyDescent="0.25">
      <c r="A714" s="93">
        <v>8</v>
      </c>
      <c r="B714" s="148" t="s">
        <v>1119</v>
      </c>
      <c r="C714" s="92"/>
      <c r="D714" s="92"/>
      <c r="E714" s="92"/>
    </row>
    <row r="715" spans="1:18" ht="67.5" customHeight="1" x14ac:dyDescent="0.25">
      <c r="A715" s="93">
        <v>9</v>
      </c>
      <c r="B715" s="148" t="s">
        <v>1249</v>
      </c>
      <c r="C715" s="92"/>
      <c r="D715" s="92"/>
      <c r="E715" s="92"/>
    </row>
    <row r="716" spans="1:18" ht="81.95" customHeight="1" x14ac:dyDescent="0.25">
      <c r="A716" s="93">
        <v>10</v>
      </c>
      <c r="B716" s="148" t="s">
        <v>1250</v>
      </c>
      <c r="C716" s="92"/>
      <c r="D716" s="92"/>
      <c r="E716" s="92"/>
    </row>
    <row r="717" spans="1:18" ht="38.1" customHeight="1" x14ac:dyDescent="0.25">
      <c r="A717" s="93">
        <v>11</v>
      </c>
      <c r="B717" s="148" t="s">
        <v>1251</v>
      </c>
      <c r="C717" s="92"/>
      <c r="D717" s="92"/>
      <c r="E717" s="92"/>
    </row>
    <row r="718" spans="1:18" ht="57.75" customHeight="1" x14ac:dyDescent="0.25">
      <c r="A718" s="93">
        <v>12</v>
      </c>
      <c r="B718" s="148" t="s">
        <v>1120</v>
      </c>
      <c r="C718" s="92"/>
      <c r="D718" s="92"/>
      <c r="E718" s="92"/>
    </row>
  </sheetData>
  <sheetProtection formatCells="0" formatColumns="0" formatRows="0" insertColumns="0" insertRows="0" insertHyperlinks="0" deleteColumns="0" deleteRows="0" sort="0" autoFilter="0" pivotTables="0"/>
  <protectedRanges>
    <protectedRange sqref="H3" name="Диапазон1_1"/>
  </protectedRanges>
  <autoFilter ref="A8:R705"/>
  <mergeCells count="5">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Белова Кристина Анатольевна</cp:lastModifiedBy>
  <cp:lastPrinted>2026-01-30T02:08:37Z</cp:lastPrinted>
  <dcterms:created xsi:type="dcterms:W3CDTF">2022-06-02T08:54:35Z</dcterms:created>
  <dcterms:modified xsi:type="dcterms:W3CDTF">2026-03-06T03:55:51Z</dcterms:modified>
</cp:coreProperties>
</file>