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1. Северо-Запад\18714 Мурманск B2B\1. Оформление\"/>
    </mc:Choice>
  </mc:AlternateContent>
  <bookViews>
    <workbookView xWindow="0" yWindow="0" windowWidth="28800" windowHeight="10200"/>
  </bookViews>
  <sheets>
    <sheet name="НМЦ" sheetId="2" r:id="rId1"/>
  </sheets>
  <definedNames>
    <definedName name="_xlnm._FilterDatabase" localSheetId="0" hidden="1">НМЦ!$A$8:$R$537</definedName>
    <definedName name="_xlnm.Print_Area" localSheetId="0">НМЦ!$A$1:$R$550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O363" i="2" l="1"/>
  <c r="P363" i="2" s="1"/>
  <c r="M363" i="2"/>
  <c r="M392" i="2"/>
  <c r="O321" i="2"/>
  <c r="P321" i="2" s="1"/>
  <c r="O36" i="2"/>
  <c r="P36" i="2" s="1"/>
  <c r="O38" i="2"/>
  <c r="P38" i="2" s="1"/>
  <c r="O40" i="2"/>
  <c r="P40" i="2" s="1"/>
  <c r="O42" i="2"/>
  <c r="P42" i="2" s="1"/>
  <c r="O44" i="2"/>
  <c r="P44" i="2" s="1"/>
  <c r="O48" i="2"/>
  <c r="P48" i="2" s="1"/>
  <c r="O50" i="2"/>
  <c r="P50" i="2" s="1"/>
  <c r="O52" i="2"/>
  <c r="P52" i="2" s="1"/>
  <c r="O54" i="2"/>
  <c r="P54" i="2" s="1"/>
  <c r="O56" i="2"/>
  <c r="P56" i="2" s="1"/>
  <c r="O60" i="2"/>
  <c r="P60" i="2" s="1"/>
  <c r="O62" i="2"/>
  <c r="P62" i="2" s="1"/>
  <c r="O64" i="2"/>
  <c r="P64" i="2" s="1"/>
  <c r="O66" i="2"/>
  <c r="P66" i="2" s="1"/>
  <c r="O68" i="2"/>
  <c r="P68" i="2" s="1"/>
  <c r="O70" i="2"/>
  <c r="P70" i="2" s="1"/>
  <c r="O72" i="2"/>
  <c r="P72" i="2" s="1"/>
  <c r="O74" i="2"/>
  <c r="P74" i="2" s="1"/>
  <c r="O76" i="2"/>
  <c r="P76" i="2" s="1"/>
  <c r="O78" i="2"/>
  <c r="P78" i="2" s="1"/>
  <c r="O80" i="2"/>
  <c r="P80" i="2" s="1"/>
  <c r="O84" i="2"/>
  <c r="P84" i="2" s="1"/>
  <c r="O86" i="2"/>
  <c r="P86" i="2" s="1"/>
  <c r="O88" i="2"/>
  <c r="P88" i="2" s="1"/>
  <c r="O91" i="2"/>
  <c r="P91" i="2" s="1"/>
  <c r="O93" i="2"/>
  <c r="P93" i="2" s="1"/>
  <c r="O95" i="2"/>
  <c r="P95" i="2" s="1"/>
  <c r="O97" i="2"/>
  <c r="P97" i="2" s="1"/>
  <c r="O99" i="2"/>
  <c r="P99" i="2" s="1"/>
  <c r="O101" i="2"/>
  <c r="P101" i="2" s="1"/>
  <c r="O103" i="2"/>
  <c r="P103" i="2" s="1"/>
  <c r="O105" i="2"/>
  <c r="P105" i="2" s="1"/>
  <c r="O108" i="2"/>
  <c r="P108" i="2" s="1"/>
  <c r="O110" i="2"/>
  <c r="P110" i="2" s="1"/>
  <c r="O112" i="2"/>
  <c r="P112" i="2" s="1"/>
  <c r="O114" i="2"/>
  <c r="P114" i="2" s="1"/>
  <c r="O116" i="2"/>
  <c r="P116" i="2" s="1"/>
  <c r="O118" i="2"/>
  <c r="P118" i="2" s="1"/>
  <c r="O120" i="2"/>
  <c r="P120" i="2" s="1"/>
  <c r="O122" i="2"/>
  <c r="P122" i="2" s="1"/>
  <c r="O124" i="2"/>
  <c r="P124" i="2" s="1"/>
  <c r="O126" i="2"/>
  <c r="P126" i="2" s="1"/>
  <c r="O129" i="2"/>
  <c r="P129" i="2" s="1"/>
  <c r="O131" i="2"/>
  <c r="P131" i="2" s="1"/>
  <c r="O133" i="2"/>
  <c r="P133" i="2" s="1"/>
  <c r="O135" i="2"/>
  <c r="P135" i="2" s="1"/>
  <c r="O137" i="2"/>
  <c r="P137" i="2" s="1"/>
  <c r="O139" i="2"/>
  <c r="P139" i="2" s="1"/>
  <c r="O141" i="2"/>
  <c r="P141" i="2" s="1"/>
  <c r="M19" i="2"/>
  <c r="N19" i="2" s="1"/>
  <c r="M21" i="2"/>
  <c r="N21" i="2" s="1"/>
  <c r="M23" i="2"/>
  <c r="N23" i="2" s="1"/>
  <c r="M25" i="2"/>
  <c r="N25" i="2" s="1"/>
  <c r="M35" i="2"/>
  <c r="N35" i="2" s="1"/>
  <c r="M37" i="2"/>
  <c r="N37" i="2" s="1"/>
  <c r="M39" i="2"/>
  <c r="N39" i="2" s="1"/>
  <c r="M41" i="2"/>
  <c r="N41" i="2" s="1"/>
  <c r="M43" i="2"/>
  <c r="N43" i="2" s="1"/>
  <c r="M45" i="2"/>
  <c r="N45" i="2" s="1"/>
  <c r="M47" i="2"/>
  <c r="N47" i="2" s="1"/>
  <c r="M49" i="2"/>
  <c r="N49" i="2" s="1"/>
  <c r="M51" i="2"/>
  <c r="N51" i="2" s="1"/>
  <c r="M53" i="2"/>
  <c r="N53" i="2" s="1"/>
  <c r="M55" i="2"/>
  <c r="N55" i="2" s="1"/>
  <c r="M57" i="2"/>
  <c r="N57" i="2" s="1"/>
  <c r="M59" i="2"/>
  <c r="N59" i="2" s="1"/>
  <c r="M61" i="2"/>
  <c r="N61" i="2" s="1"/>
  <c r="M63" i="2"/>
  <c r="N63" i="2" s="1"/>
  <c r="M65" i="2"/>
  <c r="N65" i="2" s="1"/>
  <c r="M69" i="2"/>
  <c r="N69" i="2" s="1"/>
  <c r="M71" i="2"/>
  <c r="N71" i="2" s="1"/>
  <c r="M73" i="2"/>
  <c r="N73" i="2" s="1"/>
  <c r="M75" i="2"/>
  <c r="N75" i="2" s="1"/>
  <c r="M77" i="2"/>
  <c r="N77" i="2" s="1"/>
  <c r="M79" i="2"/>
  <c r="N79" i="2" s="1"/>
  <c r="M81" i="2"/>
  <c r="N81" i="2" s="1"/>
  <c r="M83" i="2"/>
  <c r="N83" i="2" s="1"/>
  <c r="M85" i="2"/>
  <c r="N85" i="2" s="1"/>
  <c r="M87" i="2"/>
  <c r="N87" i="2" s="1"/>
  <c r="M89" i="2"/>
  <c r="N89" i="2" s="1"/>
  <c r="M92" i="2"/>
  <c r="N92" i="2" s="1"/>
  <c r="M94" i="2"/>
  <c r="N94" i="2" s="1"/>
  <c r="M96" i="2"/>
  <c r="N96" i="2" s="1"/>
  <c r="M98" i="2"/>
  <c r="N98" i="2" s="1"/>
  <c r="M100" i="2"/>
  <c r="N100" i="2" s="1"/>
  <c r="M102" i="2"/>
  <c r="N102" i="2" s="1"/>
  <c r="M104" i="2"/>
  <c r="N104"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30" i="2"/>
  <c r="N130" i="2" s="1"/>
  <c r="M132" i="2"/>
  <c r="N132" i="2" s="1"/>
  <c r="M134" i="2"/>
  <c r="N134" i="2" s="1"/>
  <c r="M136" i="2"/>
  <c r="N136" i="2" s="1"/>
  <c r="M138" i="2"/>
  <c r="N138" i="2" s="1"/>
  <c r="M140" i="2"/>
  <c r="N140" i="2" s="1"/>
  <c r="M142" i="2"/>
  <c r="N142" i="2" s="1"/>
  <c r="O35" i="2"/>
  <c r="P35" i="2" s="1"/>
  <c r="O37" i="2"/>
  <c r="P37" i="2" s="1"/>
  <c r="O39" i="2"/>
  <c r="P39" i="2" s="1"/>
  <c r="O41" i="2"/>
  <c r="P41" i="2" s="1"/>
  <c r="O43" i="2"/>
  <c r="P43" i="2" s="1"/>
  <c r="O45" i="2"/>
  <c r="P45" i="2" s="1"/>
  <c r="O47" i="2"/>
  <c r="P47" i="2" s="1"/>
  <c r="O49" i="2"/>
  <c r="P49" i="2" s="1"/>
  <c r="O51" i="2"/>
  <c r="P51" i="2" s="1"/>
  <c r="O53" i="2"/>
  <c r="P53" i="2" s="1"/>
  <c r="O55" i="2"/>
  <c r="P55" i="2" s="1"/>
  <c r="O57" i="2"/>
  <c r="P57" i="2" s="1"/>
  <c r="O59" i="2"/>
  <c r="P59" i="2" s="1"/>
  <c r="O61" i="2"/>
  <c r="P61" i="2" s="1"/>
  <c r="O63" i="2"/>
  <c r="P63" i="2" s="1"/>
  <c r="O65" i="2"/>
  <c r="P65" i="2" s="1"/>
  <c r="O69" i="2"/>
  <c r="P69" i="2" s="1"/>
  <c r="O71" i="2"/>
  <c r="P71" i="2" s="1"/>
  <c r="O73" i="2"/>
  <c r="P73" i="2" s="1"/>
  <c r="O75" i="2"/>
  <c r="P75" i="2" s="1"/>
  <c r="O77" i="2"/>
  <c r="P77" i="2" s="1"/>
  <c r="O79" i="2"/>
  <c r="P79" i="2" s="1"/>
  <c r="O81" i="2"/>
  <c r="P81" i="2" s="1"/>
  <c r="O83" i="2"/>
  <c r="P83" i="2" s="1"/>
  <c r="O85" i="2"/>
  <c r="P85" i="2" s="1"/>
  <c r="O87" i="2"/>
  <c r="P87" i="2" s="1"/>
  <c r="O89" i="2"/>
  <c r="P89" i="2" s="1"/>
  <c r="O92" i="2"/>
  <c r="P92" i="2" s="1"/>
  <c r="O94" i="2"/>
  <c r="P94" i="2" s="1"/>
  <c r="O96" i="2"/>
  <c r="P96" i="2" s="1"/>
  <c r="O98" i="2"/>
  <c r="P98" i="2" s="1"/>
  <c r="O100" i="2"/>
  <c r="P100" i="2" s="1"/>
  <c r="O102" i="2"/>
  <c r="P102" i="2" s="1"/>
  <c r="O104" i="2"/>
  <c r="P104"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30" i="2"/>
  <c r="P130" i="2" s="1"/>
  <c r="O132" i="2"/>
  <c r="P132" i="2" s="1"/>
  <c r="O134" i="2"/>
  <c r="P134" i="2" s="1"/>
  <c r="O136" i="2"/>
  <c r="P136" i="2" s="1"/>
  <c r="O138" i="2"/>
  <c r="P138" i="2" s="1"/>
  <c r="O140" i="2"/>
  <c r="P140" i="2" s="1"/>
  <c r="O142" i="2"/>
  <c r="P142" i="2" s="1"/>
  <c r="M20" i="2"/>
  <c r="N20" i="2" s="1"/>
  <c r="M22" i="2"/>
  <c r="N22" i="2" s="1"/>
  <c r="M24" i="2"/>
  <c r="N24" i="2" s="1"/>
  <c r="M26" i="2"/>
  <c r="N26" i="2" s="1"/>
  <c r="M33" i="2"/>
  <c r="N33" i="2" s="1"/>
  <c r="M36" i="2"/>
  <c r="N36" i="2" s="1"/>
  <c r="M38" i="2"/>
  <c r="N38" i="2" s="1"/>
  <c r="M40" i="2"/>
  <c r="N40" i="2" s="1"/>
  <c r="M42" i="2"/>
  <c r="N42" i="2" s="1"/>
  <c r="M44" i="2"/>
  <c r="N44" i="2" s="1"/>
  <c r="M48" i="2"/>
  <c r="N48" i="2" s="1"/>
  <c r="M50" i="2"/>
  <c r="N50" i="2" s="1"/>
  <c r="M52" i="2"/>
  <c r="N52" i="2" s="1"/>
  <c r="M54" i="2"/>
  <c r="N54" i="2" s="1"/>
  <c r="M56" i="2"/>
  <c r="N56" i="2" s="1"/>
  <c r="M60" i="2"/>
  <c r="N60" i="2" s="1"/>
  <c r="M62" i="2"/>
  <c r="N62" i="2" s="1"/>
  <c r="M64" i="2"/>
  <c r="N64" i="2" s="1"/>
  <c r="M66" i="2"/>
  <c r="N66" i="2" s="1"/>
  <c r="M68" i="2"/>
  <c r="N68" i="2" s="1"/>
  <c r="M70" i="2"/>
  <c r="N70" i="2" s="1"/>
  <c r="M72" i="2"/>
  <c r="N72" i="2" s="1"/>
  <c r="M74" i="2"/>
  <c r="N74" i="2" s="1"/>
  <c r="M76" i="2"/>
  <c r="N76" i="2" s="1"/>
  <c r="M78" i="2"/>
  <c r="N78" i="2" s="1"/>
  <c r="M80" i="2"/>
  <c r="N80" i="2" s="1"/>
  <c r="M84" i="2"/>
  <c r="N84" i="2" s="1"/>
  <c r="M86" i="2"/>
  <c r="N86" i="2" s="1"/>
  <c r="M88" i="2"/>
  <c r="N88" i="2" s="1"/>
  <c r="M91" i="2"/>
  <c r="N91" i="2" s="1"/>
  <c r="M93" i="2"/>
  <c r="N93" i="2" s="1"/>
  <c r="M95" i="2"/>
  <c r="N95" i="2" s="1"/>
  <c r="M97" i="2"/>
  <c r="N97" i="2" s="1"/>
  <c r="M99" i="2"/>
  <c r="N99" i="2" s="1"/>
  <c r="M101" i="2"/>
  <c r="N101" i="2" s="1"/>
  <c r="M103" i="2"/>
  <c r="N103" i="2" s="1"/>
  <c r="M105" i="2"/>
  <c r="N105" i="2" s="1"/>
  <c r="M108" i="2"/>
  <c r="N108" i="2" s="1"/>
  <c r="M110" i="2"/>
  <c r="N110" i="2" s="1"/>
  <c r="M112" i="2"/>
  <c r="N112" i="2" s="1"/>
  <c r="M114" i="2"/>
  <c r="N114" i="2" s="1"/>
  <c r="M116" i="2"/>
  <c r="N116" i="2" s="1"/>
  <c r="M118" i="2"/>
  <c r="N118" i="2" s="1"/>
  <c r="M120" i="2"/>
  <c r="N120" i="2" s="1"/>
  <c r="M122" i="2"/>
  <c r="N122" i="2" s="1"/>
  <c r="M124" i="2"/>
  <c r="N124" i="2" s="1"/>
  <c r="M126" i="2"/>
  <c r="N126" i="2" s="1"/>
  <c r="M129" i="2"/>
  <c r="N129" i="2" s="1"/>
  <c r="M131" i="2"/>
  <c r="N131" i="2" s="1"/>
  <c r="M133" i="2"/>
  <c r="N133" i="2" s="1"/>
  <c r="M135" i="2"/>
  <c r="N135" i="2" s="1"/>
  <c r="M137" i="2"/>
  <c r="N137" i="2" s="1"/>
  <c r="M139" i="2"/>
  <c r="N139" i="2" s="1"/>
  <c r="M141" i="2"/>
  <c r="N141" i="2" s="1"/>
  <c r="M143" i="2"/>
  <c r="N143" i="2" s="1"/>
  <c r="O143" i="2"/>
  <c r="P143" i="2" s="1"/>
  <c r="O145" i="2"/>
  <c r="P145" i="2" s="1"/>
  <c r="O147" i="2"/>
  <c r="P147" i="2" s="1"/>
  <c r="O149" i="2"/>
  <c r="P149" i="2" s="1"/>
  <c r="O152" i="2"/>
  <c r="P152" i="2" s="1"/>
  <c r="O154" i="2"/>
  <c r="P154" i="2" s="1"/>
  <c r="O156" i="2"/>
  <c r="P156" i="2" s="1"/>
  <c r="O158" i="2"/>
  <c r="P158" i="2" s="1"/>
  <c r="O160" i="2"/>
  <c r="P160" i="2" s="1"/>
  <c r="O162" i="2"/>
  <c r="P162" i="2" s="1"/>
  <c r="O164" i="2"/>
  <c r="P164" i="2" s="1"/>
  <c r="O166" i="2"/>
  <c r="P166" i="2" s="1"/>
  <c r="O168" i="2"/>
  <c r="P168" i="2" s="1"/>
  <c r="O170" i="2"/>
  <c r="P170" i="2" s="1"/>
  <c r="O173" i="2"/>
  <c r="P173" i="2" s="1"/>
  <c r="O175" i="2"/>
  <c r="P175" i="2" s="1"/>
  <c r="O177" i="2"/>
  <c r="P177" i="2" s="1"/>
  <c r="O179" i="2"/>
  <c r="P179" i="2" s="1"/>
  <c r="O181" i="2"/>
  <c r="P181" i="2" s="1"/>
  <c r="O183" i="2"/>
  <c r="P183" i="2" s="1"/>
  <c r="O186" i="2"/>
  <c r="P186" i="2" s="1"/>
  <c r="O188" i="2"/>
  <c r="P188" i="2" s="1"/>
  <c r="O191" i="2"/>
  <c r="P191" i="2" s="1"/>
  <c r="O194" i="2"/>
  <c r="P194" i="2" s="1"/>
  <c r="O196" i="2"/>
  <c r="P196" i="2" s="1"/>
  <c r="O199" i="2"/>
  <c r="P199" i="2" s="1"/>
  <c r="O201" i="2"/>
  <c r="P201" i="2" s="1"/>
  <c r="O206" i="2"/>
  <c r="P206" i="2" s="1"/>
  <c r="O208" i="2"/>
  <c r="P208" i="2" s="1"/>
  <c r="O210" i="2"/>
  <c r="P210" i="2" s="1"/>
  <c r="O212" i="2"/>
  <c r="P212" i="2" s="1"/>
  <c r="O215" i="2"/>
  <c r="P215" i="2" s="1"/>
  <c r="O218" i="2"/>
  <c r="P218" i="2" s="1"/>
  <c r="O221" i="2"/>
  <c r="P221" i="2" s="1"/>
  <c r="O223" i="2"/>
  <c r="P223" i="2" s="1"/>
  <c r="O225" i="2"/>
  <c r="P225" i="2" s="1"/>
  <c r="O227" i="2"/>
  <c r="P227" i="2" s="1"/>
  <c r="O229" i="2"/>
  <c r="P229" i="2" s="1"/>
  <c r="O231" i="2"/>
  <c r="P231" i="2" s="1"/>
  <c r="O234" i="2"/>
  <c r="P234" i="2" s="1"/>
  <c r="O236" i="2"/>
  <c r="P236" i="2" s="1"/>
  <c r="O238" i="2"/>
  <c r="P238" i="2" s="1"/>
  <c r="O240" i="2"/>
  <c r="P240" i="2" s="1"/>
  <c r="O243" i="2"/>
  <c r="P243" i="2" s="1"/>
  <c r="O245" i="2"/>
  <c r="P245" i="2" s="1"/>
  <c r="O247" i="2"/>
  <c r="P247" i="2" s="1"/>
  <c r="O249" i="2"/>
  <c r="P249" i="2" s="1"/>
  <c r="O251" i="2"/>
  <c r="P251" i="2" s="1"/>
  <c r="O253" i="2"/>
  <c r="P253" i="2" s="1"/>
  <c r="O255" i="2"/>
  <c r="P255" i="2" s="1"/>
  <c r="O257" i="2"/>
  <c r="P257" i="2" s="1"/>
  <c r="O259" i="2"/>
  <c r="P259" i="2" s="1"/>
  <c r="O261" i="2"/>
  <c r="P261" i="2" s="1"/>
  <c r="O263" i="2"/>
  <c r="P263" i="2" s="1"/>
  <c r="O265" i="2"/>
  <c r="P265" i="2" s="1"/>
  <c r="O268" i="2"/>
  <c r="P268" i="2" s="1"/>
  <c r="O270" i="2"/>
  <c r="P270" i="2" s="1"/>
  <c r="O272" i="2"/>
  <c r="P272" i="2" s="1"/>
  <c r="O274" i="2"/>
  <c r="P274" i="2" s="1"/>
  <c r="O276" i="2"/>
  <c r="P276" i="2" s="1"/>
  <c r="O281" i="2"/>
  <c r="P281" i="2" s="1"/>
  <c r="O283" i="2"/>
  <c r="P283" i="2" s="1"/>
  <c r="O285" i="2"/>
  <c r="P285" i="2" s="1"/>
  <c r="O288" i="2"/>
  <c r="P288" i="2" s="1"/>
  <c r="O290" i="2"/>
  <c r="P290" i="2" s="1"/>
  <c r="O292" i="2"/>
  <c r="P292" i="2" s="1"/>
  <c r="O293" i="2"/>
  <c r="P293" i="2" s="1"/>
  <c r="O295" i="2"/>
  <c r="P295" i="2" s="1"/>
  <c r="O297" i="2"/>
  <c r="P297" i="2" s="1"/>
  <c r="O299" i="2"/>
  <c r="P299" i="2" s="1"/>
  <c r="O301" i="2"/>
  <c r="P301" i="2" s="1"/>
  <c r="O303" i="2"/>
  <c r="P303" i="2" s="1"/>
  <c r="O307" i="2"/>
  <c r="P307" i="2" s="1"/>
  <c r="O309" i="2"/>
  <c r="P309" i="2" s="1"/>
  <c r="M144" i="2"/>
  <c r="N144" i="2" s="1"/>
  <c r="M146" i="2"/>
  <c r="N146" i="2" s="1"/>
  <c r="M148" i="2"/>
  <c r="N148" i="2" s="1"/>
  <c r="M151" i="2"/>
  <c r="N151" i="2" s="1"/>
  <c r="M153" i="2"/>
  <c r="N153" i="2" s="1"/>
  <c r="M155" i="2"/>
  <c r="N155" i="2" s="1"/>
  <c r="M157" i="2"/>
  <c r="N157" i="2" s="1"/>
  <c r="M159" i="2"/>
  <c r="N159" i="2" s="1"/>
  <c r="M161" i="2"/>
  <c r="N161" i="2" s="1"/>
  <c r="M163" i="2"/>
  <c r="N163" i="2" s="1"/>
  <c r="M165" i="2"/>
  <c r="N165" i="2" s="1"/>
  <c r="M167" i="2"/>
  <c r="N167" i="2" s="1"/>
  <c r="M169" i="2"/>
  <c r="N169" i="2" s="1"/>
  <c r="M171" i="2"/>
  <c r="N171" i="2" s="1"/>
  <c r="M174" i="2"/>
  <c r="N174" i="2" s="1"/>
  <c r="M176" i="2"/>
  <c r="N176" i="2" s="1"/>
  <c r="M178" i="2"/>
  <c r="N178" i="2" s="1"/>
  <c r="M180" i="2"/>
  <c r="N180" i="2" s="1"/>
  <c r="M182" i="2"/>
  <c r="N182" i="2" s="1"/>
  <c r="M184" i="2"/>
  <c r="N184" i="2" s="1"/>
  <c r="M187" i="2"/>
  <c r="N187" i="2" s="1"/>
  <c r="M190" i="2"/>
  <c r="N190" i="2" s="1"/>
  <c r="M192" i="2"/>
  <c r="N192" i="2" s="1"/>
  <c r="M195" i="2"/>
  <c r="N195" i="2" s="1"/>
  <c r="M198" i="2"/>
  <c r="N198" i="2" s="1"/>
  <c r="M200" i="2"/>
  <c r="N200" i="2" s="1"/>
  <c r="M202" i="2"/>
  <c r="N202" i="2" s="1"/>
  <c r="M207" i="2"/>
  <c r="N207" i="2" s="1"/>
  <c r="M209" i="2"/>
  <c r="N209" i="2" s="1"/>
  <c r="M211" i="2"/>
  <c r="N211" i="2" s="1"/>
  <c r="M214" i="2"/>
  <c r="N214" i="2" s="1"/>
  <c r="M217" i="2"/>
  <c r="N217" i="2" s="1"/>
  <c r="M220" i="2"/>
  <c r="N220" i="2" s="1"/>
  <c r="M222" i="2"/>
  <c r="N222" i="2" s="1"/>
  <c r="M224" i="2"/>
  <c r="N224" i="2" s="1"/>
  <c r="M226" i="2"/>
  <c r="N226" i="2" s="1"/>
  <c r="M228" i="2"/>
  <c r="N228" i="2" s="1"/>
  <c r="M230" i="2"/>
  <c r="N230" i="2" s="1"/>
  <c r="M232" i="2"/>
  <c r="N232" i="2" s="1"/>
  <c r="M233" i="2"/>
  <c r="N233" i="2" s="1"/>
  <c r="M235" i="2"/>
  <c r="N235" i="2" s="1"/>
  <c r="M237" i="2"/>
  <c r="N237" i="2" s="1"/>
  <c r="M239" i="2"/>
  <c r="N239" i="2" s="1"/>
  <c r="M241" i="2"/>
  <c r="N241" i="2" s="1"/>
  <c r="M244" i="2"/>
  <c r="N244" i="2" s="1"/>
  <c r="M246" i="2"/>
  <c r="N246" i="2" s="1"/>
  <c r="M248" i="2"/>
  <c r="N248" i="2" s="1"/>
  <c r="M250" i="2"/>
  <c r="N250" i="2" s="1"/>
  <c r="M252" i="2"/>
  <c r="N252" i="2" s="1"/>
  <c r="M254" i="2"/>
  <c r="N254" i="2" s="1"/>
  <c r="M256" i="2"/>
  <c r="N256" i="2" s="1"/>
  <c r="M258" i="2"/>
  <c r="N258" i="2" s="1"/>
  <c r="M260" i="2"/>
  <c r="N260" i="2" s="1"/>
  <c r="M262" i="2"/>
  <c r="N262" i="2" s="1"/>
  <c r="M264" i="2"/>
  <c r="N264" i="2" s="1"/>
  <c r="M266" i="2"/>
  <c r="N266" i="2" s="1"/>
  <c r="M269" i="2"/>
  <c r="N269" i="2" s="1"/>
  <c r="M271" i="2"/>
  <c r="N271" i="2" s="1"/>
  <c r="M273" i="2"/>
  <c r="N273" i="2" s="1"/>
  <c r="M275" i="2"/>
  <c r="N275" i="2" s="1"/>
  <c r="M280" i="2"/>
  <c r="N280" i="2" s="1"/>
  <c r="M282" i="2"/>
  <c r="N282" i="2" s="1"/>
  <c r="M284" i="2"/>
  <c r="N284" i="2" s="1"/>
  <c r="M287" i="2"/>
  <c r="N287" i="2" s="1"/>
  <c r="M289" i="2"/>
  <c r="N289" i="2" s="1"/>
  <c r="M291" i="2"/>
  <c r="N291" i="2" s="1"/>
  <c r="M294" i="2"/>
  <c r="N294" i="2" s="1"/>
  <c r="M296" i="2"/>
  <c r="N296" i="2" s="1"/>
  <c r="M298" i="2"/>
  <c r="N298" i="2" s="1"/>
  <c r="M300" i="2"/>
  <c r="N300" i="2" s="1"/>
  <c r="M302" i="2"/>
  <c r="N302" i="2" s="1"/>
  <c r="M306" i="2"/>
  <c r="N306" i="2" s="1"/>
  <c r="M308" i="2"/>
  <c r="N308" i="2" s="1"/>
  <c r="M310" i="2"/>
  <c r="N310" i="2" s="1"/>
  <c r="O144" i="2"/>
  <c r="P144" i="2" s="1"/>
  <c r="O146" i="2"/>
  <c r="P146" i="2" s="1"/>
  <c r="O148" i="2"/>
  <c r="P148" i="2" s="1"/>
  <c r="O151" i="2"/>
  <c r="P151" i="2" s="1"/>
  <c r="O153" i="2"/>
  <c r="P153" i="2" s="1"/>
  <c r="O155" i="2"/>
  <c r="P155" i="2" s="1"/>
  <c r="O157" i="2"/>
  <c r="P157" i="2" s="1"/>
  <c r="O159" i="2"/>
  <c r="P159" i="2" s="1"/>
  <c r="O161" i="2"/>
  <c r="P161" i="2" s="1"/>
  <c r="O163" i="2"/>
  <c r="P163" i="2" s="1"/>
  <c r="O165" i="2"/>
  <c r="P165" i="2" s="1"/>
  <c r="O167" i="2"/>
  <c r="P167" i="2" s="1"/>
  <c r="O169" i="2"/>
  <c r="P169" i="2" s="1"/>
  <c r="O171" i="2"/>
  <c r="P171" i="2" s="1"/>
  <c r="O174" i="2"/>
  <c r="P174" i="2" s="1"/>
  <c r="O176" i="2"/>
  <c r="P176" i="2" s="1"/>
  <c r="O178" i="2"/>
  <c r="P178" i="2" s="1"/>
  <c r="O180" i="2"/>
  <c r="P180" i="2" s="1"/>
  <c r="O182" i="2"/>
  <c r="P182" i="2" s="1"/>
  <c r="O184" i="2"/>
  <c r="P184" i="2" s="1"/>
  <c r="O187" i="2"/>
  <c r="P187" i="2" s="1"/>
  <c r="O190" i="2"/>
  <c r="P190" i="2" s="1"/>
  <c r="O192" i="2"/>
  <c r="P192" i="2" s="1"/>
  <c r="O195" i="2"/>
  <c r="P195" i="2" s="1"/>
  <c r="O198" i="2"/>
  <c r="P198" i="2" s="1"/>
  <c r="O200" i="2"/>
  <c r="P200" i="2" s="1"/>
  <c r="O202" i="2"/>
  <c r="P202" i="2" s="1"/>
  <c r="O207" i="2"/>
  <c r="P207" i="2" s="1"/>
  <c r="O209" i="2"/>
  <c r="P209" i="2" s="1"/>
  <c r="O211" i="2"/>
  <c r="P211" i="2" s="1"/>
  <c r="O214" i="2"/>
  <c r="P214" i="2" s="1"/>
  <c r="O217" i="2"/>
  <c r="P217" i="2" s="1"/>
  <c r="O220" i="2"/>
  <c r="P220" i="2" s="1"/>
  <c r="O222" i="2"/>
  <c r="P222" i="2" s="1"/>
  <c r="O224" i="2"/>
  <c r="P224" i="2" s="1"/>
  <c r="O226" i="2"/>
  <c r="P226" i="2" s="1"/>
  <c r="O228" i="2"/>
  <c r="P228" i="2" s="1"/>
  <c r="O230" i="2"/>
  <c r="P230" i="2" s="1"/>
  <c r="O232" i="2"/>
  <c r="P232" i="2" s="1"/>
  <c r="O233" i="2"/>
  <c r="P233" i="2" s="1"/>
  <c r="O235" i="2"/>
  <c r="P235" i="2" s="1"/>
  <c r="O237" i="2"/>
  <c r="P237" i="2" s="1"/>
  <c r="O239" i="2"/>
  <c r="P239" i="2" s="1"/>
  <c r="O241" i="2"/>
  <c r="P241" i="2" s="1"/>
  <c r="O244" i="2"/>
  <c r="P244" i="2" s="1"/>
  <c r="O246" i="2"/>
  <c r="P246" i="2" s="1"/>
  <c r="O248" i="2"/>
  <c r="P248" i="2" s="1"/>
  <c r="O250" i="2"/>
  <c r="P250" i="2" s="1"/>
  <c r="O252" i="2"/>
  <c r="P252" i="2" s="1"/>
  <c r="O254" i="2"/>
  <c r="P254" i="2" s="1"/>
  <c r="O256" i="2"/>
  <c r="P256" i="2" s="1"/>
  <c r="O258" i="2"/>
  <c r="P258" i="2" s="1"/>
  <c r="O260" i="2"/>
  <c r="P260" i="2" s="1"/>
  <c r="O262" i="2"/>
  <c r="P262" i="2" s="1"/>
  <c r="O264" i="2"/>
  <c r="P264" i="2" s="1"/>
  <c r="O266" i="2"/>
  <c r="P266" i="2" s="1"/>
  <c r="O269" i="2"/>
  <c r="P269" i="2" s="1"/>
  <c r="O271" i="2"/>
  <c r="P271" i="2" s="1"/>
  <c r="O273" i="2"/>
  <c r="P273" i="2" s="1"/>
  <c r="O275" i="2"/>
  <c r="P275" i="2" s="1"/>
  <c r="O280" i="2"/>
  <c r="P280" i="2" s="1"/>
  <c r="O282" i="2"/>
  <c r="P282" i="2" s="1"/>
  <c r="O284" i="2"/>
  <c r="P284" i="2" s="1"/>
  <c r="O287" i="2"/>
  <c r="P287" i="2" s="1"/>
  <c r="O289" i="2"/>
  <c r="P289" i="2" s="1"/>
  <c r="O291" i="2"/>
  <c r="P291" i="2" s="1"/>
  <c r="O294" i="2"/>
  <c r="P294" i="2" s="1"/>
  <c r="O296" i="2"/>
  <c r="P296" i="2" s="1"/>
  <c r="O298" i="2"/>
  <c r="P298" i="2" s="1"/>
  <c r="O300" i="2"/>
  <c r="P300" i="2" s="1"/>
  <c r="O302" i="2"/>
  <c r="P302" i="2" s="1"/>
  <c r="O306" i="2"/>
  <c r="P306" i="2" s="1"/>
  <c r="O308" i="2"/>
  <c r="P308" i="2" s="1"/>
  <c r="O310" i="2"/>
  <c r="P310" i="2" s="1"/>
  <c r="M145" i="2"/>
  <c r="N145" i="2" s="1"/>
  <c r="M147" i="2"/>
  <c r="N147" i="2" s="1"/>
  <c r="M149" i="2"/>
  <c r="N149" i="2" s="1"/>
  <c r="M152" i="2"/>
  <c r="N152" i="2" s="1"/>
  <c r="M154" i="2"/>
  <c r="N154" i="2" s="1"/>
  <c r="M156" i="2"/>
  <c r="N156" i="2" s="1"/>
  <c r="M158" i="2"/>
  <c r="N158" i="2" s="1"/>
  <c r="M160" i="2"/>
  <c r="N160" i="2" s="1"/>
  <c r="M162" i="2"/>
  <c r="N162" i="2" s="1"/>
  <c r="M164" i="2"/>
  <c r="N164" i="2" s="1"/>
  <c r="M166" i="2"/>
  <c r="N166" i="2" s="1"/>
  <c r="M168" i="2"/>
  <c r="N168" i="2" s="1"/>
  <c r="M170" i="2"/>
  <c r="N170" i="2" s="1"/>
  <c r="M173" i="2"/>
  <c r="N173" i="2" s="1"/>
  <c r="M175" i="2"/>
  <c r="N175" i="2" s="1"/>
  <c r="M177" i="2"/>
  <c r="N177" i="2" s="1"/>
  <c r="M179" i="2"/>
  <c r="N179" i="2" s="1"/>
  <c r="M181" i="2"/>
  <c r="N181" i="2" s="1"/>
  <c r="M183" i="2"/>
  <c r="N183" i="2" s="1"/>
  <c r="M186" i="2"/>
  <c r="N186" i="2" s="1"/>
  <c r="M188" i="2"/>
  <c r="N188" i="2" s="1"/>
  <c r="M191" i="2"/>
  <c r="N191" i="2" s="1"/>
  <c r="M194" i="2"/>
  <c r="N194" i="2" s="1"/>
  <c r="M196" i="2"/>
  <c r="N196" i="2" s="1"/>
  <c r="M199" i="2"/>
  <c r="N199" i="2" s="1"/>
  <c r="M201" i="2"/>
  <c r="N201" i="2" s="1"/>
  <c r="M206" i="2"/>
  <c r="N206" i="2" s="1"/>
  <c r="M208" i="2"/>
  <c r="N208" i="2" s="1"/>
  <c r="M210" i="2"/>
  <c r="N210" i="2" s="1"/>
  <c r="M212" i="2"/>
  <c r="N212" i="2" s="1"/>
  <c r="M215" i="2"/>
  <c r="N215" i="2" s="1"/>
  <c r="M218" i="2"/>
  <c r="N218" i="2" s="1"/>
  <c r="M221" i="2"/>
  <c r="N221" i="2" s="1"/>
  <c r="M223" i="2"/>
  <c r="N223" i="2" s="1"/>
  <c r="M225" i="2"/>
  <c r="N225" i="2" s="1"/>
  <c r="M227" i="2"/>
  <c r="N227" i="2" s="1"/>
  <c r="M229" i="2"/>
  <c r="N229" i="2" s="1"/>
  <c r="M231" i="2"/>
  <c r="N231" i="2" s="1"/>
  <c r="M234" i="2"/>
  <c r="N234" i="2" s="1"/>
  <c r="M236" i="2"/>
  <c r="N236" i="2" s="1"/>
  <c r="M238" i="2"/>
  <c r="N238" i="2" s="1"/>
  <c r="M240" i="2"/>
  <c r="N240" i="2" s="1"/>
  <c r="M243" i="2"/>
  <c r="N243" i="2" s="1"/>
  <c r="M245" i="2"/>
  <c r="N245" i="2" s="1"/>
  <c r="M247" i="2"/>
  <c r="N247" i="2" s="1"/>
  <c r="M249" i="2"/>
  <c r="N249" i="2" s="1"/>
  <c r="M251" i="2"/>
  <c r="N251" i="2" s="1"/>
  <c r="M253" i="2"/>
  <c r="N253" i="2" s="1"/>
  <c r="M255" i="2"/>
  <c r="N255" i="2" s="1"/>
  <c r="M257" i="2"/>
  <c r="N257" i="2" s="1"/>
  <c r="M259" i="2"/>
  <c r="N259" i="2" s="1"/>
  <c r="M261" i="2"/>
  <c r="N261" i="2" s="1"/>
  <c r="M263" i="2"/>
  <c r="N263" i="2" s="1"/>
  <c r="M265" i="2"/>
  <c r="N265" i="2" s="1"/>
  <c r="M268" i="2"/>
  <c r="N268" i="2" s="1"/>
  <c r="M270" i="2"/>
  <c r="N270" i="2" s="1"/>
  <c r="M272" i="2"/>
  <c r="N272" i="2" s="1"/>
  <c r="M274" i="2"/>
  <c r="N274" i="2" s="1"/>
  <c r="M276" i="2"/>
  <c r="N276" i="2" s="1"/>
  <c r="M281" i="2"/>
  <c r="N281" i="2" s="1"/>
  <c r="M283" i="2"/>
  <c r="N283" i="2" s="1"/>
  <c r="M285" i="2"/>
  <c r="N285" i="2" s="1"/>
  <c r="M288" i="2"/>
  <c r="N288" i="2" s="1"/>
  <c r="M290" i="2"/>
  <c r="N290" i="2" s="1"/>
  <c r="M292" i="2"/>
  <c r="N292" i="2" s="1"/>
  <c r="M293" i="2"/>
  <c r="N293" i="2" s="1"/>
  <c r="M295" i="2"/>
  <c r="N295" i="2" s="1"/>
  <c r="M297" i="2"/>
  <c r="N297" i="2" s="1"/>
  <c r="M299" i="2"/>
  <c r="N299" i="2" s="1"/>
  <c r="M301" i="2"/>
  <c r="N301" i="2" s="1"/>
  <c r="M303" i="2"/>
  <c r="N303" i="2" s="1"/>
  <c r="M307" i="2"/>
  <c r="N307" i="2" s="1"/>
  <c r="M309" i="2"/>
  <c r="N309" i="2" s="1"/>
  <c r="M311" i="2"/>
  <c r="N311" i="2" s="1"/>
  <c r="O311" i="2"/>
  <c r="P311" i="2" s="1"/>
  <c r="O313" i="2"/>
  <c r="P313" i="2" s="1"/>
  <c r="O315" i="2"/>
  <c r="P315" i="2" s="1"/>
  <c r="O318" i="2"/>
  <c r="P318" i="2" s="1"/>
  <c r="O320" i="2"/>
  <c r="P320" i="2" s="1"/>
  <c r="O322" i="2"/>
  <c r="P322" i="2" s="1"/>
  <c r="O324" i="2"/>
  <c r="P324" i="2" s="1"/>
  <c r="O326" i="2"/>
  <c r="P326" i="2" s="1"/>
  <c r="O329" i="2"/>
  <c r="P329" i="2" s="1"/>
  <c r="O331" i="2"/>
  <c r="P331" i="2" s="1"/>
  <c r="O333" i="2"/>
  <c r="P333" i="2" s="1"/>
  <c r="O335" i="2"/>
  <c r="P335" i="2" s="1"/>
  <c r="O337" i="2"/>
  <c r="P337" i="2" s="1"/>
  <c r="O339" i="2"/>
  <c r="P339" i="2" s="1"/>
  <c r="O341" i="2"/>
  <c r="P341" i="2" s="1"/>
  <c r="O345" i="2"/>
  <c r="P345" i="2" s="1"/>
  <c r="O347" i="2"/>
  <c r="P347" i="2" s="1"/>
  <c r="O349" i="2"/>
  <c r="P349" i="2" s="1"/>
  <c r="O351" i="2"/>
  <c r="P351" i="2" s="1"/>
  <c r="O353" i="2"/>
  <c r="P353" i="2" s="1"/>
  <c r="O355" i="2"/>
  <c r="P355" i="2" s="1"/>
  <c r="O357" i="2"/>
  <c r="P357" i="2" s="1"/>
  <c r="O359" i="2"/>
  <c r="P359" i="2" s="1"/>
  <c r="O360" i="2"/>
  <c r="P360" i="2" s="1"/>
  <c r="O362" i="2"/>
  <c r="P362" i="2" s="1"/>
  <c r="O364" i="2"/>
  <c r="P364" i="2" s="1"/>
  <c r="O366" i="2"/>
  <c r="P366" i="2" s="1"/>
  <c r="O368" i="2"/>
  <c r="P368" i="2" s="1"/>
  <c r="O370" i="2"/>
  <c r="P370" i="2" s="1"/>
  <c r="O372" i="2"/>
  <c r="P372" i="2" s="1"/>
  <c r="O374" i="2"/>
  <c r="P374" i="2" s="1"/>
  <c r="O376" i="2"/>
  <c r="P376" i="2" s="1"/>
  <c r="O378" i="2"/>
  <c r="P378" i="2" s="1"/>
  <c r="O380" i="2"/>
  <c r="P380" i="2" s="1"/>
  <c r="O382" i="2"/>
  <c r="P382" i="2" s="1"/>
  <c r="O394" i="2"/>
  <c r="P394" i="2" s="1"/>
  <c r="O396" i="2"/>
  <c r="P396" i="2" s="1"/>
  <c r="O398" i="2"/>
  <c r="P398" i="2" s="1"/>
  <c r="O400" i="2"/>
  <c r="P400" i="2" s="1"/>
  <c r="O402" i="2"/>
  <c r="P402" i="2" s="1"/>
  <c r="O404" i="2"/>
  <c r="P404" i="2" s="1"/>
  <c r="O406" i="2"/>
  <c r="P406" i="2" s="1"/>
  <c r="O408" i="2"/>
  <c r="P408" i="2" s="1"/>
  <c r="O410" i="2"/>
  <c r="P410" i="2" s="1"/>
  <c r="O412" i="2"/>
  <c r="P412" i="2" s="1"/>
  <c r="O414" i="2"/>
  <c r="P414" i="2" s="1"/>
  <c r="O418" i="2"/>
  <c r="P418" i="2" s="1"/>
  <c r="O420" i="2"/>
  <c r="P420" i="2" s="1"/>
  <c r="O422" i="2"/>
  <c r="P422" i="2" s="1"/>
  <c r="O424" i="2"/>
  <c r="P424" i="2" s="1"/>
  <c r="O428" i="2"/>
  <c r="P428" i="2" s="1"/>
  <c r="M312" i="2"/>
  <c r="N312" i="2" s="1"/>
  <c r="M314" i="2"/>
  <c r="N314" i="2" s="1"/>
  <c r="M316" i="2"/>
  <c r="N316" i="2" s="1"/>
  <c r="M319" i="2"/>
  <c r="N319" i="2" s="1"/>
  <c r="M321" i="2"/>
  <c r="N321" i="2" s="1"/>
  <c r="M323" i="2"/>
  <c r="N323" i="2" s="1"/>
  <c r="M325" i="2"/>
  <c r="N325" i="2" s="1"/>
  <c r="M327" i="2"/>
  <c r="N327" i="2" s="1"/>
  <c r="M330" i="2"/>
  <c r="N330" i="2" s="1"/>
  <c r="M332" i="2"/>
  <c r="N332" i="2" s="1"/>
  <c r="M334" i="2"/>
  <c r="N334" i="2" s="1"/>
  <c r="M336" i="2"/>
  <c r="N336" i="2" s="1"/>
  <c r="M338" i="2"/>
  <c r="N338" i="2" s="1"/>
  <c r="M340" i="2"/>
  <c r="N340" i="2" s="1"/>
  <c r="M342" i="2"/>
  <c r="N342" i="2" s="1"/>
  <c r="M344" i="2"/>
  <c r="N344" i="2" s="1"/>
  <c r="M346" i="2"/>
  <c r="N346" i="2" s="1"/>
  <c r="M348" i="2"/>
  <c r="N348" i="2" s="1"/>
  <c r="M350" i="2"/>
  <c r="N350" i="2" s="1"/>
  <c r="M352" i="2"/>
  <c r="N352" i="2" s="1"/>
  <c r="M354" i="2"/>
  <c r="N354" i="2" s="1"/>
  <c r="M356" i="2"/>
  <c r="N356" i="2" s="1"/>
  <c r="M358" i="2"/>
  <c r="N358" i="2" s="1"/>
  <c r="M361" i="2"/>
  <c r="N361" i="2" s="1"/>
  <c r="M365" i="2"/>
  <c r="N365" i="2" s="1"/>
  <c r="M367" i="2"/>
  <c r="N367" i="2" s="1"/>
  <c r="M369" i="2"/>
  <c r="N369" i="2" s="1"/>
  <c r="M371" i="2"/>
  <c r="N371" i="2" s="1"/>
  <c r="M373" i="2"/>
  <c r="N373" i="2" s="1"/>
  <c r="M375" i="2"/>
  <c r="N375" i="2" s="1"/>
  <c r="M377" i="2"/>
  <c r="N377" i="2" s="1"/>
  <c r="M379" i="2"/>
  <c r="N379" i="2" s="1"/>
  <c r="M381" i="2"/>
  <c r="N381" i="2" s="1"/>
  <c r="M388" i="2"/>
  <c r="N388" i="2" s="1"/>
  <c r="M391" i="2"/>
  <c r="N391" i="2" s="1"/>
  <c r="M395" i="2"/>
  <c r="N395" i="2" s="1"/>
  <c r="M397" i="2"/>
  <c r="N397" i="2" s="1"/>
  <c r="M399" i="2"/>
  <c r="N399" i="2" s="1"/>
  <c r="M401" i="2"/>
  <c r="N401" i="2" s="1"/>
  <c r="M403" i="2"/>
  <c r="N403" i="2" s="1"/>
  <c r="M405" i="2"/>
  <c r="N405" i="2" s="1"/>
  <c r="M407" i="2"/>
  <c r="N407" i="2" s="1"/>
  <c r="M409" i="2"/>
  <c r="N409" i="2" s="1"/>
  <c r="M411" i="2"/>
  <c r="N411" i="2" s="1"/>
  <c r="M413" i="2"/>
  <c r="N413" i="2" s="1"/>
  <c r="M417" i="2"/>
  <c r="N417" i="2" s="1"/>
  <c r="M419" i="2"/>
  <c r="N419" i="2" s="1"/>
  <c r="M421" i="2"/>
  <c r="N421" i="2" s="1"/>
  <c r="M423" i="2"/>
  <c r="N423" i="2" s="1"/>
  <c r="M427" i="2"/>
  <c r="N427" i="2" s="1"/>
  <c r="O312" i="2"/>
  <c r="P312" i="2" s="1"/>
  <c r="O314" i="2"/>
  <c r="P314" i="2" s="1"/>
  <c r="O316" i="2"/>
  <c r="P316" i="2" s="1"/>
  <c r="O319" i="2"/>
  <c r="P319" i="2" s="1"/>
  <c r="O323" i="2"/>
  <c r="P323" i="2" s="1"/>
  <c r="O325" i="2"/>
  <c r="P325" i="2" s="1"/>
  <c r="O327" i="2"/>
  <c r="P327" i="2" s="1"/>
  <c r="O330" i="2"/>
  <c r="P330" i="2" s="1"/>
  <c r="O332" i="2"/>
  <c r="P332" i="2" s="1"/>
  <c r="O334" i="2"/>
  <c r="P334" i="2" s="1"/>
  <c r="O336" i="2"/>
  <c r="P336" i="2" s="1"/>
  <c r="O338" i="2"/>
  <c r="P338" i="2" s="1"/>
  <c r="O340" i="2"/>
  <c r="P340" i="2" s="1"/>
  <c r="O342" i="2"/>
  <c r="P342" i="2" s="1"/>
  <c r="O344" i="2"/>
  <c r="P344" i="2" s="1"/>
  <c r="O346" i="2"/>
  <c r="P346" i="2" s="1"/>
  <c r="O348" i="2"/>
  <c r="P348" i="2" s="1"/>
  <c r="O350" i="2"/>
  <c r="P350" i="2" s="1"/>
  <c r="O352" i="2"/>
  <c r="P352" i="2" s="1"/>
  <c r="O354" i="2"/>
  <c r="P354" i="2" s="1"/>
  <c r="O356" i="2"/>
  <c r="P356" i="2" s="1"/>
  <c r="O358" i="2"/>
  <c r="P358" i="2" s="1"/>
  <c r="O361" i="2"/>
  <c r="P361" i="2" s="1"/>
  <c r="O365" i="2"/>
  <c r="P365" i="2" s="1"/>
  <c r="O367" i="2"/>
  <c r="P367" i="2" s="1"/>
  <c r="O369" i="2"/>
  <c r="P369" i="2" s="1"/>
  <c r="O371" i="2"/>
  <c r="P371" i="2" s="1"/>
  <c r="O373" i="2"/>
  <c r="P373" i="2" s="1"/>
  <c r="O375" i="2"/>
  <c r="P375" i="2" s="1"/>
  <c r="O377" i="2"/>
  <c r="P377" i="2" s="1"/>
  <c r="O379" i="2"/>
  <c r="P379" i="2" s="1"/>
  <c r="O381" i="2"/>
  <c r="P381" i="2" s="1"/>
  <c r="O395" i="2"/>
  <c r="P395" i="2" s="1"/>
  <c r="O397" i="2"/>
  <c r="P397" i="2" s="1"/>
  <c r="O399" i="2"/>
  <c r="P399" i="2" s="1"/>
  <c r="O401" i="2"/>
  <c r="P401" i="2" s="1"/>
  <c r="O403" i="2"/>
  <c r="P403" i="2" s="1"/>
  <c r="O405" i="2"/>
  <c r="P405" i="2" s="1"/>
  <c r="O407" i="2"/>
  <c r="P407" i="2" s="1"/>
  <c r="O409" i="2"/>
  <c r="P409" i="2" s="1"/>
  <c r="O411" i="2"/>
  <c r="P411" i="2" s="1"/>
  <c r="O413" i="2"/>
  <c r="P413" i="2" s="1"/>
  <c r="O417" i="2"/>
  <c r="P417" i="2" s="1"/>
  <c r="O419" i="2"/>
  <c r="P419" i="2" s="1"/>
  <c r="O421" i="2"/>
  <c r="P421" i="2" s="1"/>
  <c r="O423" i="2"/>
  <c r="P423" i="2" s="1"/>
  <c r="O427" i="2"/>
  <c r="P427" i="2" s="1"/>
  <c r="M313" i="2"/>
  <c r="N313" i="2" s="1"/>
  <c r="M315" i="2"/>
  <c r="N315" i="2" s="1"/>
  <c r="M318" i="2"/>
  <c r="N318" i="2" s="1"/>
  <c r="M320" i="2"/>
  <c r="N320" i="2" s="1"/>
  <c r="M322" i="2"/>
  <c r="N322" i="2" s="1"/>
  <c r="M324" i="2"/>
  <c r="N324" i="2" s="1"/>
  <c r="M326" i="2"/>
  <c r="N326" i="2" s="1"/>
  <c r="M329" i="2"/>
  <c r="N329" i="2" s="1"/>
  <c r="M331" i="2"/>
  <c r="N331" i="2" s="1"/>
  <c r="M333" i="2"/>
  <c r="N333" i="2" s="1"/>
  <c r="M335" i="2"/>
  <c r="N335" i="2" s="1"/>
  <c r="M337" i="2"/>
  <c r="N337" i="2" s="1"/>
  <c r="M339" i="2"/>
  <c r="N339" i="2" s="1"/>
  <c r="M341" i="2"/>
  <c r="N341" i="2" s="1"/>
  <c r="M345" i="2"/>
  <c r="N345" i="2" s="1"/>
  <c r="M347" i="2"/>
  <c r="N347" i="2" s="1"/>
  <c r="M349" i="2"/>
  <c r="N349" i="2" s="1"/>
  <c r="M351" i="2"/>
  <c r="N351" i="2" s="1"/>
  <c r="M353" i="2"/>
  <c r="N353" i="2" s="1"/>
  <c r="M355" i="2"/>
  <c r="N355" i="2" s="1"/>
  <c r="M357" i="2"/>
  <c r="N357" i="2" s="1"/>
  <c r="M359" i="2"/>
  <c r="N359" i="2" s="1"/>
  <c r="M360" i="2"/>
  <c r="N360" i="2" s="1"/>
  <c r="M362" i="2"/>
  <c r="N362" i="2" s="1"/>
  <c r="M364" i="2"/>
  <c r="N364" i="2" s="1"/>
  <c r="M366" i="2"/>
  <c r="N366" i="2" s="1"/>
  <c r="M368" i="2"/>
  <c r="N368" i="2" s="1"/>
  <c r="M370" i="2"/>
  <c r="N370" i="2" s="1"/>
  <c r="M372" i="2"/>
  <c r="N372" i="2" s="1"/>
  <c r="M374" i="2"/>
  <c r="N374" i="2" s="1"/>
  <c r="M376" i="2"/>
  <c r="N376" i="2" s="1"/>
  <c r="M378" i="2"/>
  <c r="N378" i="2" s="1"/>
  <c r="M380" i="2"/>
  <c r="N380" i="2" s="1"/>
  <c r="M382" i="2"/>
  <c r="N382" i="2" s="1"/>
  <c r="M389" i="2"/>
  <c r="N389" i="2" s="1"/>
  <c r="M394" i="2"/>
  <c r="N394" i="2" s="1"/>
  <c r="M396" i="2"/>
  <c r="N396" i="2" s="1"/>
  <c r="M398" i="2"/>
  <c r="N398" i="2" s="1"/>
  <c r="M400" i="2"/>
  <c r="N400" i="2" s="1"/>
  <c r="M402" i="2"/>
  <c r="N402" i="2" s="1"/>
  <c r="M404" i="2"/>
  <c r="N404" i="2" s="1"/>
  <c r="M406" i="2"/>
  <c r="N406" i="2" s="1"/>
  <c r="M408" i="2"/>
  <c r="N408" i="2" s="1"/>
  <c r="M410" i="2"/>
  <c r="N410" i="2" s="1"/>
  <c r="M412" i="2"/>
  <c r="N412" i="2" s="1"/>
  <c r="M414" i="2"/>
  <c r="N414" i="2" s="1"/>
  <c r="M418" i="2"/>
  <c r="N418" i="2" s="1"/>
  <c r="M420" i="2"/>
  <c r="N420" i="2" s="1"/>
  <c r="M422" i="2"/>
  <c r="N422" i="2" s="1"/>
  <c r="M424" i="2"/>
  <c r="N424" i="2" s="1"/>
  <c r="M428" i="2"/>
  <c r="N428" i="2" s="1"/>
  <c r="M429" i="2"/>
  <c r="N429" i="2" s="1"/>
  <c r="M431" i="2"/>
  <c r="N431" i="2" s="1"/>
  <c r="M433" i="2"/>
  <c r="N433" i="2" s="1"/>
  <c r="M436" i="2"/>
  <c r="N436" i="2" s="1"/>
  <c r="M440" i="2"/>
  <c r="N440" i="2" s="1"/>
  <c r="M442" i="2"/>
  <c r="N442" i="2" s="1"/>
  <c r="M447" i="2"/>
  <c r="N447" i="2" s="1"/>
  <c r="M449" i="2"/>
  <c r="N449" i="2" s="1"/>
  <c r="M453" i="2"/>
  <c r="N453" i="2" s="1"/>
  <c r="M456" i="2"/>
  <c r="N456" i="2" s="1"/>
  <c r="M458" i="2"/>
  <c r="N458" i="2" s="1"/>
  <c r="M460" i="2"/>
  <c r="N460" i="2" s="1"/>
  <c r="M462" i="2"/>
  <c r="N462" i="2" s="1"/>
  <c r="M465" i="2"/>
  <c r="N465" i="2" s="1"/>
  <c r="M467" i="2"/>
  <c r="N467" i="2" s="1"/>
  <c r="M469" i="2"/>
  <c r="N469" i="2" s="1"/>
  <c r="M471" i="2"/>
  <c r="N471" i="2" s="1"/>
  <c r="M473" i="2"/>
  <c r="N473" i="2" s="1"/>
  <c r="M475" i="2"/>
  <c r="N475" i="2" s="1"/>
  <c r="M477" i="2"/>
  <c r="N477" i="2" s="1"/>
  <c r="M480" i="2"/>
  <c r="N480" i="2" s="1"/>
  <c r="M482" i="2"/>
  <c r="N482" i="2" s="1"/>
  <c r="M484" i="2"/>
  <c r="N484" i="2" s="1"/>
  <c r="M487" i="2"/>
  <c r="N487" i="2" s="1"/>
  <c r="M489" i="2"/>
  <c r="N489" i="2" s="1"/>
  <c r="M491" i="2"/>
  <c r="N491" i="2" s="1"/>
  <c r="M493" i="2"/>
  <c r="N493" i="2" s="1"/>
  <c r="M495" i="2"/>
  <c r="N495" i="2" s="1"/>
  <c r="M497" i="2"/>
  <c r="N497" i="2" s="1"/>
  <c r="M499" i="2"/>
  <c r="N499" i="2" s="1"/>
  <c r="M502" i="2"/>
  <c r="N502" i="2" s="1"/>
  <c r="M504" i="2"/>
  <c r="N504" i="2" s="1"/>
  <c r="M506" i="2"/>
  <c r="N506" i="2" s="1"/>
  <c r="M508" i="2"/>
  <c r="N508" i="2" s="1"/>
  <c r="M511" i="2"/>
  <c r="N511" i="2" s="1"/>
  <c r="M514" i="2"/>
  <c r="N514" i="2" s="1"/>
  <c r="M516" i="2"/>
  <c r="N516" i="2" s="1"/>
  <c r="M518" i="2"/>
  <c r="N518" i="2" s="1"/>
  <c r="M520" i="2"/>
  <c r="N520" i="2" s="1"/>
  <c r="M522" i="2"/>
  <c r="N522" i="2" s="1"/>
  <c r="M524" i="2"/>
  <c r="N524" i="2" s="1"/>
  <c r="M530" i="2"/>
  <c r="N530" i="2" s="1"/>
  <c r="M532" i="2"/>
  <c r="N532" i="2" s="1"/>
  <c r="M534" i="2"/>
  <c r="N534" i="2" s="1"/>
  <c r="M536" i="2"/>
  <c r="N536" i="2" s="1"/>
  <c r="O429" i="2"/>
  <c r="P429" i="2" s="1"/>
  <c r="O431" i="2"/>
  <c r="P431" i="2" s="1"/>
  <c r="O433" i="2"/>
  <c r="P433" i="2" s="1"/>
  <c r="O436" i="2"/>
  <c r="P436" i="2" s="1"/>
  <c r="O440" i="2"/>
  <c r="P440" i="2" s="1"/>
  <c r="O442" i="2"/>
  <c r="P442" i="2" s="1"/>
  <c r="O453" i="2"/>
  <c r="P453" i="2" s="1"/>
  <c r="O456" i="2"/>
  <c r="P456" i="2" s="1"/>
  <c r="O458" i="2"/>
  <c r="P458" i="2" s="1"/>
  <c r="O460" i="2"/>
  <c r="P460" i="2" s="1"/>
  <c r="O462" i="2"/>
  <c r="P462" i="2" s="1"/>
  <c r="O465" i="2"/>
  <c r="P465" i="2" s="1"/>
  <c r="O467" i="2"/>
  <c r="P467" i="2" s="1"/>
  <c r="O469" i="2"/>
  <c r="P469" i="2" s="1"/>
  <c r="O471" i="2"/>
  <c r="P471" i="2" s="1"/>
  <c r="O473" i="2"/>
  <c r="P473" i="2" s="1"/>
  <c r="O475" i="2"/>
  <c r="P475" i="2" s="1"/>
  <c r="O477" i="2"/>
  <c r="P477" i="2" s="1"/>
  <c r="O480" i="2"/>
  <c r="P480" i="2" s="1"/>
  <c r="O482" i="2"/>
  <c r="P482" i="2" s="1"/>
  <c r="O484" i="2"/>
  <c r="P484" i="2" s="1"/>
  <c r="O487" i="2"/>
  <c r="P487" i="2" s="1"/>
  <c r="O489" i="2"/>
  <c r="P489" i="2" s="1"/>
  <c r="O491" i="2"/>
  <c r="P491" i="2" s="1"/>
  <c r="O493" i="2"/>
  <c r="P493" i="2" s="1"/>
  <c r="O495" i="2"/>
  <c r="P495" i="2" s="1"/>
  <c r="O497" i="2"/>
  <c r="P497" i="2" s="1"/>
  <c r="O499" i="2"/>
  <c r="P499" i="2" s="1"/>
  <c r="O502" i="2"/>
  <c r="P502" i="2" s="1"/>
  <c r="O504" i="2"/>
  <c r="P504" i="2" s="1"/>
  <c r="O506" i="2"/>
  <c r="P506" i="2" s="1"/>
  <c r="O508" i="2"/>
  <c r="P508" i="2" s="1"/>
  <c r="O511" i="2"/>
  <c r="P511" i="2" s="1"/>
  <c r="O514" i="2"/>
  <c r="P514" i="2" s="1"/>
  <c r="O516" i="2"/>
  <c r="P516" i="2" s="1"/>
  <c r="O518" i="2"/>
  <c r="P518" i="2" s="1"/>
  <c r="O520" i="2"/>
  <c r="P520" i="2" s="1"/>
  <c r="O522" i="2"/>
  <c r="P522" i="2" s="1"/>
  <c r="O524" i="2"/>
  <c r="P524" i="2" s="1"/>
  <c r="O530" i="2"/>
  <c r="P530" i="2" s="1"/>
  <c r="O532" i="2"/>
  <c r="P532" i="2" s="1"/>
  <c r="O534" i="2"/>
  <c r="P534" i="2" s="1"/>
  <c r="O536" i="2"/>
  <c r="P536" i="2" s="1"/>
  <c r="M430" i="2"/>
  <c r="N430" i="2" s="1"/>
  <c r="M432" i="2"/>
  <c r="N432" i="2" s="1"/>
  <c r="M435" i="2"/>
  <c r="N435" i="2" s="1"/>
  <c r="M439" i="2"/>
  <c r="N439" i="2" s="1"/>
  <c r="M441" i="2"/>
  <c r="N441" i="2" s="1"/>
  <c r="M446" i="2"/>
  <c r="N446" i="2" s="1"/>
  <c r="M448" i="2"/>
  <c r="N448" i="2" s="1"/>
  <c r="M452" i="2"/>
  <c r="N452" i="2" s="1"/>
  <c r="M455" i="2"/>
  <c r="N455" i="2" s="1"/>
  <c r="M457" i="2"/>
  <c r="N457" i="2" s="1"/>
  <c r="M459" i="2"/>
  <c r="N459" i="2" s="1"/>
  <c r="M461" i="2"/>
  <c r="N461" i="2" s="1"/>
  <c r="M463" i="2"/>
  <c r="N463" i="2" s="1"/>
  <c r="M466" i="2"/>
  <c r="N466" i="2" s="1"/>
  <c r="M468" i="2"/>
  <c r="N468" i="2" s="1"/>
  <c r="M470" i="2"/>
  <c r="N470" i="2" s="1"/>
  <c r="M472" i="2"/>
  <c r="N472" i="2" s="1"/>
  <c r="M474" i="2"/>
  <c r="N474" i="2" s="1"/>
  <c r="M476" i="2"/>
  <c r="N476" i="2" s="1"/>
  <c r="M478" i="2"/>
  <c r="N478" i="2" s="1"/>
  <c r="M481" i="2"/>
  <c r="N481" i="2" s="1"/>
  <c r="M483" i="2"/>
  <c r="N483" i="2" s="1"/>
  <c r="M485" i="2"/>
  <c r="N485" i="2" s="1"/>
  <c r="M488" i="2"/>
  <c r="N488" i="2" s="1"/>
  <c r="M490" i="2"/>
  <c r="N490" i="2" s="1"/>
  <c r="M492" i="2"/>
  <c r="N492" i="2" s="1"/>
  <c r="M494" i="2"/>
  <c r="N494" i="2" s="1"/>
  <c r="M496" i="2"/>
  <c r="N496" i="2" s="1"/>
  <c r="M498" i="2"/>
  <c r="N498" i="2" s="1"/>
  <c r="M500" i="2"/>
  <c r="N500" i="2" s="1"/>
  <c r="M503" i="2"/>
  <c r="N503" i="2" s="1"/>
  <c r="M505" i="2"/>
  <c r="N505" i="2" s="1"/>
  <c r="M507" i="2"/>
  <c r="N507" i="2" s="1"/>
  <c r="M510" i="2"/>
  <c r="N510" i="2" s="1"/>
  <c r="M513" i="2"/>
  <c r="N513" i="2" s="1"/>
  <c r="M515" i="2"/>
  <c r="N515" i="2" s="1"/>
  <c r="M517" i="2"/>
  <c r="N517" i="2" s="1"/>
  <c r="M519" i="2"/>
  <c r="N519" i="2" s="1"/>
  <c r="M521" i="2"/>
  <c r="N521" i="2" s="1"/>
  <c r="M523" i="2"/>
  <c r="N523" i="2" s="1"/>
  <c r="M525" i="2"/>
  <c r="N525" i="2" s="1"/>
  <c r="M531" i="2"/>
  <c r="N531" i="2" s="1"/>
  <c r="M533" i="2"/>
  <c r="N533" i="2" s="1"/>
  <c r="M535" i="2"/>
  <c r="N535" i="2" s="1"/>
  <c r="M537" i="2"/>
  <c r="N537" i="2" s="1"/>
  <c r="O430" i="2"/>
  <c r="P430" i="2" s="1"/>
  <c r="O432" i="2"/>
  <c r="P432" i="2" s="1"/>
  <c r="O435" i="2"/>
  <c r="P435" i="2" s="1"/>
  <c r="O439" i="2"/>
  <c r="P439" i="2" s="1"/>
  <c r="O441" i="2"/>
  <c r="P441" i="2" s="1"/>
  <c r="O452" i="2"/>
  <c r="P452" i="2" s="1"/>
  <c r="O455" i="2"/>
  <c r="P455" i="2" s="1"/>
  <c r="O457" i="2"/>
  <c r="P457" i="2" s="1"/>
  <c r="O459" i="2"/>
  <c r="P459" i="2" s="1"/>
  <c r="O461" i="2"/>
  <c r="P461" i="2" s="1"/>
  <c r="O463" i="2"/>
  <c r="P463" i="2" s="1"/>
  <c r="O466" i="2"/>
  <c r="P466" i="2" s="1"/>
  <c r="O468" i="2"/>
  <c r="P468" i="2" s="1"/>
  <c r="O470" i="2"/>
  <c r="P470" i="2" s="1"/>
  <c r="O472" i="2"/>
  <c r="P472" i="2" s="1"/>
  <c r="O474" i="2"/>
  <c r="P474" i="2" s="1"/>
  <c r="O476" i="2"/>
  <c r="P476" i="2" s="1"/>
  <c r="O478" i="2"/>
  <c r="P478" i="2" s="1"/>
  <c r="O481" i="2"/>
  <c r="P481" i="2" s="1"/>
  <c r="O483" i="2"/>
  <c r="P483" i="2" s="1"/>
  <c r="O485" i="2"/>
  <c r="P485" i="2" s="1"/>
  <c r="O488" i="2"/>
  <c r="P488" i="2" s="1"/>
  <c r="O490" i="2"/>
  <c r="P490" i="2" s="1"/>
  <c r="O492" i="2"/>
  <c r="P492" i="2" s="1"/>
  <c r="O494" i="2"/>
  <c r="P494" i="2" s="1"/>
  <c r="O496" i="2"/>
  <c r="P496" i="2" s="1"/>
  <c r="O498" i="2"/>
  <c r="P498" i="2" s="1"/>
  <c r="O500" i="2"/>
  <c r="P500" i="2" s="1"/>
  <c r="O503" i="2"/>
  <c r="P503" i="2" s="1"/>
  <c r="O505" i="2"/>
  <c r="P505" i="2" s="1"/>
  <c r="O507" i="2"/>
  <c r="P507" i="2" s="1"/>
  <c r="O510" i="2"/>
  <c r="P510" i="2" s="1"/>
  <c r="O513" i="2"/>
  <c r="P513" i="2" s="1"/>
  <c r="O515" i="2"/>
  <c r="P515" i="2" s="1"/>
  <c r="O517" i="2"/>
  <c r="P517" i="2" s="1"/>
  <c r="O519" i="2"/>
  <c r="P519" i="2" s="1"/>
  <c r="O521" i="2"/>
  <c r="P521" i="2" s="1"/>
  <c r="O523" i="2"/>
  <c r="P523" i="2" s="1"/>
  <c r="O525" i="2"/>
  <c r="P525" i="2" s="1"/>
  <c r="O531" i="2"/>
  <c r="P531" i="2" s="1"/>
  <c r="O533" i="2"/>
  <c r="P533" i="2" s="1"/>
  <c r="O535" i="2"/>
  <c r="P535" i="2" s="1"/>
  <c r="O537" i="2"/>
  <c r="P537" i="2" s="1"/>
  <c r="Q6" i="2"/>
  <c r="N363" i="2" l="1"/>
  <c r="Q363" i="2"/>
  <c r="R363" i="2" s="1"/>
  <c r="Q12" i="2"/>
  <c r="K392" i="2"/>
  <c r="L392" i="2" s="1"/>
  <c r="N392" i="2"/>
  <c r="Q30" i="2"/>
  <c r="Q36" i="2"/>
  <c r="Q40" i="2"/>
  <c r="Q44" i="2"/>
  <c r="Q48" i="2"/>
  <c r="Q52" i="2"/>
  <c r="Q56" i="2"/>
  <c r="Q60" i="2"/>
  <c r="Q64" i="2"/>
  <c r="Q68" i="2"/>
  <c r="Q72" i="2"/>
  <c r="Q293" i="2"/>
  <c r="Q297" i="2"/>
  <c r="Q301" i="2"/>
  <c r="Q307" i="2"/>
  <c r="Q311" i="2"/>
  <c r="Q313" i="2"/>
  <c r="Q318" i="2"/>
  <c r="Q322" i="2"/>
  <c r="Q326" i="2"/>
  <c r="Q331" i="2"/>
  <c r="Q335" i="2"/>
  <c r="Q339" i="2"/>
  <c r="Q369" i="2"/>
  <c r="Q373" i="2"/>
  <c r="Q404" i="2"/>
  <c r="Q408" i="2"/>
  <c r="Q412" i="2"/>
  <c r="Q418" i="2"/>
  <c r="Q422" i="2"/>
  <c r="Q428" i="2"/>
  <c r="Q432" i="2"/>
  <c r="Q439" i="2"/>
  <c r="Q452" i="2"/>
  <c r="Q457" i="2"/>
  <c r="Q461" i="2"/>
  <c r="Q466" i="2"/>
  <c r="Q470" i="2"/>
  <c r="Q474" i="2"/>
  <c r="Q478" i="2"/>
  <c r="Q483" i="2"/>
  <c r="Q488" i="2"/>
  <c r="Q492" i="2"/>
  <c r="Q496" i="2"/>
  <c r="Q500" i="2"/>
  <c r="Q505" i="2"/>
  <c r="Q510" i="2"/>
  <c r="Q515" i="2"/>
  <c r="Q519" i="2"/>
  <c r="Q531" i="2"/>
  <c r="Q411" i="2"/>
  <c r="Q456" i="2"/>
  <c r="Q491" i="2"/>
  <c r="Q522" i="2"/>
  <c r="Q229" i="2"/>
  <c r="Q261" i="2"/>
  <c r="Q76" i="2"/>
  <c r="Q80" i="2"/>
  <c r="Q84" i="2"/>
  <c r="Q88" i="2"/>
  <c r="Q93" i="2"/>
  <c r="Q97" i="2"/>
  <c r="Q101" i="2"/>
  <c r="Q105" i="2"/>
  <c r="Q110" i="2"/>
  <c r="Q114" i="2"/>
  <c r="Q118" i="2"/>
  <c r="Q122" i="2"/>
  <c r="Q126" i="2"/>
  <c r="Q131" i="2"/>
  <c r="Q135" i="2"/>
  <c r="Q139" i="2"/>
  <c r="Q143" i="2"/>
  <c r="Q147" i="2"/>
  <c r="Q152" i="2"/>
  <c r="Q156" i="2"/>
  <c r="Q160" i="2"/>
  <c r="Q164" i="2"/>
  <c r="Q168" i="2"/>
  <c r="Q173" i="2"/>
  <c r="Q177" i="2"/>
  <c r="Q181" i="2"/>
  <c r="Q186" i="2"/>
  <c r="Q191" i="2"/>
  <c r="Q196" i="2"/>
  <c r="Q201" i="2"/>
  <c r="Q208" i="2"/>
  <c r="Q212" i="2"/>
  <c r="Q218" i="2"/>
  <c r="Q223" i="2"/>
  <c r="Q226" i="2"/>
  <c r="Q347" i="2"/>
  <c r="Q349" i="2"/>
  <c r="Q353" i="2"/>
  <c r="Q377" i="2"/>
  <c r="Q523" i="2"/>
  <c r="Q535" i="2"/>
  <c r="Q524" i="2"/>
  <c r="Q536" i="2"/>
  <c r="Q310" i="2"/>
  <c r="Q421" i="2"/>
  <c r="Q487" i="2"/>
  <c r="Q230" i="2"/>
  <c r="Q233" i="2"/>
  <c r="Q237" i="2"/>
  <c r="Q241" i="2"/>
  <c r="Q246" i="2"/>
  <c r="Q250" i="2"/>
  <c r="Q254" i="2"/>
  <c r="Q258" i="2"/>
  <c r="Q262" i="2"/>
  <c r="Q266" i="2"/>
  <c r="Q271" i="2"/>
  <c r="Q275" i="2"/>
  <c r="Q282" i="2"/>
  <c r="Q289" i="2"/>
  <c r="Q357" i="2"/>
  <c r="Q360" i="2"/>
  <c r="Q366" i="2"/>
  <c r="Q381" i="2"/>
  <c r="Q397" i="2"/>
  <c r="Q401" i="2"/>
  <c r="Q532" i="2"/>
  <c r="Q460" i="2"/>
  <c r="Q514" i="2"/>
  <c r="Q253" i="2"/>
  <c r="Q356" i="2"/>
  <c r="Q380" i="2"/>
  <c r="Q37" i="2"/>
  <c r="Q41" i="2"/>
  <c r="Q45" i="2"/>
  <c r="Q49" i="2"/>
  <c r="Q53" i="2"/>
  <c r="Q57" i="2"/>
  <c r="Q61" i="2"/>
  <c r="Q65" i="2"/>
  <c r="Q69" i="2"/>
  <c r="Q73" i="2"/>
  <c r="Q294" i="2"/>
  <c r="Q298" i="2"/>
  <c r="Q302" i="2"/>
  <c r="Q308" i="2"/>
  <c r="Q312" i="2"/>
  <c r="Q314" i="2"/>
  <c r="Q319" i="2"/>
  <c r="Q323" i="2"/>
  <c r="Q327" i="2"/>
  <c r="Q332" i="2"/>
  <c r="Q336" i="2"/>
  <c r="Q340" i="2"/>
  <c r="Q370" i="2"/>
  <c r="Q374" i="2"/>
  <c r="Q405" i="2"/>
  <c r="Q409" i="2"/>
  <c r="Q413" i="2"/>
  <c r="Q419" i="2"/>
  <c r="Q423" i="2"/>
  <c r="Q429" i="2"/>
  <c r="Q433" i="2"/>
  <c r="Q440" i="2"/>
  <c r="Q453" i="2"/>
  <c r="Q458" i="2"/>
  <c r="Q462" i="2"/>
  <c r="Q467" i="2"/>
  <c r="Q471" i="2"/>
  <c r="Q475" i="2"/>
  <c r="Q480" i="2"/>
  <c r="Q484" i="2"/>
  <c r="Q489" i="2"/>
  <c r="Q493" i="2"/>
  <c r="Q497" i="2"/>
  <c r="Q502" i="2"/>
  <c r="Q506" i="2"/>
  <c r="Q511" i="2"/>
  <c r="Q516" i="2"/>
  <c r="Q520" i="2"/>
  <c r="Q378" i="2"/>
  <c r="Q436" i="2"/>
  <c r="Q477" i="2"/>
  <c r="Q508" i="2"/>
  <c r="Q288" i="2"/>
  <c r="Q400" i="2"/>
  <c r="Q77" i="2"/>
  <c r="Q81" i="2"/>
  <c r="Q85" i="2"/>
  <c r="Q89" i="2"/>
  <c r="Q94" i="2"/>
  <c r="Q98" i="2"/>
  <c r="Q102" i="2"/>
  <c r="Q107" i="2"/>
  <c r="Q111" i="2"/>
  <c r="Q115" i="2"/>
  <c r="Q119" i="2"/>
  <c r="Q123" i="2"/>
  <c r="Q127" i="2"/>
  <c r="Q132" i="2"/>
  <c r="Q136" i="2"/>
  <c r="Q140" i="2"/>
  <c r="Q144" i="2"/>
  <c r="Q148" i="2"/>
  <c r="Q153" i="2"/>
  <c r="Q157" i="2"/>
  <c r="Q161" i="2"/>
  <c r="Q165" i="2"/>
  <c r="Q169" i="2"/>
  <c r="Q174" i="2"/>
  <c r="Q178" i="2"/>
  <c r="Q182" i="2"/>
  <c r="Q187" i="2"/>
  <c r="Q192" i="2"/>
  <c r="Q198" i="2"/>
  <c r="Q202" i="2"/>
  <c r="Q209" i="2"/>
  <c r="Q214" i="2"/>
  <c r="Q220" i="2"/>
  <c r="Q227" i="2"/>
  <c r="Q344" i="2"/>
  <c r="Q350" i="2"/>
  <c r="Q296" i="2"/>
  <c r="Q342" i="2"/>
  <c r="Q431" i="2"/>
  <c r="Q465" i="2"/>
  <c r="Q495" i="2"/>
  <c r="Q249" i="2"/>
  <c r="Q274" i="2"/>
  <c r="Q231" i="2"/>
  <c r="Q234" i="2"/>
  <c r="Q238" i="2"/>
  <c r="Q243" i="2"/>
  <c r="Q247" i="2"/>
  <c r="Q251" i="2"/>
  <c r="Q255" i="2"/>
  <c r="Q259" i="2"/>
  <c r="Q263" i="2"/>
  <c r="Q268" i="2"/>
  <c r="Q272" i="2"/>
  <c r="Q276" i="2"/>
  <c r="Q283" i="2"/>
  <c r="Q290" i="2"/>
  <c r="Q354" i="2"/>
  <c r="Q358" i="2"/>
  <c r="Q361" i="2"/>
  <c r="Q367" i="2"/>
  <c r="Q382" i="2"/>
  <c r="Q394" i="2"/>
  <c r="Q398" i="2"/>
  <c r="Q402" i="2"/>
  <c r="Q525" i="2"/>
  <c r="Q533" i="2"/>
  <c r="Q11" i="2"/>
  <c r="Q35" i="2"/>
  <c r="Q39" i="2"/>
  <c r="Q43" i="2"/>
  <c r="Q47" i="2"/>
  <c r="Q51" i="2"/>
  <c r="Q55" i="2"/>
  <c r="Q59" i="2"/>
  <c r="Q63" i="2"/>
  <c r="Q71" i="2"/>
  <c r="Q300" i="2"/>
  <c r="Q316" i="2"/>
  <c r="Q330" i="2"/>
  <c r="Q407" i="2"/>
  <c r="Q427" i="2"/>
  <c r="Q442" i="2"/>
  <c r="Q469" i="2"/>
  <c r="Q499" i="2"/>
  <c r="Q240" i="2"/>
  <c r="Q265" i="2"/>
  <c r="Q38" i="2"/>
  <c r="Q42" i="2"/>
  <c r="Q50" i="2"/>
  <c r="Q54" i="2"/>
  <c r="Q62" i="2"/>
  <c r="Q66" i="2"/>
  <c r="Q70" i="2"/>
  <c r="Q74" i="2"/>
  <c r="Q224" i="2"/>
  <c r="Q295" i="2"/>
  <c r="Q299" i="2"/>
  <c r="Q303" i="2"/>
  <c r="Q309" i="2"/>
  <c r="Q315" i="2"/>
  <c r="Q320" i="2"/>
  <c r="Q324" i="2"/>
  <c r="Q329" i="2"/>
  <c r="Q333" i="2"/>
  <c r="Q337" i="2"/>
  <c r="Q341" i="2"/>
  <c r="Q371" i="2"/>
  <c r="Q375" i="2"/>
  <c r="Q406" i="2"/>
  <c r="Q410" i="2"/>
  <c r="Q414" i="2"/>
  <c r="Q420" i="2"/>
  <c r="Q424" i="2"/>
  <c r="Q430" i="2"/>
  <c r="Q435" i="2"/>
  <c r="Q441" i="2"/>
  <c r="Q455" i="2"/>
  <c r="Q459" i="2"/>
  <c r="Q463" i="2"/>
  <c r="Q468" i="2"/>
  <c r="Q472" i="2"/>
  <c r="Q476" i="2"/>
  <c r="Q481" i="2"/>
  <c r="Q485" i="2"/>
  <c r="Q490" i="2"/>
  <c r="Q494" i="2"/>
  <c r="Q498" i="2"/>
  <c r="Q503" i="2"/>
  <c r="Q507" i="2"/>
  <c r="Q513" i="2"/>
  <c r="Q517" i="2"/>
  <c r="Q521" i="2"/>
  <c r="Q306" i="2"/>
  <c r="Q325" i="2"/>
  <c r="Q338" i="2"/>
  <c r="Q504" i="2"/>
  <c r="Q236" i="2"/>
  <c r="Q281" i="2"/>
  <c r="Q78" i="2"/>
  <c r="Q86" i="2"/>
  <c r="Q91" i="2"/>
  <c r="Q95" i="2"/>
  <c r="Q99" i="2"/>
  <c r="Q103" i="2"/>
  <c r="Q108" i="2"/>
  <c r="Q112" i="2"/>
  <c r="Q116" i="2"/>
  <c r="Q120" i="2"/>
  <c r="Q124" i="2"/>
  <c r="Q129" i="2"/>
  <c r="Q133" i="2"/>
  <c r="Q137" i="2"/>
  <c r="Q141" i="2"/>
  <c r="Q145" i="2"/>
  <c r="Q149" i="2"/>
  <c r="Q154" i="2"/>
  <c r="Q158" i="2"/>
  <c r="Q162" i="2"/>
  <c r="Q166" i="2"/>
  <c r="Q170" i="2"/>
  <c r="Q175" i="2"/>
  <c r="Q179" i="2"/>
  <c r="Q183" i="2"/>
  <c r="Q188" i="2"/>
  <c r="Q194" i="2"/>
  <c r="Q199" i="2"/>
  <c r="Q206" i="2"/>
  <c r="Q210" i="2"/>
  <c r="Q215" i="2"/>
  <c r="Q221" i="2"/>
  <c r="Q345" i="2"/>
  <c r="Q351" i="2"/>
  <c r="Q379" i="2"/>
  <c r="Q537" i="2"/>
  <c r="Q321" i="2"/>
  <c r="Q372" i="2"/>
  <c r="Q417" i="2"/>
  <c r="Q473" i="2"/>
  <c r="Q518" i="2"/>
  <c r="Q285" i="2"/>
  <c r="Q228" i="2"/>
  <c r="Q232" i="2"/>
  <c r="Q235" i="2"/>
  <c r="Q239" i="2"/>
  <c r="Q244" i="2"/>
  <c r="Q248" i="2"/>
  <c r="Q252" i="2"/>
  <c r="Q256" i="2"/>
  <c r="Q260" i="2"/>
  <c r="Q264" i="2"/>
  <c r="Q269" i="2"/>
  <c r="Q273" i="2"/>
  <c r="Q280" i="2"/>
  <c r="Q284" i="2"/>
  <c r="Q287" i="2"/>
  <c r="Q291" i="2"/>
  <c r="Q355" i="2"/>
  <c r="Q359" i="2"/>
  <c r="Q362" i="2"/>
  <c r="Q364" i="2"/>
  <c r="Q368" i="2"/>
  <c r="Q395" i="2"/>
  <c r="Q399" i="2"/>
  <c r="Q403" i="2"/>
  <c r="Q334" i="2"/>
  <c r="Q482" i="2"/>
  <c r="Q365" i="2"/>
  <c r="Q75" i="2"/>
  <c r="Q79" i="2"/>
  <c r="Q83" i="2"/>
  <c r="Q87" i="2"/>
  <c r="Q92" i="2"/>
  <c r="Q96" i="2"/>
  <c r="Q100" i="2"/>
  <c r="Q104" i="2"/>
  <c r="Q109" i="2"/>
  <c r="Q113" i="2"/>
  <c r="Q117" i="2"/>
  <c r="Q121" i="2"/>
  <c r="Q125" i="2"/>
  <c r="Q130" i="2"/>
  <c r="Q134" i="2"/>
  <c r="Q138" i="2"/>
  <c r="Q142" i="2"/>
  <c r="Q146" i="2"/>
  <c r="Q151" i="2"/>
  <c r="Q155" i="2"/>
  <c r="Q159" i="2"/>
  <c r="Q163" i="2"/>
  <c r="Q167" i="2"/>
  <c r="Q171" i="2"/>
  <c r="Q176" i="2"/>
  <c r="Q180" i="2"/>
  <c r="Q184" i="2"/>
  <c r="Q190" i="2"/>
  <c r="Q195" i="2"/>
  <c r="Q200" i="2"/>
  <c r="Q207" i="2"/>
  <c r="Q211" i="2"/>
  <c r="Q217" i="2"/>
  <c r="Q222" i="2"/>
  <c r="Q225" i="2"/>
  <c r="Q346" i="2"/>
  <c r="Q348" i="2"/>
  <c r="Q352" i="2"/>
  <c r="Q376" i="2"/>
  <c r="Q530" i="2"/>
  <c r="Q534" i="2"/>
  <c r="Q245" i="2"/>
  <c r="Q257" i="2"/>
  <c r="Q270" i="2"/>
  <c r="Q292" i="2"/>
  <c r="Q396" i="2"/>
  <c r="K363" i="2" l="1"/>
  <c r="L363" i="2" s="1"/>
  <c r="K12" i="2"/>
  <c r="L12" i="2" s="1"/>
  <c r="R12" i="2"/>
  <c r="R395" i="2"/>
  <c r="K395" i="2"/>
  <c r="L395" i="2" s="1"/>
  <c r="K21" i="2"/>
  <c r="L21" i="2" s="1"/>
  <c r="R478" i="2"/>
  <c r="K478" i="2"/>
  <c r="L478" i="2" s="1"/>
  <c r="R87" i="2"/>
  <c r="K87" i="2"/>
  <c r="L87" i="2" s="1"/>
  <c r="R375" i="2"/>
  <c r="K375" i="2"/>
  <c r="L375" i="2" s="1"/>
  <c r="R243" i="2"/>
  <c r="K243" i="2"/>
  <c r="L243" i="2" s="1"/>
  <c r="R397" i="2"/>
  <c r="K397" i="2"/>
  <c r="L397" i="2" s="1"/>
  <c r="R262" i="2"/>
  <c r="K262" i="2"/>
  <c r="L262" i="2" s="1"/>
  <c r="R181" i="2"/>
  <c r="K181" i="2"/>
  <c r="L181" i="2" s="1"/>
  <c r="R352" i="2"/>
  <c r="K352" i="2"/>
  <c r="L352" i="2" s="1"/>
  <c r="R83" i="2"/>
  <c r="K83" i="2"/>
  <c r="L83" i="2" s="1"/>
  <c r="R368" i="2"/>
  <c r="K368" i="2"/>
  <c r="L368" i="2" s="1"/>
  <c r="R256" i="2"/>
  <c r="K256" i="2"/>
  <c r="L256" i="2" s="1"/>
  <c r="R166" i="2"/>
  <c r="K166" i="2"/>
  <c r="L166" i="2" s="1"/>
  <c r="R116" i="2"/>
  <c r="K116" i="2"/>
  <c r="L116" i="2" s="1"/>
  <c r="K389" i="2"/>
  <c r="L389" i="2" s="1"/>
  <c r="R513" i="2"/>
  <c r="K513" i="2"/>
  <c r="L513" i="2" s="1"/>
  <c r="R459" i="2"/>
  <c r="K459" i="2"/>
  <c r="L459" i="2" s="1"/>
  <c r="R371" i="2"/>
  <c r="K371" i="2"/>
  <c r="L371" i="2" s="1"/>
  <c r="R324" i="2"/>
  <c r="K324" i="2"/>
  <c r="L324" i="2" s="1"/>
  <c r="R66" i="2"/>
  <c r="K66" i="2"/>
  <c r="L66" i="2" s="1"/>
  <c r="R499" i="2"/>
  <c r="K499" i="2"/>
  <c r="L499" i="2" s="1"/>
  <c r="R59" i="2"/>
  <c r="K59" i="2"/>
  <c r="L59" i="2" s="1"/>
  <c r="R238" i="2"/>
  <c r="K238" i="2"/>
  <c r="L238" i="2" s="1"/>
  <c r="R431" i="2"/>
  <c r="K431" i="2"/>
  <c r="L431" i="2" s="1"/>
  <c r="R209" i="2"/>
  <c r="K209" i="2"/>
  <c r="L209" i="2" s="1"/>
  <c r="R153" i="2"/>
  <c r="K153" i="2"/>
  <c r="L153" i="2" s="1"/>
  <c r="K102" i="2"/>
  <c r="L102" i="2" s="1"/>
  <c r="R102" i="2"/>
  <c r="R477" i="2"/>
  <c r="K477" i="2"/>
  <c r="L477" i="2" s="1"/>
  <c r="R489" i="2"/>
  <c r="K489" i="2"/>
  <c r="L489" i="2" s="1"/>
  <c r="R429" i="2"/>
  <c r="K429" i="2"/>
  <c r="L429" i="2" s="1"/>
  <c r="R312" i="2"/>
  <c r="K312" i="2"/>
  <c r="L312" i="2" s="1"/>
  <c r="R45" i="2"/>
  <c r="K45" i="2"/>
  <c r="L45" i="2" s="1"/>
  <c r="K391" i="2"/>
  <c r="L391" i="2" s="1"/>
  <c r="R258" i="2"/>
  <c r="K258" i="2"/>
  <c r="L258" i="2" s="1"/>
  <c r="R347" i="2"/>
  <c r="K347" i="2"/>
  <c r="L347" i="2" s="1"/>
  <c r="R177" i="2"/>
  <c r="K177" i="2"/>
  <c r="L177" i="2" s="1"/>
  <c r="R126" i="2"/>
  <c r="K126" i="2"/>
  <c r="L126" i="2" s="1"/>
  <c r="R76" i="2"/>
  <c r="K76" i="2"/>
  <c r="L76" i="2" s="1"/>
  <c r="R531" i="2"/>
  <c r="K531" i="2"/>
  <c r="L531" i="2" s="1"/>
  <c r="R470" i="2"/>
  <c r="K470" i="2"/>
  <c r="L470" i="2" s="1"/>
  <c r="R408" i="2"/>
  <c r="K408" i="2"/>
  <c r="L408" i="2" s="1"/>
  <c r="R293" i="2"/>
  <c r="K293" i="2"/>
  <c r="L293" i="2" s="1"/>
  <c r="K23" i="2"/>
  <c r="L23" i="2" s="1"/>
  <c r="R401" i="2"/>
  <c r="K401" i="2"/>
  <c r="L401" i="2" s="1"/>
  <c r="R301" i="2"/>
  <c r="K301" i="2"/>
  <c r="L301" i="2" s="1"/>
  <c r="R345" i="2"/>
  <c r="K345" i="2"/>
  <c r="L345" i="2" s="1"/>
  <c r="R63" i="2"/>
  <c r="K63" i="2"/>
  <c r="L63" i="2" s="1"/>
  <c r="R131" i="2"/>
  <c r="K131" i="2"/>
  <c r="L131" i="2" s="1"/>
  <c r="R270" i="2"/>
  <c r="K270" i="2"/>
  <c r="L270" i="2" s="1"/>
  <c r="R130" i="2"/>
  <c r="K130" i="2"/>
  <c r="L130" i="2" s="1"/>
  <c r="R79" i="2"/>
  <c r="K79" i="2"/>
  <c r="L79" i="2" s="1"/>
  <c r="R364" i="2"/>
  <c r="K364" i="2"/>
  <c r="L364" i="2" s="1"/>
  <c r="R252" i="2"/>
  <c r="K252" i="2"/>
  <c r="L252" i="2" s="1"/>
  <c r="R285" i="2"/>
  <c r="K285" i="2"/>
  <c r="L285" i="2" s="1"/>
  <c r="R221" i="2"/>
  <c r="K221" i="2"/>
  <c r="L221" i="2" s="1"/>
  <c r="R162" i="2"/>
  <c r="K162" i="2"/>
  <c r="L162" i="2" s="1"/>
  <c r="R112" i="2"/>
  <c r="K112" i="2"/>
  <c r="L112" i="2" s="1"/>
  <c r="R507" i="2"/>
  <c r="K507" i="2"/>
  <c r="L507" i="2" s="1"/>
  <c r="R455" i="2"/>
  <c r="K455" i="2"/>
  <c r="L455" i="2" s="1"/>
  <c r="R320" i="2"/>
  <c r="K320" i="2"/>
  <c r="L320" i="2" s="1"/>
  <c r="R62" i="2"/>
  <c r="K62" i="2"/>
  <c r="L62" i="2" s="1"/>
  <c r="R469" i="2"/>
  <c r="K469" i="2"/>
  <c r="L469" i="2" s="1"/>
  <c r="R55" i="2"/>
  <c r="K55" i="2"/>
  <c r="L55" i="2" s="1"/>
  <c r="R234" i="2"/>
  <c r="K234" i="2"/>
  <c r="L234" i="2" s="1"/>
  <c r="R342" i="2"/>
  <c r="K342" i="2"/>
  <c r="L342" i="2" s="1"/>
  <c r="R202" i="2"/>
  <c r="K202" i="2"/>
  <c r="L202" i="2" s="1"/>
  <c r="R148" i="2"/>
  <c r="K148" i="2"/>
  <c r="L148" i="2" s="1"/>
  <c r="R98" i="2"/>
  <c r="K98" i="2"/>
  <c r="L98" i="2" s="1"/>
  <c r="R436" i="2"/>
  <c r="K436" i="2"/>
  <c r="L436" i="2" s="1"/>
  <c r="R484" i="2"/>
  <c r="K484" i="2"/>
  <c r="L484" i="2" s="1"/>
  <c r="R423" i="2"/>
  <c r="K423" i="2"/>
  <c r="L423" i="2" s="1"/>
  <c r="R340" i="2"/>
  <c r="K340" i="2"/>
  <c r="L340" i="2" s="1"/>
  <c r="R308" i="2"/>
  <c r="K308" i="2"/>
  <c r="L308" i="2" s="1"/>
  <c r="R41" i="2"/>
  <c r="K41" i="2"/>
  <c r="L41" i="2" s="1"/>
  <c r="R381" i="2"/>
  <c r="K381" i="2"/>
  <c r="L381" i="2" s="1"/>
  <c r="R254" i="2"/>
  <c r="K254" i="2"/>
  <c r="L254" i="2" s="1"/>
  <c r="R487" i="2"/>
  <c r="K487" i="2"/>
  <c r="L487" i="2" s="1"/>
  <c r="R173" i="2"/>
  <c r="K173" i="2"/>
  <c r="L173" i="2" s="1"/>
  <c r="R122" i="2"/>
  <c r="K122" i="2"/>
  <c r="L122" i="2" s="1"/>
  <c r="R519" i="2"/>
  <c r="K519" i="2"/>
  <c r="L519" i="2" s="1"/>
  <c r="R466" i="2"/>
  <c r="K466" i="2"/>
  <c r="L466" i="2" s="1"/>
  <c r="R404" i="2"/>
  <c r="K404" i="2"/>
  <c r="L404" i="2" s="1"/>
  <c r="R72" i="2"/>
  <c r="K72" i="2"/>
  <c r="L72" i="2" s="1"/>
  <c r="K19" i="2"/>
  <c r="L19" i="2" s="1"/>
  <c r="R124" i="2"/>
  <c r="K124" i="2"/>
  <c r="L124" i="2" s="1"/>
  <c r="K314" i="2"/>
  <c r="L314" i="2" s="1"/>
  <c r="R314" i="2"/>
  <c r="R186" i="2"/>
  <c r="K186" i="2"/>
  <c r="L186" i="2" s="1"/>
  <c r="R120" i="2"/>
  <c r="K120" i="2"/>
  <c r="L120" i="2" s="1"/>
  <c r="R107" i="2"/>
  <c r="K107" i="2"/>
  <c r="L107" i="2" s="1"/>
  <c r="R30" i="2"/>
  <c r="K30" i="2"/>
  <c r="L30" i="2" s="1"/>
  <c r="R257" i="2"/>
  <c r="K257" i="2"/>
  <c r="L257" i="2" s="1"/>
  <c r="R125" i="2"/>
  <c r="K125" i="2"/>
  <c r="L125" i="2" s="1"/>
  <c r="R75" i="2"/>
  <c r="K75" i="2"/>
  <c r="L75" i="2" s="1"/>
  <c r="R248" i="2"/>
  <c r="K248" i="2"/>
  <c r="L248" i="2" s="1"/>
  <c r="R518" i="2"/>
  <c r="K518" i="2"/>
  <c r="L518" i="2" s="1"/>
  <c r="R215" i="2"/>
  <c r="K215" i="2"/>
  <c r="L215" i="2" s="1"/>
  <c r="R158" i="2"/>
  <c r="K158" i="2"/>
  <c r="L158" i="2" s="1"/>
  <c r="R108" i="2"/>
  <c r="K108" i="2"/>
  <c r="L108" i="2" s="1"/>
  <c r="R281" i="2"/>
  <c r="K281" i="2"/>
  <c r="L281" i="2" s="1"/>
  <c r="R503" i="2"/>
  <c r="K503" i="2"/>
  <c r="L503" i="2" s="1"/>
  <c r="K448" i="2"/>
  <c r="L448" i="2" s="1"/>
  <c r="R315" i="2"/>
  <c r="K315" i="2"/>
  <c r="L315" i="2" s="1"/>
  <c r="R442" i="2"/>
  <c r="K442" i="2"/>
  <c r="L442" i="2" s="1"/>
  <c r="R51" i="2"/>
  <c r="K51" i="2"/>
  <c r="L51" i="2" s="1"/>
  <c r="R533" i="2"/>
  <c r="K533" i="2"/>
  <c r="L533" i="2" s="1"/>
  <c r="R283" i="2"/>
  <c r="K283" i="2"/>
  <c r="L283" i="2" s="1"/>
  <c r="R231" i="2"/>
  <c r="K231" i="2"/>
  <c r="L231" i="2" s="1"/>
  <c r="R198" i="2"/>
  <c r="K198" i="2"/>
  <c r="L198" i="2" s="1"/>
  <c r="R144" i="2"/>
  <c r="K144" i="2"/>
  <c r="L144" i="2" s="1"/>
  <c r="R94" i="2"/>
  <c r="K94" i="2"/>
  <c r="L94" i="2" s="1"/>
  <c r="R480" i="2"/>
  <c r="K480" i="2"/>
  <c r="L480" i="2" s="1"/>
  <c r="R419" i="2"/>
  <c r="K419" i="2"/>
  <c r="L419" i="2" s="1"/>
  <c r="R336" i="2"/>
  <c r="K336" i="2"/>
  <c r="L336" i="2" s="1"/>
  <c r="R302" i="2"/>
  <c r="K302" i="2"/>
  <c r="L302" i="2" s="1"/>
  <c r="R37" i="2"/>
  <c r="K37" i="2"/>
  <c r="L37" i="2" s="1"/>
  <c r="R380" i="2"/>
  <c r="K380" i="2"/>
  <c r="L380" i="2" s="1"/>
  <c r="R366" i="2"/>
  <c r="K366" i="2"/>
  <c r="L366" i="2" s="1"/>
  <c r="R250" i="2"/>
  <c r="K250" i="2"/>
  <c r="L250" i="2" s="1"/>
  <c r="R421" i="2"/>
  <c r="K421" i="2"/>
  <c r="L421" i="2" s="1"/>
  <c r="R226" i="2"/>
  <c r="K226" i="2"/>
  <c r="L226" i="2" s="1"/>
  <c r="R168" i="2"/>
  <c r="K168" i="2"/>
  <c r="L168" i="2" s="1"/>
  <c r="R118" i="2"/>
  <c r="K118" i="2"/>
  <c r="L118" i="2" s="1"/>
  <c r="R515" i="2"/>
  <c r="K515" i="2"/>
  <c r="L515" i="2" s="1"/>
  <c r="R461" i="2"/>
  <c r="K461" i="2"/>
  <c r="L461" i="2" s="1"/>
  <c r="R373" i="2"/>
  <c r="K373" i="2"/>
  <c r="L373" i="2" s="1"/>
  <c r="R68" i="2"/>
  <c r="K68" i="2"/>
  <c r="L68" i="2" s="1"/>
  <c r="R440" i="2"/>
  <c r="K440" i="2"/>
  <c r="L440" i="2" s="1"/>
  <c r="R353" i="2"/>
  <c r="K353" i="2"/>
  <c r="L353" i="2" s="1"/>
  <c r="R190" i="2"/>
  <c r="K190" i="2"/>
  <c r="L190" i="2" s="1"/>
  <c r="R517" i="2"/>
  <c r="K517" i="2"/>
  <c r="L517" i="2" s="1"/>
  <c r="R433" i="2"/>
  <c r="K433" i="2"/>
  <c r="L433" i="2" s="1"/>
  <c r="R357" i="2"/>
  <c r="K357" i="2"/>
  <c r="L357" i="2" s="1"/>
  <c r="R331" i="2"/>
  <c r="K331" i="2"/>
  <c r="L331" i="2" s="1"/>
  <c r="R171" i="2"/>
  <c r="K171" i="2"/>
  <c r="L171" i="2" s="1"/>
  <c r="R244" i="2"/>
  <c r="K244" i="2"/>
  <c r="L244" i="2" s="1"/>
  <c r="R210" i="2"/>
  <c r="K210" i="2"/>
  <c r="L210" i="2" s="1"/>
  <c r="R103" i="2"/>
  <c r="K103" i="2"/>
  <c r="L103" i="2" s="1"/>
  <c r="R236" i="2"/>
  <c r="K236" i="2"/>
  <c r="L236" i="2" s="1"/>
  <c r="R441" i="2"/>
  <c r="K441" i="2"/>
  <c r="L441" i="2" s="1"/>
  <c r="R54" i="2"/>
  <c r="K54" i="2"/>
  <c r="L54" i="2" s="1"/>
  <c r="R427" i="2"/>
  <c r="K427" i="2"/>
  <c r="L427" i="2" s="1"/>
  <c r="R47" i="2"/>
  <c r="K47" i="2"/>
  <c r="L47" i="2" s="1"/>
  <c r="R525" i="2"/>
  <c r="K525" i="2"/>
  <c r="L525" i="2" s="1"/>
  <c r="R276" i="2"/>
  <c r="K276" i="2"/>
  <c r="L276" i="2" s="1"/>
  <c r="R192" i="2"/>
  <c r="K192" i="2"/>
  <c r="L192" i="2" s="1"/>
  <c r="R140" i="2"/>
  <c r="K140" i="2"/>
  <c r="L140" i="2" s="1"/>
  <c r="R89" i="2"/>
  <c r="K89" i="2"/>
  <c r="L89" i="2" s="1"/>
  <c r="R475" i="2"/>
  <c r="K475" i="2"/>
  <c r="L475" i="2" s="1"/>
  <c r="R413" i="2"/>
  <c r="K413" i="2"/>
  <c r="L413" i="2" s="1"/>
  <c r="R332" i="2"/>
  <c r="K332" i="2"/>
  <c r="L332" i="2" s="1"/>
  <c r="R298" i="2"/>
  <c r="K298" i="2"/>
  <c r="L298" i="2" s="1"/>
  <c r="K33" i="2"/>
  <c r="L33" i="2" s="1"/>
  <c r="R356" i="2"/>
  <c r="K356" i="2"/>
  <c r="L356" i="2" s="1"/>
  <c r="R246" i="2"/>
  <c r="K246" i="2"/>
  <c r="L246" i="2" s="1"/>
  <c r="R223" i="2"/>
  <c r="K223" i="2"/>
  <c r="L223" i="2" s="1"/>
  <c r="R164" i="2"/>
  <c r="K164" i="2"/>
  <c r="L164" i="2" s="1"/>
  <c r="R114" i="2"/>
  <c r="K114" i="2"/>
  <c r="L114" i="2" s="1"/>
  <c r="R510" i="2"/>
  <c r="K510" i="2"/>
  <c r="L510" i="2" s="1"/>
  <c r="R457" i="2"/>
  <c r="K457" i="2"/>
  <c r="L457" i="2" s="1"/>
  <c r="R369" i="2"/>
  <c r="K369" i="2"/>
  <c r="L369" i="2" s="1"/>
  <c r="R326" i="2"/>
  <c r="K326" i="2"/>
  <c r="L326" i="2" s="1"/>
  <c r="R64" i="2"/>
  <c r="K64" i="2"/>
  <c r="L64" i="2" s="1"/>
  <c r="R92" i="2"/>
  <c r="K92" i="2"/>
  <c r="L92" i="2" s="1"/>
  <c r="R175" i="2"/>
  <c r="K175" i="2"/>
  <c r="L175" i="2" s="1"/>
  <c r="R74" i="2"/>
  <c r="K74" i="2"/>
  <c r="L74" i="2" s="1"/>
  <c r="R247" i="2"/>
  <c r="K247" i="2"/>
  <c r="L247" i="2" s="1"/>
  <c r="R497" i="2"/>
  <c r="K497" i="2"/>
  <c r="L497" i="2" s="1"/>
  <c r="R84" i="2"/>
  <c r="K84" i="2"/>
  <c r="L84" i="2" s="1"/>
  <c r="R240" i="2"/>
  <c r="K240" i="2"/>
  <c r="L240" i="2" s="1"/>
  <c r="R493" i="2"/>
  <c r="K493" i="2"/>
  <c r="L493" i="2" s="1"/>
  <c r="R474" i="2"/>
  <c r="K474" i="2"/>
  <c r="L474" i="2" s="1"/>
  <c r="R180" i="2"/>
  <c r="K180" i="2"/>
  <c r="L180" i="2" s="1"/>
  <c r="R245" i="2"/>
  <c r="K245" i="2"/>
  <c r="L245" i="2" s="1"/>
  <c r="R291" i="2"/>
  <c r="K291" i="2"/>
  <c r="L291" i="2" s="1"/>
  <c r="R473" i="2"/>
  <c r="K473" i="2"/>
  <c r="L473" i="2" s="1"/>
  <c r="R154" i="2"/>
  <c r="K154" i="2"/>
  <c r="L154" i="2" s="1"/>
  <c r="R498" i="2"/>
  <c r="K498" i="2"/>
  <c r="L498" i="2" s="1"/>
  <c r="R225" i="2"/>
  <c r="K225" i="2"/>
  <c r="L225" i="2" s="1"/>
  <c r="R167" i="2"/>
  <c r="K167" i="2"/>
  <c r="L167" i="2" s="1"/>
  <c r="R117" i="2"/>
  <c r="K117" i="2"/>
  <c r="L117" i="2" s="1"/>
  <c r="R365" i="2"/>
  <c r="K365" i="2"/>
  <c r="L365" i="2" s="1"/>
  <c r="R287" i="2"/>
  <c r="K287" i="2"/>
  <c r="L287" i="2" s="1"/>
  <c r="R239" i="2"/>
  <c r="K239" i="2"/>
  <c r="L239" i="2" s="1"/>
  <c r="R417" i="2"/>
  <c r="K417" i="2"/>
  <c r="L417" i="2" s="1"/>
  <c r="R206" i="2"/>
  <c r="K206" i="2"/>
  <c r="L206" i="2" s="1"/>
  <c r="R149" i="2"/>
  <c r="K149" i="2"/>
  <c r="L149" i="2" s="1"/>
  <c r="R99" i="2"/>
  <c r="K99" i="2"/>
  <c r="L99" i="2" s="1"/>
  <c r="R504" i="2"/>
  <c r="K504" i="2"/>
  <c r="L504" i="2" s="1"/>
  <c r="R494" i="2"/>
  <c r="K494" i="2"/>
  <c r="L494" i="2" s="1"/>
  <c r="R435" i="2"/>
  <c r="K435" i="2"/>
  <c r="L435" i="2" s="1"/>
  <c r="R50" i="2"/>
  <c r="K50" i="2"/>
  <c r="L50" i="2" s="1"/>
  <c r="R407" i="2"/>
  <c r="K407" i="2"/>
  <c r="L407" i="2" s="1"/>
  <c r="R43" i="2"/>
  <c r="K43" i="2"/>
  <c r="L43" i="2" s="1"/>
  <c r="R402" i="2"/>
  <c r="K402" i="2"/>
  <c r="L402" i="2" s="1"/>
  <c r="R361" i="2"/>
  <c r="K361" i="2"/>
  <c r="L361" i="2" s="1"/>
  <c r="R272" i="2"/>
  <c r="K272" i="2"/>
  <c r="L272" i="2" s="1"/>
  <c r="R296" i="2"/>
  <c r="K296" i="2"/>
  <c r="L296" i="2" s="1"/>
  <c r="R187" i="2"/>
  <c r="K187" i="2"/>
  <c r="L187" i="2" s="1"/>
  <c r="R136" i="2"/>
  <c r="K136" i="2"/>
  <c r="L136" i="2" s="1"/>
  <c r="R85" i="2"/>
  <c r="K85" i="2"/>
  <c r="L85" i="2" s="1"/>
  <c r="R378" i="2"/>
  <c r="K378" i="2"/>
  <c r="L378" i="2" s="1"/>
  <c r="R471" i="2"/>
  <c r="K471" i="2"/>
  <c r="L471" i="2" s="1"/>
  <c r="R409" i="2"/>
  <c r="K409" i="2"/>
  <c r="L409" i="2" s="1"/>
  <c r="R294" i="2"/>
  <c r="K294" i="2"/>
  <c r="L294" i="2" s="1"/>
  <c r="K24" i="2"/>
  <c r="L24" i="2" s="1"/>
  <c r="R253" i="2"/>
  <c r="K253" i="2"/>
  <c r="L253" i="2" s="1"/>
  <c r="R289" i="2"/>
  <c r="K289" i="2"/>
  <c r="L289" i="2" s="1"/>
  <c r="R241" i="2"/>
  <c r="K241" i="2"/>
  <c r="L241" i="2" s="1"/>
  <c r="R310" i="2"/>
  <c r="K310" i="2"/>
  <c r="L310" i="2" s="1"/>
  <c r="R218" i="2"/>
  <c r="K218" i="2"/>
  <c r="L218" i="2" s="1"/>
  <c r="R160" i="2"/>
  <c r="K160" i="2"/>
  <c r="L160" i="2" s="1"/>
  <c r="R110" i="2"/>
  <c r="K110" i="2"/>
  <c r="L110" i="2" s="1"/>
  <c r="R261" i="2"/>
  <c r="K261" i="2"/>
  <c r="L261" i="2" s="1"/>
  <c r="R505" i="2"/>
  <c r="K505" i="2"/>
  <c r="L505" i="2" s="1"/>
  <c r="R452" i="2"/>
  <c r="K452" i="2"/>
  <c r="L452" i="2" s="1"/>
  <c r="R322" i="2"/>
  <c r="K322" i="2"/>
  <c r="L322" i="2" s="1"/>
  <c r="R60" i="2"/>
  <c r="K60" i="2"/>
  <c r="L60" i="2" s="1"/>
  <c r="R521" i="2"/>
  <c r="K521" i="2"/>
  <c r="L521" i="2" s="1"/>
  <c r="R111" i="2"/>
  <c r="K111" i="2"/>
  <c r="L111" i="2" s="1"/>
  <c r="R36" i="2"/>
  <c r="K36" i="2"/>
  <c r="L36" i="2" s="1"/>
  <c r="R376" i="2"/>
  <c r="K376" i="2"/>
  <c r="L376" i="2" s="1"/>
  <c r="R260" i="2"/>
  <c r="K260" i="2"/>
  <c r="L260" i="2" s="1"/>
  <c r="R70" i="2"/>
  <c r="K70" i="2"/>
  <c r="L70" i="2" s="1"/>
  <c r="R508" i="2"/>
  <c r="K508" i="2"/>
  <c r="L508" i="2" s="1"/>
  <c r="R349" i="2"/>
  <c r="K349" i="2"/>
  <c r="L349" i="2" s="1"/>
  <c r="R134" i="2"/>
  <c r="K134" i="2"/>
  <c r="L134" i="2" s="1"/>
  <c r="R176" i="2"/>
  <c r="K176" i="2"/>
  <c r="L176" i="2" s="1"/>
  <c r="R121" i="2"/>
  <c r="K121" i="2"/>
  <c r="L121" i="2" s="1"/>
  <c r="R222" i="2"/>
  <c r="K222" i="2"/>
  <c r="L222" i="2" s="1"/>
  <c r="R113" i="2"/>
  <c r="K113" i="2"/>
  <c r="L113" i="2" s="1"/>
  <c r="R235" i="2"/>
  <c r="K235" i="2"/>
  <c r="L235" i="2" s="1"/>
  <c r="R372" i="2"/>
  <c r="K372" i="2"/>
  <c r="L372" i="2" s="1"/>
  <c r="R199" i="2"/>
  <c r="K199" i="2"/>
  <c r="L199" i="2" s="1"/>
  <c r="R145" i="2"/>
  <c r="K145" i="2"/>
  <c r="L145" i="2" s="1"/>
  <c r="K95" i="2"/>
  <c r="L95" i="2" s="1"/>
  <c r="R95" i="2"/>
  <c r="K449" i="2"/>
  <c r="L449" i="2" s="1"/>
  <c r="R490" i="2"/>
  <c r="K490" i="2"/>
  <c r="L490" i="2" s="1"/>
  <c r="R430" i="2"/>
  <c r="K430" i="2"/>
  <c r="L430" i="2" s="1"/>
  <c r="R341" i="2"/>
  <c r="K341" i="2"/>
  <c r="L341" i="2" s="1"/>
  <c r="R309" i="2"/>
  <c r="K309" i="2"/>
  <c r="L309" i="2" s="1"/>
  <c r="R39" i="2"/>
  <c r="K39" i="2"/>
  <c r="L39" i="2" s="1"/>
  <c r="R398" i="2"/>
  <c r="K398" i="2"/>
  <c r="L398" i="2" s="1"/>
  <c r="R358" i="2"/>
  <c r="K358" i="2"/>
  <c r="L358" i="2" s="1"/>
  <c r="R268" i="2"/>
  <c r="K268" i="2"/>
  <c r="L268" i="2" s="1"/>
  <c r="R182" i="2"/>
  <c r="K182" i="2"/>
  <c r="L182" i="2" s="1"/>
  <c r="R132" i="2"/>
  <c r="K132" i="2"/>
  <c r="L132" i="2" s="1"/>
  <c r="R81" i="2"/>
  <c r="K81" i="2"/>
  <c r="L81" i="2" s="1"/>
  <c r="R520" i="2"/>
  <c r="K520" i="2"/>
  <c r="L520" i="2" s="1"/>
  <c r="R467" i="2"/>
  <c r="K467" i="2"/>
  <c r="L467" i="2" s="1"/>
  <c r="R405" i="2"/>
  <c r="K405" i="2"/>
  <c r="L405" i="2" s="1"/>
  <c r="R73" i="2"/>
  <c r="K73" i="2"/>
  <c r="L73" i="2" s="1"/>
  <c r="K20" i="2"/>
  <c r="L20" i="2" s="1"/>
  <c r="R514" i="2"/>
  <c r="K514" i="2"/>
  <c r="L514" i="2" s="1"/>
  <c r="R237" i="2"/>
  <c r="K237" i="2"/>
  <c r="L237" i="2" s="1"/>
  <c r="R536" i="2"/>
  <c r="K536" i="2"/>
  <c r="L536" i="2" s="1"/>
  <c r="R212" i="2"/>
  <c r="K212" i="2"/>
  <c r="L212" i="2" s="1"/>
  <c r="R156" i="2"/>
  <c r="K156" i="2"/>
  <c r="L156" i="2" s="1"/>
  <c r="R105" i="2"/>
  <c r="K105" i="2"/>
  <c r="L105" i="2" s="1"/>
  <c r="R229" i="2"/>
  <c r="K229" i="2"/>
  <c r="L229" i="2" s="1"/>
  <c r="R500" i="2"/>
  <c r="K500" i="2"/>
  <c r="L500" i="2" s="1"/>
  <c r="K446" i="2"/>
  <c r="L446" i="2" s="1"/>
  <c r="R318" i="2"/>
  <c r="K318" i="2"/>
  <c r="L318" i="2" s="1"/>
  <c r="R56" i="2"/>
  <c r="K56" i="2"/>
  <c r="L56" i="2" s="1"/>
  <c r="R530" i="2"/>
  <c r="K530" i="2"/>
  <c r="L530" i="2" s="1"/>
  <c r="R264" i="2"/>
  <c r="K264" i="2"/>
  <c r="L264" i="2" s="1"/>
  <c r="R468" i="2"/>
  <c r="K468" i="2"/>
  <c r="L468" i="2" s="1"/>
  <c r="R161" i="2"/>
  <c r="K161" i="2"/>
  <c r="L161" i="2" s="1"/>
  <c r="R360" i="2"/>
  <c r="K360" i="2"/>
  <c r="L360" i="2" s="1"/>
  <c r="R335" i="2"/>
  <c r="K335" i="2"/>
  <c r="L335" i="2" s="1"/>
  <c r="R290" i="2"/>
  <c r="K290" i="2"/>
  <c r="L290" i="2" s="1"/>
  <c r="R184" i="2"/>
  <c r="K184" i="2"/>
  <c r="L184" i="2" s="1"/>
  <c r="R346" i="2"/>
  <c r="K346" i="2"/>
  <c r="L346" i="2" s="1"/>
  <c r="R163" i="2"/>
  <c r="K163" i="2"/>
  <c r="L163" i="2" s="1"/>
  <c r="R217" i="2"/>
  <c r="K217" i="2"/>
  <c r="L217" i="2" s="1"/>
  <c r="R159" i="2"/>
  <c r="K159" i="2"/>
  <c r="L159" i="2" s="1"/>
  <c r="R109" i="2"/>
  <c r="K109" i="2"/>
  <c r="L109" i="2" s="1"/>
  <c r="R482" i="2"/>
  <c r="K482" i="2"/>
  <c r="L482" i="2" s="1"/>
  <c r="R284" i="2"/>
  <c r="K284" i="2"/>
  <c r="L284" i="2" s="1"/>
  <c r="R232" i="2"/>
  <c r="K232" i="2"/>
  <c r="L232" i="2" s="1"/>
  <c r="R321" i="2"/>
  <c r="K321" i="2"/>
  <c r="L321" i="2" s="1"/>
  <c r="R194" i="2"/>
  <c r="K194" i="2"/>
  <c r="L194" i="2" s="1"/>
  <c r="R141" i="2"/>
  <c r="K141" i="2"/>
  <c r="L141" i="2" s="1"/>
  <c r="R91" i="2"/>
  <c r="K91" i="2"/>
  <c r="L91" i="2" s="1"/>
  <c r="R338" i="2"/>
  <c r="K338" i="2"/>
  <c r="L338" i="2" s="1"/>
  <c r="R485" i="2"/>
  <c r="K485" i="2"/>
  <c r="L485" i="2" s="1"/>
  <c r="R424" i="2"/>
  <c r="K424" i="2"/>
  <c r="L424" i="2" s="1"/>
  <c r="R337" i="2"/>
  <c r="K337" i="2"/>
  <c r="L337" i="2" s="1"/>
  <c r="R303" i="2"/>
  <c r="K303" i="2"/>
  <c r="L303" i="2" s="1"/>
  <c r="R42" i="2"/>
  <c r="K42" i="2"/>
  <c r="L42" i="2" s="1"/>
  <c r="R330" i="2"/>
  <c r="K330" i="2"/>
  <c r="L330" i="2" s="1"/>
  <c r="R35" i="2"/>
  <c r="K35" i="2"/>
  <c r="L35" i="2" s="1"/>
  <c r="R394" i="2"/>
  <c r="K394" i="2"/>
  <c r="L394" i="2" s="1"/>
  <c r="R354" i="2"/>
  <c r="K354" i="2"/>
  <c r="L354" i="2" s="1"/>
  <c r="R263" i="2"/>
  <c r="K263" i="2"/>
  <c r="L263" i="2" s="1"/>
  <c r="R350" i="2"/>
  <c r="K350" i="2"/>
  <c r="L350" i="2" s="1"/>
  <c r="R178" i="2"/>
  <c r="K178" i="2"/>
  <c r="L178" i="2" s="1"/>
  <c r="R127" i="2"/>
  <c r="K127" i="2"/>
  <c r="L127" i="2" s="1"/>
  <c r="R77" i="2"/>
  <c r="K77" i="2"/>
  <c r="L77" i="2" s="1"/>
  <c r="R516" i="2"/>
  <c r="K516" i="2"/>
  <c r="L516" i="2" s="1"/>
  <c r="R462" i="2"/>
  <c r="K462" i="2"/>
  <c r="L462" i="2" s="1"/>
  <c r="R374" i="2"/>
  <c r="K374" i="2"/>
  <c r="L374" i="2" s="1"/>
  <c r="R69" i="2"/>
  <c r="K69" i="2"/>
  <c r="L69" i="2" s="1"/>
  <c r="R460" i="2"/>
  <c r="K460" i="2"/>
  <c r="L460" i="2" s="1"/>
  <c r="R233" i="2"/>
  <c r="K233" i="2"/>
  <c r="L233" i="2" s="1"/>
  <c r="R524" i="2"/>
  <c r="K524" i="2"/>
  <c r="L524" i="2" s="1"/>
  <c r="R208" i="2"/>
  <c r="K208" i="2"/>
  <c r="L208" i="2" s="1"/>
  <c r="R152" i="2"/>
  <c r="K152" i="2"/>
  <c r="L152" i="2" s="1"/>
  <c r="R101" i="2"/>
  <c r="K101" i="2"/>
  <c r="L101" i="2" s="1"/>
  <c r="R522" i="2"/>
  <c r="K522" i="2"/>
  <c r="L522" i="2" s="1"/>
  <c r="R496" i="2"/>
  <c r="K496" i="2"/>
  <c r="L496" i="2" s="1"/>
  <c r="R439" i="2"/>
  <c r="K439" i="2"/>
  <c r="L439" i="2" s="1"/>
  <c r="R313" i="2"/>
  <c r="K313" i="2"/>
  <c r="L313" i="2" s="1"/>
  <c r="R52" i="2"/>
  <c r="K52" i="2"/>
  <c r="L52" i="2" s="1"/>
  <c r="R355" i="2"/>
  <c r="K355" i="2"/>
  <c r="L355" i="2" s="1"/>
  <c r="R220" i="2"/>
  <c r="K220" i="2"/>
  <c r="L220" i="2" s="1"/>
  <c r="R53" i="2"/>
  <c r="K53" i="2"/>
  <c r="L53" i="2" s="1"/>
  <c r="R135" i="2"/>
  <c r="K135" i="2"/>
  <c r="L135" i="2" s="1"/>
  <c r="R157" i="2"/>
  <c r="K157" i="2"/>
  <c r="L157" i="2" s="1"/>
  <c r="R412" i="2"/>
  <c r="K412" i="2"/>
  <c r="L412" i="2" s="1"/>
  <c r="R104" i="2"/>
  <c r="K104" i="2"/>
  <c r="L104" i="2" s="1"/>
  <c r="R280" i="2"/>
  <c r="K280" i="2"/>
  <c r="L280" i="2" s="1"/>
  <c r="R228" i="2"/>
  <c r="K228" i="2"/>
  <c r="L228" i="2" s="1"/>
  <c r="R537" i="2"/>
  <c r="K537" i="2"/>
  <c r="L537" i="2" s="1"/>
  <c r="R188" i="2"/>
  <c r="K188" i="2"/>
  <c r="L188" i="2" s="1"/>
  <c r="R137" i="2"/>
  <c r="K137" i="2"/>
  <c r="L137" i="2" s="1"/>
  <c r="R86" i="2"/>
  <c r="K86" i="2"/>
  <c r="L86" i="2" s="1"/>
  <c r="R325" i="2"/>
  <c r="K325" i="2"/>
  <c r="L325" i="2" s="1"/>
  <c r="R481" i="2"/>
  <c r="K481" i="2"/>
  <c r="L481" i="2" s="1"/>
  <c r="R420" i="2"/>
  <c r="K420" i="2"/>
  <c r="L420" i="2" s="1"/>
  <c r="R333" i="2"/>
  <c r="K333" i="2"/>
  <c r="L333" i="2" s="1"/>
  <c r="R299" i="2"/>
  <c r="K299" i="2"/>
  <c r="L299" i="2" s="1"/>
  <c r="R38" i="2"/>
  <c r="K38" i="2"/>
  <c r="L38" i="2" s="1"/>
  <c r="R316" i="2"/>
  <c r="K316" i="2"/>
  <c r="L316" i="2" s="1"/>
  <c r="K26" i="2"/>
  <c r="L26" i="2" s="1"/>
  <c r="K382" i="2"/>
  <c r="L382" i="2" s="1"/>
  <c r="R382" i="2"/>
  <c r="R259" i="2"/>
  <c r="K259" i="2"/>
  <c r="L259" i="2" s="1"/>
  <c r="R174" i="2"/>
  <c r="K174" i="2"/>
  <c r="L174" i="2" s="1"/>
  <c r="R123" i="2"/>
  <c r="K123" i="2"/>
  <c r="L123" i="2" s="1"/>
  <c r="R511" i="2"/>
  <c r="K511" i="2"/>
  <c r="L511" i="2" s="1"/>
  <c r="R458" i="2"/>
  <c r="K458" i="2"/>
  <c r="L458" i="2" s="1"/>
  <c r="R370" i="2"/>
  <c r="K370" i="2"/>
  <c r="L370" i="2" s="1"/>
  <c r="R327" i="2"/>
  <c r="K327" i="2"/>
  <c r="L327" i="2" s="1"/>
  <c r="R65" i="2"/>
  <c r="K65" i="2"/>
  <c r="L65" i="2" s="1"/>
  <c r="R282" i="2"/>
  <c r="K282" i="2"/>
  <c r="L282" i="2" s="1"/>
  <c r="R230" i="2"/>
  <c r="K230" i="2"/>
  <c r="L230" i="2" s="1"/>
  <c r="R535" i="2"/>
  <c r="K535" i="2"/>
  <c r="L535" i="2" s="1"/>
  <c r="R201" i="2"/>
  <c r="K201" i="2"/>
  <c r="L201" i="2" s="1"/>
  <c r="R147" i="2"/>
  <c r="K147" i="2"/>
  <c r="L147" i="2" s="1"/>
  <c r="R97" i="2"/>
  <c r="K97" i="2"/>
  <c r="L97" i="2" s="1"/>
  <c r="R491" i="2"/>
  <c r="K491" i="2"/>
  <c r="L491" i="2" s="1"/>
  <c r="R492" i="2"/>
  <c r="K492" i="2"/>
  <c r="L492" i="2" s="1"/>
  <c r="R432" i="2"/>
  <c r="K432" i="2"/>
  <c r="L432" i="2" s="1"/>
  <c r="R48" i="2"/>
  <c r="K48" i="2"/>
  <c r="L48" i="2" s="1"/>
  <c r="R195" i="2"/>
  <c r="K195" i="2"/>
  <c r="L195" i="2" s="1"/>
  <c r="R406" i="2"/>
  <c r="K406" i="2"/>
  <c r="L406" i="2" s="1"/>
  <c r="R495" i="2"/>
  <c r="K495" i="2"/>
  <c r="L495" i="2" s="1"/>
  <c r="R138" i="2"/>
  <c r="K138" i="2"/>
  <c r="L138" i="2" s="1"/>
  <c r="R170" i="2"/>
  <c r="K170" i="2"/>
  <c r="L170" i="2" s="1"/>
  <c r="R465" i="2"/>
  <c r="K465" i="2"/>
  <c r="L465" i="2" s="1"/>
  <c r="R49" i="2"/>
  <c r="K49" i="2"/>
  <c r="L49" i="2" s="1"/>
  <c r="R80" i="2"/>
  <c r="K80" i="2"/>
  <c r="L80" i="2" s="1"/>
  <c r="R292" i="2"/>
  <c r="K292" i="2"/>
  <c r="L292" i="2" s="1"/>
  <c r="R334" i="2"/>
  <c r="K334" i="2"/>
  <c r="L334" i="2" s="1"/>
  <c r="R100" i="2"/>
  <c r="K100" i="2"/>
  <c r="L100" i="2" s="1"/>
  <c r="R362" i="2"/>
  <c r="K362" i="2"/>
  <c r="L362" i="2" s="1"/>
  <c r="R379" i="2"/>
  <c r="K379" i="2"/>
  <c r="L379" i="2" s="1"/>
  <c r="R183" i="2"/>
  <c r="K183" i="2"/>
  <c r="L183" i="2" s="1"/>
  <c r="R133" i="2"/>
  <c r="K133" i="2"/>
  <c r="L133" i="2" s="1"/>
  <c r="R306" i="2"/>
  <c r="K306" i="2"/>
  <c r="L306" i="2" s="1"/>
  <c r="R476" i="2"/>
  <c r="K476" i="2"/>
  <c r="L476" i="2" s="1"/>
  <c r="R414" i="2"/>
  <c r="K414" i="2"/>
  <c r="L414" i="2" s="1"/>
  <c r="R329" i="2"/>
  <c r="K329" i="2"/>
  <c r="L329" i="2" s="1"/>
  <c r="R295" i="2"/>
  <c r="K295" i="2"/>
  <c r="L295" i="2" s="1"/>
  <c r="R300" i="2"/>
  <c r="K300" i="2"/>
  <c r="L300" i="2" s="1"/>
  <c r="K22" i="2"/>
  <c r="L22" i="2" s="1"/>
  <c r="R367" i="2"/>
  <c r="K367" i="2"/>
  <c r="L367" i="2" s="1"/>
  <c r="R255" i="2"/>
  <c r="K255" i="2"/>
  <c r="L255" i="2" s="1"/>
  <c r="R274" i="2"/>
  <c r="K274" i="2"/>
  <c r="L274" i="2" s="1"/>
  <c r="R344" i="2"/>
  <c r="K344" i="2"/>
  <c r="L344" i="2" s="1"/>
  <c r="R169" i="2"/>
  <c r="K169" i="2"/>
  <c r="L169" i="2" s="1"/>
  <c r="R119" i="2"/>
  <c r="K119" i="2"/>
  <c r="L119" i="2" s="1"/>
  <c r="R506" i="2"/>
  <c r="K506" i="2"/>
  <c r="L506" i="2" s="1"/>
  <c r="R453" i="2"/>
  <c r="K453" i="2"/>
  <c r="L453" i="2" s="1"/>
  <c r="R323" i="2"/>
  <c r="K323" i="2"/>
  <c r="L323" i="2" s="1"/>
  <c r="R61" i="2"/>
  <c r="K61" i="2"/>
  <c r="L61" i="2" s="1"/>
  <c r="R275" i="2"/>
  <c r="K275" i="2"/>
  <c r="L275" i="2" s="1"/>
  <c r="R523" i="2"/>
  <c r="K523" i="2"/>
  <c r="L523" i="2" s="1"/>
  <c r="R196" i="2"/>
  <c r="K196" i="2"/>
  <c r="L196" i="2" s="1"/>
  <c r="R143" i="2"/>
  <c r="K143" i="2"/>
  <c r="L143" i="2" s="1"/>
  <c r="R93" i="2"/>
  <c r="K93" i="2"/>
  <c r="L93" i="2" s="1"/>
  <c r="R456" i="2"/>
  <c r="K456" i="2"/>
  <c r="L456" i="2" s="1"/>
  <c r="R488" i="2"/>
  <c r="K488" i="2"/>
  <c r="L488" i="2" s="1"/>
  <c r="K428" i="2"/>
  <c r="L428" i="2" s="1"/>
  <c r="R428" i="2"/>
  <c r="R311" i="2"/>
  <c r="K311" i="2"/>
  <c r="L311" i="2" s="1"/>
  <c r="R44" i="2"/>
  <c r="K44" i="2"/>
  <c r="L44" i="2" s="1"/>
  <c r="R142" i="2"/>
  <c r="K142" i="2"/>
  <c r="L142" i="2" s="1"/>
  <c r="R265" i="2"/>
  <c r="K265" i="2"/>
  <c r="L265" i="2" s="1"/>
  <c r="R288" i="2"/>
  <c r="K288" i="2"/>
  <c r="L288" i="2" s="1"/>
  <c r="R266" i="2"/>
  <c r="K266" i="2"/>
  <c r="L266" i="2" s="1"/>
  <c r="R418" i="2"/>
  <c r="K418" i="2"/>
  <c r="L418" i="2" s="1"/>
  <c r="K388" i="2"/>
  <c r="L388" i="2" s="1"/>
  <c r="R463" i="2"/>
  <c r="K463" i="2"/>
  <c r="L463" i="2" s="1"/>
  <c r="R214" i="2"/>
  <c r="K214" i="2"/>
  <c r="L214" i="2" s="1"/>
  <c r="R297" i="2"/>
  <c r="K297" i="2"/>
  <c r="L297" i="2" s="1"/>
  <c r="R348" i="2"/>
  <c r="K348" i="2"/>
  <c r="L348" i="2" s="1"/>
  <c r="R211" i="2"/>
  <c r="K211" i="2"/>
  <c r="L211" i="2" s="1"/>
  <c r="R155" i="2"/>
  <c r="K155" i="2"/>
  <c r="L155" i="2" s="1"/>
  <c r="R207" i="2"/>
  <c r="K207" i="2"/>
  <c r="L207" i="2" s="1"/>
  <c r="R151" i="2"/>
  <c r="K151" i="2"/>
  <c r="L151" i="2" s="1"/>
  <c r="R403" i="2"/>
  <c r="K403" i="2"/>
  <c r="L403" i="2" s="1"/>
  <c r="R273" i="2"/>
  <c r="K273" i="2"/>
  <c r="L273" i="2" s="1"/>
  <c r="R396" i="2"/>
  <c r="K396" i="2"/>
  <c r="L396" i="2" s="1"/>
  <c r="R534" i="2"/>
  <c r="K534" i="2"/>
  <c r="L534" i="2" s="1"/>
  <c r="R200" i="2"/>
  <c r="K200" i="2"/>
  <c r="L200" i="2" s="1"/>
  <c r="R146" i="2"/>
  <c r="K146" i="2"/>
  <c r="L146" i="2" s="1"/>
  <c r="R96" i="2"/>
  <c r="K96" i="2"/>
  <c r="L96" i="2" s="1"/>
  <c r="R399" i="2"/>
  <c r="K399" i="2"/>
  <c r="L399" i="2" s="1"/>
  <c r="R359" i="2"/>
  <c r="K359" i="2"/>
  <c r="L359" i="2" s="1"/>
  <c r="R269" i="2"/>
  <c r="K269" i="2"/>
  <c r="L269" i="2" s="1"/>
  <c r="R351" i="2"/>
  <c r="K351" i="2"/>
  <c r="L351" i="2" s="1"/>
  <c r="R179" i="2"/>
  <c r="K179" i="2"/>
  <c r="L179" i="2" s="1"/>
  <c r="R129" i="2"/>
  <c r="K129" i="2"/>
  <c r="L129" i="2" s="1"/>
  <c r="R78" i="2"/>
  <c r="K78" i="2"/>
  <c r="L78" i="2" s="1"/>
  <c r="R472" i="2"/>
  <c r="K472" i="2"/>
  <c r="L472" i="2" s="1"/>
  <c r="R410" i="2"/>
  <c r="K410" i="2"/>
  <c r="L410" i="2" s="1"/>
  <c r="R224" i="2"/>
  <c r="K224" i="2"/>
  <c r="L224" i="2" s="1"/>
  <c r="K25" i="2"/>
  <c r="L25" i="2" s="1"/>
  <c r="R71" i="2"/>
  <c r="K71" i="2"/>
  <c r="L71" i="2" s="1"/>
  <c r="R11" i="2"/>
  <c r="K11" i="2"/>
  <c r="L11" i="2" s="1"/>
  <c r="R251" i="2"/>
  <c r="K251" i="2"/>
  <c r="L251" i="2" s="1"/>
  <c r="R249" i="2"/>
  <c r="K249" i="2"/>
  <c r="L249" i="2" s="1"/>
  <c r="R227" i="2"/>
  <c r="K227" i="2"/>
  <c r="L227" i="2" s="1"/>
  <c r="R165" i="2"/>
  <c r="K165" i="2"/>
  <c r="L165" i="2" s="1"/>
  <c r="R115" i="2"/>
  <c r="K115" i="2"/>
  <c r="L115" i="2" s="1"/>
  <c r="R400" i="2"/>
  <c r="K400" i="2"/>
  <c r="L400" i="2" s="1"/>
  <c r="R502" i="2"/>
  <c r="K502" i="2"/>
  <c r="L502" i="2" s="1"/>
  <c r="K447" i="2"/>
  <c r="L447" i="2" s="1"/>
  <c r="R319" i="2"/>
  <c r="K319" i="2"/>
  <c r="L319" i="2" s="1"/>
  <c r="R57" i="2"/>
  <c r="K57" i="2"/>
  <c r="L57" i="2" s="1"/>
  <c r="R532" i="2"/>
  <c r="K532" i="2"/>
  <c r="L532" i="2" s="1"/>
  <c r="R271" i="2"/>
  <c r="K271" i="2"/>
  <c r="L271" i="2" s="1"/>
  <c r="R377" i="2"/>
  <c r="K377" i="2"/>
  <c r="L377" i="2" s="1"/>
  <c r="R191" i="2"/>
  <c r="K191" i="2"/>
  <c r="L191" i="2" s="1"/>
  <c r="R139" i="2"/>
  <c r="K139" i="2"/>
  <c r="L139" i="2" s="1"/>
  <c r="R88" i="2"/>
  <c r="K88" i="2"/>
  <c r="L88" i="2" s="1"/>
  <c r="R411" i="2"/>
  <c r="K411" i="2"/>
  <c r="L411" i="2" s="1"/>
  <c r="R483" i="2"/>
  <c r="K483" i="2"/>
  <c r="L483" i="2" s="1"/>
  <c r="R422" i="2"/>
  <c r="K422" i="2"/>
  <c r="L422" i="2" s="1"/>
  <c r="R339" i="2"/>
  <c r="K339" i="2"/>
  <c r="L339" i="2" s="1"/>
  <c r="R307" i="2"/>
  <c r="K307" i="2"/>
  <c r="L307" i="2" s="1"/>
  <c r="R40" i="2"/>
  <c r="K40" i="2"/>
  <c r="L40" i="2" s="1"/>
</calcChain>
</file>

<file path=xl/sharedStrings.xml><?xml version="1.0" encoding="utf-8"?>
<sst xmlns="http://schemas.openxmlformats.org/spreadsheetml/2006/main" count="2108" uniqueCount="1434">
  <si>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</si>
  <si>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</si>
  <si>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</si>
  <si>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</si>
  <si>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</si>
  <si>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</si>
  <si>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</si>
  <si>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</si>
  <si>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ВОК ёмкостью более  8 до 16 волокон включительно</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</si>
  <si>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</si>
  <si>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</si>
  <si>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</si>
  <si>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</si>
  <si>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</si>
  <si>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</si>
  <si>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</si>
  <si>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</si>
  <si>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</si>
  <si>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</si>
  <si>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</si>
  <si>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</si>
  <si>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</si>
  <si>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</si>
  <si>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</si>
  <si>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</si>
  <si>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</si>
  <si>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</si>
  <si>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</si>
  <si>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</si>
  <si>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</si>
  <si>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</si>
  <si>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</si>
  <si>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</si>
  <si>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</si>
  <si>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</si>
  <si>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</si>
  <si>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</si>
  <si>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</si>
  <si>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</si>
  <si>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</si>
  <si>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</si>
  <si>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</si>
  <si>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</si>
  <si>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</si>
  <si>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</si>
  <si>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</si>
  <si>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</si>
  <si>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</si>
  <si>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</si>
  <si>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</si>
  <si>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</si>
  <si>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</si>
  <si>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</si>
  <si>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</si>
  <si>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</si>
  <si>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</si>
  <si>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</si>
  <si>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</si>
  <si>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</si>
  <si>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</si>
  <si>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</si>
  <si>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</si>
  <si>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</si>
  <si>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</si>
  <si>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</si>
  <si>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</si>
  <si>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</si>
  <si>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</si>
  <si>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</si>
  <si>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</si>
  <si>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</si>
  <si>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</si>
  <si>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</si>
  <si>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</si>
  <si>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</si>
  <si>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</si>
  <si>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</si>
  <si>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</si>
  <si>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</si>
  <si>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</si>
  <si>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</si>
  <si>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</si>
  <si>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</si>
  <si>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</si>
  <si>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</si>
  <si>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</si>
  <si>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</si>
  <si>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</si>
  <si>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</si>
  <si>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</si>
  <si>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</si>
  <si>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</si>
  <si>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</si>
  <si>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</si>
  <si>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</si>
  <si>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</si>
  <si>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</si>
  <si>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</si>
  <si>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</si>
  <si>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</si>
  <si>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</si>
  <si>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</si>
  <si>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</si>
  <si>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</si>
  <si>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</si>
  <si>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</si>
  <si>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</si>
  <si>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</si>
  <si>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</si>
  <si>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</si>
  <si>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</si>
  <si>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</si>
  <si>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</si>
  <si>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</si>
  <si>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</si>
  <si>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</si>
  <si>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</si>
  <si>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</si>
  <si>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</si>
  <si>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</si>
  <si>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</si>
  <si>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</si>
  <si>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</si>
  <si>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</si>
  <si>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</si>
  <si>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</si>
  <si>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</si>
  <si>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</si>
  <si>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</si>
  <si>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</si>
  <si>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</si>
  <si>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</si>
  <si>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</si>
  <si>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</si>
  <si>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</si>
  <si>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</si>
  <si>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</si>
  <si>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</si>
  <si>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</si>
  <si>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</si>
  <si>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</si>
  <si>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</si>
  <si>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</si>
  <si>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</si>
  <si>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</si>
  <si>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</si>
  <si>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</si>
  <si>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</si>
  <si>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</si>
  <si>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</si>
  <si>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</si>
  <si>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</si>
  <si>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</si>
  <si>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</si>
  <si>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</si>
  <si>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</si>
  <si>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</si>
  <si>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</si>
  <si>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</si>
  <si>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</si>
  <si>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</si>
  <si>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</si>
  <si>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</si>
  <si>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</si>
  <si>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</si>
  <si>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</si>
  <si>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</si>
  <si>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</si>
  <si>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</si>
  <si>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</si>
  <si>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</si>
  <si>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</si>
  <si>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</si>
  <si>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</si>
  <si>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</si>
  <si>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</si>
  <si>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</si>
  <si>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</si>
  <si>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</si>
  <si>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</si>
  <si>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</si>
  <si>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</si>
  <si>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</si>
  <si>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</si>
  <si>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</si>
  <si>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</si>
  <si>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</si>
  <si>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</si>
  <si>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</si>
  <si>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</si>
  <si>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</si>
  <si>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</si>
  <si>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</si>
  <si>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</si>
  <si>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</si>
  <si>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</si>
  <si>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</si>
  <si>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</si>
  <si>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</si>
  <si>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</si>
  <si>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</si>
  <si>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</si>
  <si>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</si>
  <si>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</si>
  <si>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</si>
  <si>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</si>
  <si>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</si>
  <si>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</si>
  <si>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</si>
  <si>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</si>
  <si>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</si>
  <si>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</si>
  <si>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</si>
  <si>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</si>
  <si>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</si>
  <si>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</si>
  <si>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</si>
  <si>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</si>
  <si>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</si>
  <si>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</si>
  <si>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</si>
  <si>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</si>
  <si>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</si>
  <si>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</si>
  <si>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</si>
  <si>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</si>
  <si>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</si>
  <si>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</si>
  <si>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</si>
  <si>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</si>
  <si>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</si>
  <si>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</si>
  <si>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</si>
  <si>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</si>
  <si>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</si>
  <si>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</si>
  <si>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</si>
  <si>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</si>
  <si>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</si>
  <si>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</si>
  <si>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</si>
  <si>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</si>
  <si>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</si>
  <si>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</si>
  <si>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</si>
  <si>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</si>
  <si>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</si>
  <si>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</si>
  <si>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</si>
  <si>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</si>
  <si>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</si>
  <si>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</si>
  <si>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</si>
  <si>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</si>
  <si>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</si>
  <si>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</si>
  <si>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</si>
  <si>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</si>
  <si>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</si>
  <si>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</si>
  <si>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</si>
  <si>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</si>
  <si>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</si>
  <si>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</si>
  <si>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</si>
  <si>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</si>
  <si>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</si>
  <si>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</si>
  <si>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</si>
  <si>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</si>
  <si>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</si>
  <si>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</si>
  <si>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</si>
  <si>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</si>
  <si>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</si>
  <si>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</si>
  <si>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</si>
  <si>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</si>
  <si>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</si>
  <si>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</si>
  <si>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</si>
  <si>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</si>
  <si>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</si>
  <si>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</si>
  <si>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</si>
  <si>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</si>
  <si>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</si>
  <si>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</si>
  <si>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</si>
  <si>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</si>
  <si>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</si>
  <si>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</si>
  <si>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</si>
  <si>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</si>
  <si>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</si>
  <si>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</si>
  <si>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</si>
  <si>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</si>
  <si>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</si>
  <si>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</si>
  <si>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</si>
  <si>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</si>
  <si>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</si>
  <si>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</si>
  <si>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</si>
  <si>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</si>
  <si>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</si>
  <si>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</si>
  <si>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</si>
  <si>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</si>
  <si>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</si>
  <si>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</si>
  <si>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</si>
  <si>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</si>
  <si>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</si>
  <si>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</si>
  <si>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</si>
  <si>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</si>
  <si>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</si>
  <si>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</si>
  <si>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</si>
  <si>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</si>
  <si>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</si>
  <si>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</si>
  <si>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</si>
  <si>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</si>
  <si>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</si>
  <si>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</si>
  <si>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</si>
  <si>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</si>
  <si>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</si>
  <si>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</si>
  <si>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</si>
  <si>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</si>
  <si>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</si>
  <si>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</si>
  <si>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ВОК от 16 до 24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</si>
  <si>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</si>
  <si>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</si>
  <si>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</si>
  <si>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</si>
  <si>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</si>
  <si>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</si>
  <si>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</si>
  <si>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</si>
  <si>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</si>
  <si>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</si>
  <si>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</si>
  <si>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</si>
  <si>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</si>
  <si>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</si>
  <si>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</si>
  <si>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</si>
  <si>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</si>
  <si>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</si>
  <si>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</si>
  <si>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</si>
  <si>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</si>
  <si>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</si>
  <si>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</si>
  <si>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</si>
  <si>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</si>
  <si>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</si>
  <si>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</si>
  <si>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</si>
  <si>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</si>
  <si>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</si>
  <si>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</si>
  <si>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</si>
  <si>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</si>
  <si>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</si>
  <si>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</si>
  <si>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</si>
  <si>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</si>
  <si>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</si>
  <si>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</si>
  <si>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</si>
  <si>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</si>
  <si>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</si>
  <si>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6.28</t>
  </si>
  <si>
    <t xml:space="preserve">Монтаж оборудования свыше 4U в существующий телекоммуникационный шкаф/стойку </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</si>
  <si>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</si>
  <si>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</si>
  <si>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</si>
  <si>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</si>
  <si>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</si>
  <si>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</si>
  <si>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</si>
  <si>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</si>
  <si>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</si>
  <si>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</si>
  <si>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</si>
  <si>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</si>
  <si>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</si>
  <si>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</si>
  <si>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</si>
  <si>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</si>
  <si>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</si>
  <si>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</si>
  <si>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</si>
  <si>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</si>
  <si>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</si>
  <si>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</si>
  <si>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</si>
  <si>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</si>
  <si>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</si>
  <si>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</si>
  <si>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</si>
  <si>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</si>
  <si>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</si>
  <si>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</si>
  <si>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</si>
  <si>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</si>
  <si>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</si>
  <si>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</si>
  <si>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</si>
  <si>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</si>
  <si>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</si>
  <si>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</si>
  <si>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</si>
  <si>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</si>
  <si>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</si>
  <si>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</si>
  <si>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</si>
  <si>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</si>
  <si>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</si>
  <si>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</si>
  <si>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</si>
  <si>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</si>
  <si>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</si>
  <si>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</si>
  <si>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</si>
  <si>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</si>
  <si>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</si>
  <si>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</si>
  <si>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</si>
  <si>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</si>
  <si>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</si>
  <si>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</si>
  <si>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</si>
  <si>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</si>
  <si>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</si>
  <si>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</si>
  <si>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</si>
  <si>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</si>
  <si>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</si>
  <si>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</si>
  <si>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</si>
  <si>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</si>
  <si>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</si>
  <si>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</si>
  <si>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</si>
  <si>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</si>
  <si>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</si>
  <si>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</si>
  <si>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 xml:space="preserve">1 шт. </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</si>
  <si>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</si>
  <si>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</si>
  <si>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</si>
  <si>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</si>
  <si>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</si>
  <si>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</si>
  <si>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</si>
  <si>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</si>
  <si>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</si>
  <si>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</si>
  <si>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</si>
  <si>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</si>
  <si>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</si>
  <si>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</si>
  <si>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</si>
  <si>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</si>
  <si>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</si>
  <si>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</si>
  <si>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</si>
  <si>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</si>
  <si>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</si>
  <si>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</si>
  <si>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</si>
  <si>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</si>
  <si>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</si>
  <si>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</si>
  <si>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</si>
  <si>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</si>
  <si>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</si>
  <si>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</si>
  <si>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</si>
  <si>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</si>
  <si>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</si>
  <si>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</si>
  <si>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</si>
  <si>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</si>
  <si>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</si>
  <si>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</si>
  <si>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</si>
  <si>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</si>
  <si>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</si>
  <si>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</si>
  <si>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</si>
  <si>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</si>
  <si>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</si>
  <si>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</si>
  <si>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</si>
  <si>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</si>
  <si>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</si>
  <si>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</si>
  <si>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</si>
  <si>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</si>
  <si>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</si>
  <si>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</si>
  <si>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</si>
  <si>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</si>
  <si>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</si>
  <si>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</si>
  <si>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</si>
  <si>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</si>
  <si>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</si>
  <si>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</si>
  <si>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</si>
  <si>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</si>
  <si>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</si>
  <si>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</si>
  <si>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</si>
  <si>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</si>
  <si>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</si>
  <si>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</si>
  <si>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</si>
  <si>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</si>
  <si>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</si>
  <si>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</si>
  <si>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</si>
  <si>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</si>
  <si>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</si>
  <si>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</si>
  <si>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</si>
  <si>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</si>
  <si>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</si>
  <si>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</si>
  <si>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</si>
  <si>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</si>
  <si>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</si>
  <si>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</si>
  <si>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</si>
  <si>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</si>
  <si>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</si>
  <si>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</si>
  <si>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</si>
  <si>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</si>
  <si>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</si>
  <si>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</si>
  <si>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</si>
  <si>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</si>
  <si>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</si>
  <si>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</si>
  <si>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</si>
  <si>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</si>
  <si>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</si>
  <si>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</si>
  <si>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</si>
  <si>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</si>
  <si>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</si>
  <si>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</si>
  <si>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</si>
  <si>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</si>
  <si>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</si>
  <si>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</si>
  <si>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</si>
  <si>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</si>
  <si>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</si>
  <si>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</si>
  <si>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</si>
  <si>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</si>
  <si>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</si>
  <si>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</si>
  <si>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</si>
  <si>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</si>
  <si>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за пролет</t>
  </si>
  <si>
    <t xml:space="preserve">для объектов БШПД </t>
  </si>
  <si>
    <t>7.14</t>
  </si>
  <si>
    <t>Монтаж и ПНР станционной части радиооборудования БС БШПД</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</si>
  <si>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</si>
  <si>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</si>
  <si>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</si>
  <si>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</si>
  <si>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</si>
  <si>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</si>
  <si>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</si>
  <si>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</si>
  <si>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</si>
  <si>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</si>
  <si>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</si>
  <si>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</si>
  <si>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</si>
  <si>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</si>
  <si>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</si>
  <si>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</si>
  <si>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</si>
  <si>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</si>
  <si>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</si>
  <si>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</si>
  <si>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</si>
  <si>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</si>
  <si>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</si>
  <si>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</si>
  <si>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</si>
  <si>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</si>
  <si>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</si>
  <si>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</si>
  <si>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</si>
  <si>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</si>
  <si>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</si>
  <si>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</si>
  <si>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</si>
  <si>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</si>
  <si>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</si>
  <si>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</si>
  <si>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</si>
  <si>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</si>
  <si>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</si>
  <si>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</si>
  <si>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</si>
  <si>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</si>
  <si>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</si>
  <si>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</si>
  <si>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</si>
  <si>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</si>
  <si>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</si>
  <si>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</si>
  <si>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</si>
  <si>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</si>
  <si>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</si>
  <si>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</si>
  <si>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</si>
  <si>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</si>
  <si>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</si>
  <si>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</si>
  <si>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</si>
  <si>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</si>
  <si>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</si>
  <si>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</si>
  <si>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</si>
  <si>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</si>
  <si>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</si>
  <si>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</si>
  <si>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</si>
  <si>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</si>
  <si>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</si>
  <si>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</si>
  <si>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</si>
  <si>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</si>
  <si>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</si>
  <si>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</si>
  <si>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</si>
  <si>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</si>
  <si>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</si>
  <si>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</si>
  <si>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</si>
  <si>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</si>
  <si>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</si>
  <si>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</si>
  <si>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</si>
  <si>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</si>
  <si>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</si>
  <si>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</si>
  <si>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</si>
  <si>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</si>
  <si>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</si>
  <si>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</si>
  <si>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</si>
  <si>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</si>
  <si>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</si>
  <si>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</si>
  <si>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</si>
  <si>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</si>
  <si>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</si>
  <si>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</si>
  <si>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</si>
  <si>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</si>
  <si>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</si>
  <si>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</si>
  <si>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</si>
  <si>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</si>
  <si>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</si>
  <si>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</si>
  <si>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</si>
  <si>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</si>
  <si>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</si>
  <si>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</si>
  <si>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</si>
  <si>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</si>
  <si>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</si>
  <si>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</si>
  <si>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</si>
  <si>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</si>
  <si>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</si>
  <si>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</si>
  <si>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</si>
  <si>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</si>
  <si>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</si>
  <si>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</si>
  <si>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</si>
  <si>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</si>
  <si>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</si>
  <si>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</si>
  <si>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</si>
  <si>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</si>
  <si>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</si>
  <si>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</si>
  <si>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</si>
  <si>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</si>
  <si>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</si>
  <si>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</si>
  <si>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</si>
  <si>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</si>
  <si>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</si>
  <si>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</si>
  <si>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</si>
  <si>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</si>
  <si>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</si>
  <si>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</si>
  <si>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</si>
  <si>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</si>
  <si>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</si>
  <si>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</si>
  <si>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</si>
  <si>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</si>
  <si>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</si>
  <si>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</si>
  <si>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</si>
  <si>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</si>
  <si>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</si>
  <si>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</si>
  <si>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</si>
  <si>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</si>
  <si>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</si>
  <si>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</si>
  <si>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</si>
  <si>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</si>
  <si>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</si>
  <si>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</si>
  <si>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</si>
  <si>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</si>
  <si>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</si>
  <si>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</si>
  <si>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</si>
  <si>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</si>
  <si>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</si>
  <si>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</si>
  <si>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</si>
  <si>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</si>
  <si>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</si>
  <si>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</si>
  <si>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</si>
  <si>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</si>
  <si>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</si>
  <si>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</si>
  <si>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</si>
  <si>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</si>
  <si>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</si>
  <si>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</si>
  <si>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</si>
  <si>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</si>
  <si>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</si>
  <si>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</si>
  <si>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</si>
  <si>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8.7.11</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</si>
  <si>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</si>
  <si>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</si>
  <si>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</si>
  <si>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</si>
  <si>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</si>
  <si>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</si>
  <si>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</si>
  <si>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</si>
  <si>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</si>
  <si>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</si>
  <si>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</si>
  <si>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</si>
  <si>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</si>
  <si>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</si>
  <si>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</si>
  <si>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</si>
  <si>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</si>
  <si>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</si>
  <si>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</si>
  <si>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</si>
  <si>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</si>
  <si>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</si>
  <si>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</si>
  <si>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</si>
  <si>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</si>
  <si>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</si>
  <si>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</si>
  <si>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</si>
  <si>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</si>
  <si>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</si>
  <si>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</si>
  <si>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</si>
  <si>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</si>
  <si>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</si>
  <si>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</si>
  <si>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</si>
  <si>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</si>
  <si>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</si>
  <si>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</si>
  <si>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</si>
  <si>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</si>
  <si>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</si>
  <si>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</si>
  <si>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</si>
  <si>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</si>
  <si>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</si>
  <si>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</si>
  <si>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Расценка применяется по письменному требованию и предварительному согласованию с Заказчиком работ</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</si>
  <si>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</si>
  <si>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</si>
  <si>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</si>
  <si>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</si>
  <si>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</si>
  <si>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</si>
  <si>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</si>
  <si>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</si>
  <si>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</si>
  <si>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</si>
  <si>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</si>
  <si>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</si>
  <si>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</si>
  <si>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</si>
  <si>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</si>
  <si>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</si>
  <si>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</si>
  <si>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</si>
  <si>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</si>
  <si>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</si>
  <si>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</si>
  <si>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</si>
  <si>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</si>
  <si>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</si>
  <si>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</si>
  <si>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</si>
  <si>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Прокладка внутриобъектового ВОК</t>
  </si>
  <si>
    <t>ёмкостью от 512- 2048 портов ( и свыше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</si>
  <si>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</si>
  <si>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</si>
  <si>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</si>
  <si>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</si>
  <si>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</si>
  <si>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</si>
  <si>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</si>
  <si>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</si>
  <si>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</si>
  <si>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</si>
  <si>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</si>
  <si>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</si>
  <si>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</si>
  <si>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</si>
  <si>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</si>
  <si>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</si>
  <si>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</si>
  <si>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</si>
  <si>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</si>
  <si>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</si>
  <si>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</si>
  <si>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</si>
  <si>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</si>
  <si>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</si>
  <si>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</si>
  <si>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</si>
  <si>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Топографо-геодезические работы</t>
  </si>
  <si>
    <t xml:space="preserve">4.1.10.1 </t>
  </si>
  <si>
    <t xml:space="preserve">4.1.10.2 </t>
  </si>
  <si>
    <t xml:space="preserve">4.1.10.3 </t>
  </si>
  <si>
    <t xml:space="preserve">4.1.10.4 </t>
  </si>
  <si>
    <t xml:space="preserve">4.14.3 </t>
  </si>
  <si>
    <t>4.15</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</si>
  <si>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</si>
  <si>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</si>
  <si>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</si>
  <si>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</si>
  <si>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</si>
  <si>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</si>
  <si>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</si>
  <si>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</si>
  <si>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</si>
  <si>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6.37.1</t>
  </si>
  <si>
    <t>Монтаж информационной таблички</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</si>
  <si>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</si>
  <si>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</si>
  <si>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</si>
  <si>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</si>
  <si>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 xml:space="preserve">Прокладка ПНД трубы диаметром до 32 мм включительно, в грунте </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</si>
  <si>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</si>
  <si>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</si>
  <si>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</si>
  <si>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</si>
  <si>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</si>
  <si>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</si>
  <si>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</si>
  <si>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</si>
  <si>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</si>
  <si>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</si>
  <si>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</si>
  <si>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</si>
  <si>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</si>
  <si>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</si>
  <si>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</si>
  <si>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</si>
  <si>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</si>
  <si>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</si>
  <si>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</si>
  <si>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</si>
  <si>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</si>
  <si>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</si>
  <si>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</si>
  <si>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</si>
  <si>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</si>
  <si>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</si>
  <si>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</si>
  <si>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Применяется при демонтаже оборудования. </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</si>
  <si>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</si>
  <si>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</si>
  <si>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</si>
  <si>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</si>
  <si>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</si>
  <si>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</si>
  <si>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</si>
  <si>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</si>
  <si>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</si>
  <si>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</si>
  <si>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</si>
  <si>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</si>
  <si>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</si>
  <si>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</si>
  <si>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</si>
  <si>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</si>
  <si>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</si>
  <si>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</si>
  <si>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</si>
  <si>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</si>
  <si>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</si>
  <si>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</si>
  <si>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</si>
  <si>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</si>
  <si>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</si>
  <si>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</si>
  <si>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</si>
  <si>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</si>
  <si>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</si>
  <si>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</si>
  <si>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</si>
  <si>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</si>
  <si>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</si>
  <si>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</si>
  <si>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</si>
  <si>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</si>
  <si>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</si>
  <si>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</si>
  <si>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</si>
  <si>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</si>
  <si>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</si>
  <si>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</si>
  <si>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</si>
  <si>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</si>
  <si>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</si>
  <si>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</si>
  <si>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</si>
  <si>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</si>
  <si>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</si>
  <si>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</si>
  <si>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</si>
  <si>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</si>
  <si>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</si>
  <si>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</si>
  <si>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</si>
  <si>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</si>
  <si>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</si>
  <si>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</si>
  <si>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</si>
  <si>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</si>
  <si>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</si>
  <si>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</si>
  <si>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</si>
  <si>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</si>
  <si>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</si>
  <si>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</si>
  <si>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</si>
  <si>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</si>
  <si>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</si>
  <si>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</si>
  <si>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</si>
  <si>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</si>
  <si>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</si>
  <si>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</si>
  <si>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</si>
  <si>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</si>
  <si>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</si>
  <si>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</si>
  <si>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</si>
  <si>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</si>
  <si>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</si>
  <si>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</si>
  <si>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</si>
  <si>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</si>
  <si>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</si>
  <si>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</si>
  <si>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</si>
  <si>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</si>
  <si>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</si>
  <si>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</si>
  <si>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</si>
  <si>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</si>
  <si>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</si>
  <si>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</si>
  <si>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</si>
  <si>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</si>
  <si>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</si>
  <si>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</si>
  <si>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</si>
  <si>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</si>
  <si>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</si>
  <si>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</si>
  <si>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</si>
  <si>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</si>
  <si>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</si>
  <si>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</si>
  <si>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</si>
  <si>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</si>
  <si>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</si>
  <si>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</si>
  <si>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</si>
  <si>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</si>
  <si>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 xml:space="preserve">одинарная  деревянная  опора, пропитанная антисептиком                                           </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</si>
  <si>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</si>
  <si>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</si>
  <si>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</si>
  <si>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</si>
  <si>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</si>
  <si>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</si>
  <si>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</si>
  <si>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</si>
  <si>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</si>
  <si>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</si>
  <si>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</si>
  <si>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</si>
  <si>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</si>
  <si>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</si>
  <si>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</si>
  <si>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</si>
  <si>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</si>
  <si>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</si>
  <si>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</si>
  <si>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</si>
  <si>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</si>
  <si>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</si>
  <si>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</si>
  <si>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</si>
  <si>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</si>
  <si>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</si>
  <si>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</si>
  <si>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</si>
  <si>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</si>
  <si>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</si>
  <si>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</si>
  <si>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</si>
  <si>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</si>
  <si>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</si>
  <si>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</si>
  <si>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</si>
  <si>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</si>
  <si>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</si>
  <si>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</si>
  <si>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</si>
  <si>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</si>
  <si>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</si>
  <si>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</si>
  <si>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</si>
  <si>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</si>
  <si>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</si>
  <si>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</si>
  <si>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</si>
  <si>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</si>
  <si>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</si>
  <si>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</si>
  <si>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</si>
  <si>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</si>
  <si>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</si>
  <si>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</si>
  <si>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</si>
  <si>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</si>
  <si>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</si>
  <si>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</si>
  <si>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</si>
  <si>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</si>
  <si>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</si>
  <si>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</si>
  <si>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</si>
  <si>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</si>
  <si>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</si>
  <si>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</si>
  <si>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</si>
  <si>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</si>
  <si>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</si>
  <si>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</si>
  <si>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</si>
  <si>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</si>
  <si>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</si>
  <si>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</si>
  <si>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</si>
  <si>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</si>
  <si>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</si>
  <si>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</si>
  <si>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</si>
  <si>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</si>
  <si>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</si>
  <si>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</si>
  <si>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</si>
  <si>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</si>
  <si>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</si>
  <si>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</si>
  <si>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</si>
  <si>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</si>
  <si>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</si>
  <si>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</si>
  <si>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</si>
  <si>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</si>
  <si>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</si>
  <si>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</si>
  <si>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</si>
  <si>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</si>
  <si>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</si>
  <si>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</si>
  <si>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</si>
  <si>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</si>
  <si>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</si>
  <si>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</si>
  <si>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</si>
  <si>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</si>
  <si>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</si>
  <si>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</si>
  <si>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</si>
  <si>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</si>
  <si>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</si>
  <si>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</si>
  <si>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</si>
  <si>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</si>
  <si>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</si>
  <si>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</si>
  <si>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</si>
  <si>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</si>
  <si>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</si>
  <si>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</si>
  <si>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</si>
  <si>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</si>
  <si>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</si>
  <si>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</si>
  <si>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</si>
  <si>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</si>
  <si>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</si>
  <si>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</si>
  <si>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</si>
  <si>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</si>
  <si>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</si>
  <si>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</si>
  <si>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</si>
  <si>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</si>
  <si>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</si>
  <si>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</si>
  <si>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</si>
  <si>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</si>
  <si>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</si>
  <si>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</si>
  <si>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</si>
  <si>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</si>
  <si>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</si>
  <si>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</si>
  <si>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</si>
  <si>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</si>
  <si>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</si>
  <si>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</si>
  <si>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</si>
  <si>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</si>
  <si>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</si>
  <si>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</si>
  <si>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</si>
  <si>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</si>
  <si>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</si>
  <si>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</si>
  <si>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</si>
  <si>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</si>
  <si>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</si>
  <si>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</si>
  <si>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</si>
  <si>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</si>
  <si>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</si>
  <si>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</si>
  <si>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</si>
  <si>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</si>
  <si>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</si>
  <si>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</si>
  <si>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</si>
  <si>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</si>
  <si>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</si>
  <si>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</si>
  <si>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</si>
  <si>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</si>
  <si>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</si>
  <si>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</si>
  <si>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</si>
  <si>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</si>
  <si>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</si>
  <si>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</si>
  <si>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</si>
  <si>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</si>
  <si>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</si>
  <si>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</si>
  <si>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</si>
  <si>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</si>
  <si>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</si>
  <si>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</si>
  <si>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</si>
  <si>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</si>
  <si>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</si>
  <si>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</si>
  <si>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</si>
  <si>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</si>
  <si>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</si>
  <si>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</si>
  <si>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</si>
  <si>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</si>
  <si>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</si>
  <si>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</si>
  <si>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</si>
  <si>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</si>
  <si>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</si>
  <si>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</si>
  <si>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</si>
  <si>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</si>
  <si>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</si>
  <si>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</si>
  <si>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</si>
  <si>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</si>
  <si>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</si>
  <si>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</si>
  <si>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</si>
  <si>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</si>
  <si>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</si>
  <si>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t xml:space="preserve">
</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</si>
  <si>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</si>
  <si>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</si>
  <si>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</si>
  <si>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</si>
  <si>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</si>
  <si>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</si>
  <si>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</si>
  <si>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</si>
  <si>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</si>
  <si>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</si>
  <si>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</si>
  <si>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</si>
  <si>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</si>
  <si>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</si>
  <si>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</si>
  <si>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</si>
  <si>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</si>
  <si>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</si>
  <si>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</si>
  <si>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</si>
  <si>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</si>
  <si>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</si>
  <si>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</si>
  <si>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</si>
  <si>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</si>
  <si>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</si>
  <si>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</si>
  <si>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</si>
  <si>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</si>
  <si>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</si>
  <si>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</si>
  <si>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</si>
  <si>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</si>
  <si>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</si>
  <si>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</si>
  <si>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</si>
  <si>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</si>
  <si>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</si>
  <si>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</si>
  <si>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</si>
  <si>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</si>
  <si>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</si>
  <si>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</si>
  <si>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</si>
  <si>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</si>
  <si>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</si>
  <si>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 Компенсация  позиций применяется по их оплате на основании подтверждающих документов (счетов, платежных поручений, договоров)</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</si>
  <si>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</si>
  <si>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</si>
  <si>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</si>
  <si>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</si>
  <si>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</si>
  <si>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</si>
  <si>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</si>
  <si>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t>
    </r>
    <r>
      <rPr>
        <b/>
        <sz val="12"/>
        <color rgb="FFFF0000"/>
        <rFont val="Times New Roman"/>
        <family val="1"/>
        <charset val="204"/>
      </rPr>
      <t>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</si>
  <si>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ВОК ёмкостью до 8 волокон включительно</t>
  </si>
  <si>
    <t>ВОК ёмкостью более от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</si>
  <si>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</si>
  <si>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</si>
  <si>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48 волокон до 64 включительно</t>
  </si>
  <si>
    <t>ВОК ёмкостью более 64 волокон до 96 включительно</t>
  </si>
  <si>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пакета документов для регистрации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</si>
  <si>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t>ВОК ёмкостью более 8 до 16 волокон включительно</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</si>
  <si>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</si>
  <si>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</si>
  <si>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</si>
  <si>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r>
      <rPr>
        <b/>
        <sz val="12"/>
        <color rgb="FFFF0000"/>
        <rFont val="Times New Roman"/>
        <family val="1"/>
        <charset val="204"/>
      </rPr>
      <t>Восстановление асфальтового покрытия и брусчатки производится отдельно п 5.18-5.20</t>
    </r>
  </si>
  <si>
    <t xml:space="preserve">По согласованию  Заказчика.                     
На основании проектной документации и ТЗ Заказчика. Применимо на существующих линиях. </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</si>
  <si>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</si>
  <si>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</si>
  <si>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</si>
  <si>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</si>
  <si>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Прокладка и монтаж медного кабеля  всех типов по опорам, включая внутриобъектовые работы</t>
  </si>
  <si>
    <t>ПИР, СМР, с учётом стоимости кабеля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включая входной контроль кабеля. Организация и проведение оформления разрешительных документов, согласований  и исполнительной документации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Протяженность трассы  - длина прокладываемого кабеля до кросса, с учетом нормативных технологических запасов.</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</si>
  <si>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</si>
  <si>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Монтаж муфты прямой/разветвительной на медном кабеле </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</si>
  <si>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</si>
  <si>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</si>
  <si>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санитарная обрезка) деревьев</t>
  </si>
  <si>
    <t>Работы  по установке автовышки, обрезка кроны дерева (спил ветвей), сбор срезанных ветвей (стволов),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</si>
  <si>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</si>
  <si>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</si>
  <si>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</si>
  <si>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</si>
  <si>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</si>
  <si>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</si>
  <si>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</si>
  <si>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</si>
  <si>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</si>
  <si>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исполнительной документации.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</si>
  <si>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</si>
  <si>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</si>
  <si>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</si>
  <si>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Затраты по стоимости  материалов на благоустройство, озеленение учтены в стоимости работ</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</si>
  <si>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Оформление разрешительных документов и исполнительной документации.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</si>
  <si>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</si>
  <si>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</si>
  <si>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</si>
  <si>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</si>
  <si>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</si>
  <si>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</si>
  <si>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r>
      <rPr>
        <sz val="12"/>
        <rFont val="Times New Roman"/>
        <family val="1"/>
        <charset val="204"/>
      </rPr>
      <t>.</t>
    </r>
  </si>
  <si>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</si>
  <si>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</si>
  <si>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</si>
  <si>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Применимо совместно с 4.2 - 4.4.1.1. Установка оконечных устройств и разварка кабеля оценивается по отдельным расценкам.</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</si>
  <si>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 (стен, колонн и пр.)/сооружения). </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</si>
  <si>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</si>
  <si>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</si>
  <si>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</si>
  <si>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</si>
  <si>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</si>
  <si>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кабель-каналов, коробов ПВХ по конструкциям размером до 25х30 мм</t>
  </si>
  <si>
    <t>Установка кабель-каналов, коробов ПВХ по конструкциям размером до 60х 60 мм</t>
  </si>
  <si>
    <t>Установка кабель-каналов, коробов ПВХ по конструкциям размером более 60 х60 мм</t>
  </si>
  <si>
    <t>Прокладка и монтаж кабельных (в т.ч. перфорированных, металлических) лотков до 400 мм, со всеми комплектующими (крышка, заглушки, повороты, соединительные элементы и прочее)</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</si>
  <si>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исполнительной документации.</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</si>
  <si>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</si>
  <si>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</si>
  <si>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</si>
  <si>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</si>
  <si>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</si>
  <si>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исполнительной документации. Прокладка кабеля свыше 20 м определяется по расценкам п. 6.6.108-6.118, 6.122.</t>
  </si>
  <si>
    <t>Обновление программного обеспечения коммутатора/голосового шлюза и прочего оборудования, выполнение ПНР.</t>
  </si>
  <si>
    <t xml:space="preserve">Монтаж оборудования 1-4U включительно, в существующий телекоммуникационный шкаф/место/стойку </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</si>
  <si>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</si>
  <si>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t xml:space="preserve">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</si>
  <si>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</si>
  <si>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</si>
  <si>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</si>
  <si>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</si>
  <si>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</si>
  <si>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</si>
  <si>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</si>
  <si>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Прокладка и монтаж кабеля типа UTP/КПЛК(аналог),  внутри лифтовой камеры в шахте лифта</t>
  </si>
  <si>
    <t xml:space="preserve">Прокладка и монтаж кабеля типа UTP/FTP методом подвеса </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</si>
  <si>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</si>
  <si>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</si>
  <si>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</si>
  <si>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</si>
  <si>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</si>
  <si>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</si>
  <si>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</si>
  <si>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</si>
  <si>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</si>
  <si>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Земельное дело11. Компенсация за услуги 7,8, 10,11 производится отдельно по расценкам п.п.4.1.2-4.1.6.</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</si>
  <si>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</si>
  <si>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</si>
  <si>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</si>
  <si>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</si>
  <si>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</si>
  <si>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</si>
  <si>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</si>
  <si>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</si>
  <si>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</si>
  <si>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</si>
  <si>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</si>
  <si>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r>
      <t xml:space="preserve">Проведение измерений сопротивления изоляции электрических кабелей и сопротивление переходных контактов связей с заземлителями </t>
    </r>
    <r>
      <rPr>
        <sz val="12"/>
        <rFont val="Times New Roman"/>
        <family val="1"/>
        <charset val="204"/>
      </rPr>
      <t>с оформлением протоколов</t>
    </r>
    <r>
      <rPr>
        <sz val="12"/>
        <rFont val="Times New Roman"/>
        <family val="1"/>
        <charset val="204"/>
      </rPr>
      <t>. (Применение по требованию Заказчика)</t>
    </r>
  </si>
  <si>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исполнительной документации. </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</si>
  <si>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</si>
  <si>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</si>
  <si>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и кабеля заземления, не включает подключения и измерения.</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</si>
  <si>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</si>
  <si>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r>
      <t xml:space="preserve">Применяется </t>
    </r>
    <r>
      <rPr>
        <b/>
        <sz val="12"/>
        <rFont val="Times New Roman"/>
        <family val="1"/>
        <charset val="204"/>
      </rPr>
      <t>на высотных сооружениях</t>
    </r>
    <r>
      <rPr>
        <sz val="12"/>
        <rFont val="Times New Roman"/>
        <family val="1"/>
        <charset val="204"/>
      </rPr>
      <t xml:space="preserve"> при наличии обоснования для использования</t>
    </r>
  </si>
  <si>
    <t>Монтаж электрического счетчика, включая стоимость основных и крепежных материалов, включая стоимость счетчика.</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</si>
  <si>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</si>
  <si>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(для АРМ)</t>
  </si>
  <si>
    <r>
      <rPr>
        <sz val="12"/>
        <rFont val="Times New Roman"/>
        <family val="1"/>
        <charset val="204"/>
      </rPr>
      <t xml:space="preserve"> Расценка применяется при выполнении комплекса работ по СКС на одном объекте.</t>
    </r>
    <r>
      <rPr>
        <b/>
        <sz val="12"/>
        <rFont val="Times New Roman"/>
        <family val="1"/>
        <charset val="204"/>
      </rPr>
      <t xml:space="preserve"> Может применятся с внутриобъектовыми работами других разделов, при наличии обоснования для использования.</t>
    </r>
  </si>
  <si>
    <t>Повышающий коэффициент за проведение работ с 00.00 до 06.00 (154 ТК РФ)</t>
  </si>
  <si>
    <r>
      <t xml:space="preserve">Применяется только на </t>
    </r>
    <r>
      <rPr>
        <sz val="12"/>
        <color theme="1"/>
        <rFont val="Times New Roman"/>
        <family val="1"/>
        <charset val="204"/>
      </rPr>
      <t>внутриобъектовые работы</t>
    </r>
    <r>
      <rPr>
        <sz val="12"/>
        <rFont val="Times New Roman"/>
        <family val="1"/>
        <charset val="204"/>
      </rPr>
      <t>, которые выполнены в соответствующих условиях.</t>
    </r>
  </si>
  <si>
    <t>Распространяется на СМР с предоставлением подтверждения в виде письма ответственного сотрудника филиала, фотоотчета. К=1,2.</t>
  </si>
  <si>
    <t>8.7.12</t>
  </si>
  <si>
    <t>Подготовка исполнительной документации</t>
  </si>
  <si>
    <t>руб.</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</si>
  <si>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</si>
  <si>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8.7.12 </t>
    </r>
  </si>
  <si>
    <r>
      <t xml:space="preserve">Применяется совместно с Работами пунктов </t>
    </r>
    <r>
      <rPr>
        <b/>
        <sz val="12"/>
        <rFont val="Times New Roman"/>
        <family val="1"/>
        <charset val="204"/>
      </rPr>
      <t>3.2÷ 3.3; 4.3÷4.4.1;  4.8÷ 4.9; 5.0.1÷ 5.3, 5.5-5.16; 5.24; 5.25; 5.27-5.28; 5.32; 5.33; 5.36, 5.37, 6.116, 6.95, 8.7.12</t>
    </r>
    <r>
      <rPr>
        <sz val="12"/>
        <rFont val="Times New Roman"/>
        <family val="1"/>
        <charset val="204"/>
      </rPr>
      <t xml:space="preserve">
при этом за ед.изм. Комплект документов.</t>
    </r>
  </si>
  <si>
    <t>Стоимость определяется на основании удельной составляющей ПИР набора выполненных и сдаваемых работ</t>
  </si>
  <si>
    <t xml:space="preserve">Только для объектов О2О </t>
  </si>
  <si>
    <t xml:space="preserve"> Применение расценки возможно совместно с Работами пунктов  3.2; 4.3; 4.8; 5.0.1÷ 5.3, 5.5-5.16; 5.24; 5.25; 5.27-5.28; 5.32; 5.33; 5.36, 5.37, 6.116, 6.95, 8.7.12  по согласованию с Заказчиком работ на основании  подтверждающих документов</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</si>
  <si>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</si>
  <si>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</si>
  <si>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r>
      <t xml:space="preserve">Применение расценки возможно совместно с Работами пунктов с </t>
    </r>
    <r>
      <rPr>
        <b/>
        <sz val="12"/>
        <rFont val="Times New Roman"/>
        <family val="1"/>
        <charset val="204"/>
      </rPr>
      <t>3.1÷ 3.3; 4.2÷4.4.1;  4.7÷ 4.9; 5.0.1÷ 5.3, 5.5-5.16; 5.24; 5.25, 5.27-5.28; 5.32; 5.33; 5.34 5.36, 5.37, 6.116, 6.95, 8.7.12</t>
    </r>
    <r>
      <rPr>
        <sz val="12"/>
        <rFont val="Times New Roman"/>
        <family val="1"/>
        <charset val="204"/>
      </rPr>
      <t xml:space="preserve"> по согласованию с Заказчиком работ на основании подтверждающих документов</t>
    </r>
  </si>
  <si>
    <t>Может применяться дополнительно к расценкам 5.0.1-5.2; 5.3-5.4.; 4.3, 4.8, 5.27, 5.28 По требованию Заказчика фактический объем работ подтверждаться Актом.</t>
  </si>
  <si>
    <t>После завершения претензионной работы с исполнителем СМР, применяется в случае подготовки ИД подрядным способом отдельно от выполнения работ СМР.</t>
  </si>
  <si>
    <t>НМЦ_ Мурманский филиал сегменты B2B/B2O/B2G1/2 _ ЕБПР_2026/2027</t>
  </si>
  <si>
    <t>СТОИМОСТЬ ЕДИНИЧНЫХ РАСЦЕНОК НА ВИДЫ РАБОТ (СПЕЦИФИКАЦИЯ РАБОТ)
Мурманский филиал сегменты B2B/B2O/B2G1/2 _ ЕБПР_2026/2027
ФИАС 51.000.000 обл Мурманская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</si>
</sst>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28"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vertAlign val="superscript"/>
      <sz val="12"/>
      <name val="Times New Roman"/>
      <family val="1"/>
      <charset val="204"/>
    </font>
    <font>
      <sz val="12"/>
      <color rgb="FFFF0000"/>
      <name val="Times New Roman"/>
      <family val="1"/>
      <charset val="204"/>
    </font>
    <font>
      <b/>
      <sz val="12"/>
      <color rgb="FFFF0000"/>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192">
    <xf numFmtId="0" fontId="0" fillId="0" borderId="0" xfId="0"/>
    <xf numFmtId="0" fontId="10"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5"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7" fillId="0" borderId="0" xfId="0" applyFont="1" applyFill="1" applyAlignment="1" applyProtection="1">
      <alignment wrapText="1"/>
    </xf>
    <xf numFmtId="165" fontId="17" fillId="0" borderId="12" xfId="0" applyNumberFormat="1" applyFont="1" applyFill="1" applyBorder="1" applyAlignment="1" applyProtection="1">
      <alignment horizontal="center" vertical="center" wrapText="1"/>
    </xf>
    <xf numFmtId="166" fontId="17"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7"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7" fillId="0" borderId="3" xfId="0" applyNumberFormat="1" applyFont="1" applyFill="1" applyBorder="1" applyAlignment="1" applyProtection="1">
      <alignment horizontal="center" wrapText="1"/>
    </xf>
    <xf numFmtId="166" fontId="17"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8"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8" fillId="0" borderId="6" xfId="0" applyNumberFormat="1" applyFont="1" applyFill="1" applyBorder="1" applyAlignment="1" applyProtection="1">
      <alignment horizontal="center" vertical="center" wrapText="1"/>
    </xf>
    <xf numFmtId="0" fontId="17" fillId="0" borderId="7" xfId="1" applyFont="1" applyFill="1" applyBorder="1" applyAlignment="1" applyProtection="1">
      <alignment horizontal="center" vertical="center" wrapText="1"/>
    </xf>
    <xf numFmtId="0" fontId="17" fillId="0" borderId="1" xfId="1" applyFont="1" applyFill="1" applyBorder="1" applyAlignment="1" applyProtection="1">
      <alignment horizontal="center" vertical="center" wrapText="1"/>
    </xf>
    <xf numFmtId="1" fontId="17" fillId="0" borderId="1" xfId="1" applyNumberFormat="1" applyFont="1" applyFill="1" applyBorder="1" applyAlignment="1" applyProtection="1">
      <alignment horizontal="center" vertical="center" wrapText="1"/>
    </xf>
    <xf numFmtId="1" fontId="17" fillId="0" borderId="4" xfId="1" applyNumberFormat="1" applyFont="1" applyFill="1" applyBorder="1" applyAlignment="1" applyProtection="1">
      <alignment horizontal="center" vertical="center" wrapText="1"/>
    </xf>
    <xf numFmtId="1" fontId="17" fillId="0" borderId="0" xfId="0" applyNumberFormat="1" applyFont="1" applyFill="1" applyAlignment="1" applyProtection="1">
      <alignment wrapText="1"/>
    </xf>
    <xf numFmtId="1" fontId="17" fillId="0" borderId="7" xfId="0" applyNumberFormat="1" applyFont="1" applyFill="1" applyBorder="1" applyAlignment="1" applyProtection="1">
      <alignment horizontal="center" vertical="center" wrapText="1"/>
    </xf>
    <xf numFmtId="1" fontId="17" fillId="0" borderId="1" xfId="0" applyNumberFormat="1" applyFont="1" applyFill="1" applyBorder="1" applyAlignment="1" applyProtection="1">
      <alignment horizontal="center" vertical="center" wrapText="1"/>
    </xf>
    <xf numFmtId="1" fontId="17" fillId="0" borderId="4" xfId="0" applyNumberFormat="1" applyFont="1" applyFill="1" applyBorder="1" applyAlignment="1" applyProtection="1">
      <alignment horizontal="center" vertical="center" wrapText="1"/>
    </xf>
    <xf numFmtId="0" fontId="9" fillId="0" borderId="0" xfId="0" applyFont="1" applyFill="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19" fillId="0" borderId="0" xfId="0" applyFont="1" applyFill="1" applyAlignment="1" applyProtection="1">
      <alignment wrapText="1" shrinkToFit="1"/>
    </xf>
    <xf numFmtId="49" fontId="22"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2" fillId="0" borderId="0" xfId="1" applyFont="1" applyFill="1" applyBorder="1" applyAlignment="1">
      <alignment horizontal="left" vertical="center" wrapText="1" indent="1"/>
    </xf>
    <xf numFmtId="0" fontId="22" fillId="0" borderId="0" xfId="1" applyFont="1" applyFill="1" applyBorder="1" applyAlignment="1">
      <alignment horizontal="center" vertical="center" wrapText="1"/>
    </xf>
    <xf numFmtId="0" fontId="21" fillId="0" borderId="0" xfId="1" applyFont="1" applyFill="1" applyBorder="1" applyAlignment="1">
      <alignment horizontal="center" vertical="center" wrapText="1"/>
    </xf>
    <xf numFmtId="0" fontId="1" fillId="0" borderId="0" xfId="1" applyFont="1" applyFill="1" applyAlignment="1">
      <alignment wrapText="1"/>
    </xf>
    <xf numFmtId="0" fontId="20" fillId="0" borderId="0" xfId="1" applyFont="1" applyFill="1" applyBorder="1" applyAlignment="1">
      <alignment horizontal="center" vertical="center"/>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3"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4" fillId="0" borderId="0" xfId="0" applyFont="1" applyAlignment="1">
      <alignment horizontal="right" vertical="center"/>
    </xf>
    <xf numFmtId="0" fontId="7" fillId="0" borderId="1" xfId="1" applyFont="1" applyFill="1" applyBorder="1" applyAlignment="1" applyProtection="1">
      <alignment horizontal="center"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0" fontId="23"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7" fillId="0" borderId="17" xfId="1" applyNumberFormat="1" applyFont="1" applyFill="1" applyBorder="1" applyAlignment="1" applyProtection="1">
      <alignment horizontal="center" vertical="center" wrapTex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49" fontId="7" fillId="0" borderId="7" xfId="1" applyNumberFormat="1" applyFont="1" applyFill="1" applyBorder="1" applyAlignment="1">
      <alignment horizontal="center" vertical="center"/>
    </xf>
    <xf numFmtId="49" fontId="7" fillId="0" borderId="7" xfId="2" applyNumberFormat="1" applyFont="1" applyFill="1" applyBorder="1" applyAlignment="1">
      <alignment horizontal="center" vertical="center"/>
    </xf>
    <xf numFmtId="0" fontId="9" fillId="0" borderId="4" xfId="1" applyFont="1" applyFill="1" applyBorder="1" applyAlignment="1" applyProtection="1">
      <alignment horizontal="center" vertical="center"/>
    </xf>
    <xf numFmtId="0" fontId="7" fillId="0" borderId="4" xfId="1" applyFont="1" applyFill="1" applyBorder="1" applyAlignment="1" applyProtection="1">
      <alignment horizontal="center" vertical="center" wrapText="1"/>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0" fontId="23"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6"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3"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4" xfId="1" applyFont="1" applyFill="1" applyBorder="1" applyAlignment="1">
      <alignment horizontal="center" vertical="center" wrapText="1"/>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0"/>
  <sheetViews>
    <sheetView tabSelected="1" view="pageBreakPreview" zoomScale="69" zoomScaleNormal="55" zoomScaleSheetLayoutView="69" workbookViewId="0">
      <selection activeCell="B7" sqref="B7"/>
    </sheetView>
  </sheetViews>
  <sheetFormatPr defaultColWidth="9.140625" defaultRowHeight="15" x14ac:dyDescent="0.25"/>
  <cols>
    <col min="1" max="1" width="12.7109375" style="20" customWidth="1"/>
    <col min="2" max="2" width="95.85546875" style="9" customWidth="1"/>
    <col min="3" max="3" width="136.5703125" style="9" customWidth="1"/>
    <col min="4" max="4" width="14.28515625" style="22" customWidth="1"/>
    <col min="5" max="5" width="81.7109375" style="22" customWidth="1"/>
    <col min="6" max="6" width="21.7109375" style="9" customWidth="1"/>
    <col min="7" max="7" width="20.7109375" style="9" customWidth="1"/>
    <col min="8" max="8" width="22.7109375" style="9" customWidth="1"/>
    <col min="9" max="9" width="20.7109375" style="9" customWidth="1"/>
    <col min="10" max="10" width="9.140625" style="9"/>
    <col min="11" max="11" width="23.85546875" style="10" customWidth="1"/>
    <col min="12" max="12" width="10.7109375" style="11" customWidth="1"/>
    <col min="13" max="13" width="22.5703125" style="10" customWidth="1"/>
    <col min="14" max="14" width="10.7109375" style="11" customWidth="1"/>
    <col min="15" max="15" width="22.28515625" style="10" customWidth="1"/>
    <col min="16" max="16" width="10.7109375" style="11" customWidth="1"/>
    <col min="17" max="17" width="22.28515625" style="10" customWidth="1"/>
    <col min="18" max="18" width="10.7109375" style="11" customWidth="1"/>
    <col min="19" max="16384" width="9.140625" style="9"/>
  </cols>
  <sheetData>
    <row r="1" spans="1:18" ht="18.75" x14ac:dyDescent="0.25">
      <c r="I1" s="120"/>
    </row>
    <row r="2" spans="1:18" ht="43.5" customHeight="1" x14ac:dyDescent="0.25">
      <c r="A2" s="187" t="s">
        <v>1432</v>
      </c>
      <c r="B2" s="187"/>
      <c r="C2" s="187"/>
      <c r="D2" s="187"/>
      <c r="E2" s="187"/>
      <c r="F2" s="187"/>
      <c r="G2" s="187"/>
      <c r="H2" s="187"/>
      <c r="I2" s="187"/>
    </row>
    <row r="3" spans="1:18" ht="39.75" customHeight="1" thickBot="1" x14ac:dyDescent="0.3">
      <c r="G3" s="27" t="s">
        <v>831</v>
      </c>
      <c r="H3" s="6">
        <v>1</v>
      </c>
    </row>
    <row r="4" spans="1:18" s="1" customFormat="1" ht="106.5" customHeight="1" x14ac:dyDescent="0.3">
      <c r="A4" s="21"/>
      <c r="B4" s="4"/>
      <c r="C4" s="186" t="s">
        <v>1289</v>
      </c>
      <c r="D4" s="186"/>
      <c r="E4" s="186"/>
      <c r="F4" s="186"/>
      <c r="G4" s="4"/>
      <c r="H4" s="4"/>
      <c r="I4" s="4"/>
      <c r="K4" s="29"/>
      <c r="L4" s="30"/>
      <c r="M4" s="32" t="s">
        <v>796</v>
      </c>
      <c r="N4" s="7"/>
      <c r="O4" s="2" t="s">
        <v>797</v>
      </c>
      <c r="P4" s="7"/>
      <c r="Q4" s="2" t="s">
        <v>798</v>
      </c>
      <c r="R4" s="8"/>
    </row>
    <row r="5" spans="1:18" s="1" customFormat="1" ht="106.5" hidden="1" customHeight="1" x14ac:dyDescent="0.3">
      <c r="A5" s="21"/>
      <c r="B5" s="4"/>
      <c r="C5" s="191" t="s">
        <v>1433</v>
      </c>
      <c r="D5" s="191"/>
      <c r="E5" s="191"/>
      <c r="F5" s="191"/>
      <c r="G5" s="4"/>
      <c r="H5" s="4"/>
      <c r="I5" s="4"/>
      <c r="K5" s="28"/>
      <c r="L5" s="31"/>
      <c r="M5" s="33"/>
      <c r="N5" s="34"/>
      <c r="O5" s="35"/>
      <c r="P5" s="34"/>
      <c r="Q5" s="35"/>
      <c r="R5" s="36"/>
    </row>
    <row r="6" spans="1:18" s="1" customFormat="1" ht="27" customHeight="1" thickBot="1" x14ac:dyDescent="0.35">
      <c r="A6" s="189" t="s">
        <v>792</v>
      </c>
      <c r="B6" s="190"/>
      <c r="C6" s="190"/>
      <c r="D6" s="190"/>
      <c r="E6" s="190"/>
      <c r="F6" s="188">
        <f>1-H3</f>
        <v>0</v>
      </c>
      <c r="G6" s="188"/>
      <c r="H6" s="188"/>
      <c r="I6" s="188"/>
      <c r="J6" s="37"/>
      <c r="K6" s="38"/>
      <c r="L6" s="39"/>
      <c r="M6" s="40">
        <v>1</v>
      </c>
      <c r="N6" s="41"/>
      <c r="O6" s="42">
        <v>0.1</v>
      </c>
      <c r="P6" s="43"/>
      <c r="Q6" s="42">
        <f>M6</f>
        <v>1</v>
      </c>
      <c r="R6" s="44"/>
    </row>
    <row r="7" spans="1:18" s="1" customFormat="1" ht="125.25" customHeight="1" x14ac:dyDescent="0.3">
      <c r="A7" s="45" t="s">
        <v>0</v>
      </c>
      <c r="B7" s="46" t="s">
        <v>1</v>
      </c>
      <c r="C7" s="46" t="s">
        <v>2</v>
      </c>
      <c r="D7" s="46" t="s">
        <v>3</v>
      </c>
      <c r="E7" s="47" t="s">
        <v>800</v>
      </c>
      <c r="F7" s="128" t="s">
        <v>4</v>
      </c>
      <c r="G7" s="48" t="s">
        <v>915</v>
      </c>
      <c r="H7" s="48" t="s">
        <v>6</v>
      </c>
      <c r="I7" s="49" t="s">
        <v>7</v>
      </c>
      <c r="J7" s="37"/>
      <c r="K7" s="50" t="s">
        <v>4</v>
      </c>
      <c r="L7" s="51" t="s">
        <v>793</v>
      </c>
      <c r="M7" s="52" t="s">
        <v>5</v>
      </c>
      <c r="N7" s="51" t="s">
        <v>794</v>
      </c>
      <c r="O7" s="52" t="s">
        <v>6</v>
      </c>
      <c r="P7" s="51" t="s">
        <v>799</v>
      </c>
      <c r="Q7" s="52" t="s">
        <v>7</v>
      </c>
      <c r="R7" s="53" t="s">
        <v>795</v>
      </c>
    </row>
    <row r="8" spans="1:18" s="1" customFormat="1" ht="20.25" x14ac:dyDescent="0.3">
      <c r="A8" s="54">
        <v>1</v>
      </c>
      <c r="B8" s="55">
        <v>2</v>
      </c>
      <c r="C8" s="55">
        <v>3</v>
      </c>
      <c r="D8" s="56">
        <v>4</v>
      </c>
      <c r="E8" s="57">
        <v>5</v>
      </c>
      <c r="F8" s="129">
        <v>6</v>
      </c>
      <c r="G8" s="56">
        <v>7</v>
      </c>
      <c r="H8" s="56">
        <v>8</v>
      </c>
      <c r="I8" s="57">
        <v>9</v>
      </c>
      <c r="J8" s="58"/>
      <c r="K8" s="59">
        <v>10</v>
      </c>
      <c r="L8" s="60">
        <v>11</v>
      </c>
      <c r="M8" s="60">
        <v>12</v>
      </c>
      <c r="N8" s="60">
        <v>13</v>
      </c>
      <c r="O8" s="60">
        <v>14</v>
      </c>
      <c r="P8" s="60">
        <v>15</v>
      </c>
      <c r="Q8" s="60">
        <v>16</v>
      </c>
      <c r="R8" s="61">
        <v>17</v>
      </c>
    </row>
    <row r="9" spans="1:18" s="3" customFormat="1" ht="48" customHeight="1" x14ac:dyDescent="0.25">
      <c r="A9" s="143" t="s">
        <v>10</v>
      </c>
      <c r="B9" s="92"/>
      <c r="C9" s="125"/>
      <c r="D9" s="76"/>
      <c r="E9" s="144"/>
      <c r="F9" s="130"/>
      <c r="G9" s="24"/>
      <c r="H9" s="24"/>
      <c r="I9" s="26"/>
      <c r="J9" s="62"/>
      <c r="K9" s="25"/>
      <c r="L9" s="63"/>
      <c r="M9" s="24"/>
      <c r="N9" s="63"/>
      <c r="O9" s="24"/>
      <c r="P9" s="63"/>
      <c r="Q9" s="24"/>
      <c r="R9" s="64"/>
    </row>
    <row r="10" spans="1:18" s="3" customFormat="1" ht="33" customHeight="1" x14ac:dyDescent="0.25">
      <c r="A10" s="145" t="s">
        <v>11</v>
      </c>
      <c r="B10" s="93"/>
      <c r="C10" s="126"/>
      <c r="D10" s="75"/>
      <c r="E10" s="146"/>
      <c r="F10" s="130"/>
      <c r="G10" s="24"/>
      <c r="H10" s="24"/>
      <c r="I10" s="26"/>
      <c r="J10" s="62"/>
      <c r="K10" s="25"/>
      <c r="L10" s="63"/>
      <c r="M10" s="24"/>
      <c r="N10" s="63"/>
      <c r="O10" s="24"/>
      <c r="P10" s="63"/>
      <c r="Q10" s="24"/>
      <c r="R10" s="64"/>
    </row>
    <row r="11" spans="1:18" s="3" customFormat="1" ht="409.5" customHeight="1" x14ac:dyDescent="0.25">
      <c r="A11" s="137" t="s">
        <v>12</v>
      </c>
      <c r="B11" s="80" t="s">
        <v>916</v>
      </c>
      <c r="C11" s="94" t="s">
        <v>919</v>
      </c>
      <c r="D11" s="91" t="s">
        <v>920</v>
      </c>
      <c r="E11" s="135" t="s">
        <v>1238</v>
      </c>
      <c r="F11" s="130">
        <v>7645</v>
      </c>
      <c r="G11" s="24">
        <v>0</v>
      </c>
      <c r="H11" s="24">
        <v>0</v>
      </c>
      <c r="I11" s="26">
        <v>7645</v>
      </c>
      <c r="J11" s="62"/>
      <c r="K11" s="25">
        <f t="shared" ref="K11:K66" si="0">SUM(M11,O11,Q11)</f>
        <v>7645</v>
      </c>
      <c r="L11" s="63">
        <f t="shared" ref="L11:L66" si="1">K11/F11</f>
        <v>1</v>
      </c>
      <c r="M11" s="24"/>
      <c r="N11" s="63"/>
      <c r="O11" s="24"/>
      <c r="P11" s="63"/>
      <c r="Q11" s="24">
        <f t="shared" ref="Q11:Q66" si="2">ROUND((I11-(I11*$Q$6*$F$6)),2)</f>
        <v>7645</v>
      </c>
      <c r="R11" s="64">
        <f t="shared" ref="R11:R66" si="3">Q11/I11</f>
        <v>1</v>
      </c>
    </row>
    <row r="12" spans="1:18" s="3" customFormat="1" ht="152.25" customHeight="1" x14ac:dyDescent="0.25">
      <c r="A12" s="137" t="s">
        <v>1290</v>
      </c>
      <c r="B12" s="80" t="s">
        <v>1291</v>
      </c>
      <c r="C12" s="94" t="s">
        <v>1292</v>
      </c>
      <c r="D12" s="91" t="s">
        <v>13</v>
      </c>
      <c r="E12" s="134" t="s">
        <v>1425</v>
      </c>
      <c r="F12" s="130">
        <v>10000</v>
      </c>
      <c r="G12" s="24">
        <v>0</v>
      </c>
      <c r="H12" s="24">
        <v>0</v>
      </c>
      <c r="I12" s="26">
        <v>10000</v>
      </c>
      <c r="J12" s="62"/>
      <c r="K12" s="25">
        <f t="shared" ref="K12" si="4">SUM(M12,O12,Q12)</f>
        <v>10000</v>
      </c>
      <c r="L12" s="63">
        <f t="shared" ref="L12" si="5">K12/F12</f>
        <v>1</v>
      </c>
      <c r="M12" s="24"/>
      <c r="N12" s="63"/>
      <c r="O12" s="24"/>
      <c r="P12" s="63"/>
      <c r="Q12" s="24">
        <f t="shared" ref="Q12" si="6">ROUND((I12-(I12*$Q$6*$F$6)),2)</f>
        <v>10000</v>
      </c>
      <c r="R12" s="64">
        <f t="shared" ref="R12" si="7">Q12/I12</f>
        <v>1</v>
      </c>
    </row>
    <row r="13" spans="1:18" s="3" customFormat="1" ht="111.95" customHeight="1" x14ac:dyDescent="0.25">
      <c r="A13" s="137" t="s">
        <v>14</v>
      </c>
      <c r="B13" s="81" t="s">
        <v>868</v>
      </c>
      <c r="C13" s="98" t="s">
        <v>1293</v>
      </c>
      <c r="D13" s="12" t="s">
        <v>15</v>
      </c>
      <c r="E13" s="135" t="s">
        <v>1426</v>
      </c>
      <c r="F13" s="130" t="s">
        <v>16</v>
      </c>
      <c r="G13" s="24"/>
      <c r="H13" s="24"/>
      <c r="I13" s="26"/>
      <c r="J13" s="62"/>
      <c r="K13" s="25" t="s">
        <v>16</v>
      </c>
      <c r="L13" s="63"/>
      <c r="M13" s="24"/>
      <c r="N13" s="63"/>
      <c r="O13" s="24"/>
      <c r="P13" s="63"/>
      <c r="Q13" s="24"/>
      <c r="R13" s="64"/>
    </row>
    <row r="14" spans="1:18" s="3" customFormat="1" ht="111.95" customHeight="1" x14ac:dyDescent="0.25">
      <c r="A14" s="137" t="s">
        <v>1294</v>
      </c>
      <c r="B14" s="81" t="s">
        <v>1295</v>
      </c>
      <c r="C14" s="98" t="s">
        <v>1299</v>
      </c>
      <c r="D14" s="12" t="s">
        <v>20</v>
      </c>
      <c r="E14" s="135" t="s">
        <v>1427</v>
      </c>
      <c r="F14" s="130" t="s">
        <v>16</v>
      </c>
      <c r="G14" s="24"/>
      <c r="H14" s="24"/>
      <c r="I14" s="26"/>
      <c r="J14" s="62"/>
      <c r="K14" s="25" t="s">
        <v>16</v>
      </c>
      <c r="L14" s="63"/>
      <c r="M14" s="24"/>
      <c r="N14" s="63"/>
      <c r="O14" s="24"/>
      <c r="P14" s="63"/>
      <c r="Q14" s="24"/>
      <c r="R14" s="64"/>
    </row>
    <row r="15" spans="1:18" s="3" customFormat="1" ht="111.95" customHeight="1" x14ac:dyDescent="0.25">
      <c r="A15" s="137" t="s">
        <v>1296</v>
      </c>
      <c r="B15" s="81" t="s">
        <v>1297</v>
      </c>
      <c r="C15" s="98" t="s">
        <v>1298</v>
      </c>
      <c r="D15" s="12" t="s">
        <v>20</v>
      </c>
      <c r="E15" s="135" t="s">
        <v>1427</v>
      </c>
      <c r="F15" s="130" t="s">
        <v>16</v>
      </c>
      <c r="G15" s="24"/>
      <c r="H15" s="24"/>
      <c r="I15" s="26"/>
      <c r="J15" s="62"/>
      <c r="K15" s="25" t="s">
        <v>16</v>
      </c>
      <c r="L15" s="63"/>
      <c r="M15" s="24"/>
      <c r="N15" s="63"/>
      <c r="O15" s="24"/>
      <c r="P15" s="63"/>
      <c r="Q15" s="24"/>
      <c r="R15" s="64"/>
    </row>
    <row r="16" spans="1:18" s="3" customFormat="1" ht="120.95" customHeight="1" x14ac:dyDescent="0.25">
      <c r="A16" s="137" t="s">
        <v>17</v>
      </c>
      <c r="B16" s="81" t="s">
        <v>1039</v>
      </c>
      <c r="C16" s="98" t="s">
        <v>1428</v>
      </c>
      <c r="D16" s="12" t="s">
        <v>18</v>
      </c>
      <c r="E16" s="135" t="s">
        <v>1422</v>
      </c>
      <c r="F16" s="130" t="s">
        <v>16</v>
      </c>
      <c r="G16" s="24"/>
      <c r="H16" s="24"/>
      <c r="I16" s="26"/>
      <c r="J16" s="62"/>
      <c r="K16" s="25" t="s">
        <v>16</v>
      </c>
      <c r="L16" s="63"/>
      <c r="M16" s="24"/>
      <c r="N16" s="63"/>
      <c r="O16" s="24"/>
      <c r="P16" s="63"/>
      <c r="Q16" s="24"/>
      <c r="R16" s="64"/>
    </row>
    <row r="17" spans="1:18" s="3" customFormat="1" ht="140.1" customHeight="1" x14ac:dyDescent="0.25">
      <c r="A17" s="137" t="s">
        <v>19</v>
      </c>
      <c r="B17" s="81" t="s">
        <v>1040</v>
      </c>
      <c r="C17" s="98" t="s">
        <v>1086</v>
      </c>
      <c r="D17" s="12" t="s">
        <v>20</v>
      </c>
      <c r="E17" s="135" t="s">
        <v>1429</v>
      </c>
      <c r="F17" s="130" t="s">
        <v>16</v>
      </c>
      <c r="G17" s="24"/>
      <c r="H17" s="24"/>
      <c r="I17" s="26"/>
      <c r="J17" s="62"/>
      <c r="K17" s="25" t="s">
        <v>16</v>
      </c>
      <c r="L17" s="63"/>
      <c r="M17" s="24"/>
      <c r="N17" s="63"/>
      <c r="O17" s="24"/>
      <c r="P17" s="63"/>
      <c r="Q17" s="24"/>
      <c r="R17" s="64"/>
    </row>
    <row r="18" spans="1:18" s="3" customFormat="1" ht="276" customHeight="1" x14ac:dyDescent="0.25">
      <c r="A18" s="137" t="s">
        <v>21</v>
      </c>
      <c r="B18" s="81" t="s">
        <v>1041</v>
      </c>
      <c r="C18" s="98" t="s">
        <v>1087</v>
      </c>
      <c r="D18" s="12" t="s">
        <v>832</v>
      </c>
      <c r="E18" s="135" t="s">
        <v>1423</v>
      </c>
      <c r="F18" s="130" t="s">
        <v>16</v>
      </c>
      <c r="G18" s="24"/>
      <c r="H18" s="24"/>
      <c r="I18" s="26"/>
      <c r="J18" s="62"/>
      <c r="K18" s="25" t="s">
        <v>16</v>
      </c>
      <c r="L18" s="63"/>
      <c r="M18" s="24"/>
      <c r="N18" s="63"/>
      <c r="O18" s="24"/>
      <c r="P18" s="63"/>
      <c r="Q18" s="24"/>
      <c r="R18" s="64"/>
    </row>
    <row r="19" spans="1:18" s="3" customFormat="1" ht="78" customHeight="1" x14ac:dyDescent="0.25">
      <c r="A19" s="137" t="s">
        <v>921</v>
      </c>
      <c r="B19" s="81" t="s">
        <v>1042</v>
      </c>
      <c r="C19" s="98" t="s">
        <v>1043</v>
      </c>
      <c r="D19" s="12" t="s">
        <v>18</v>
      </c>
      <c r="E19" s="135" t="s">
        <v>876</v>
      </c>
      <c r="F19" s="130">
        <v>1370.1929999999998</v>
      </c>
      <c r="G19" s="24">
        <v>1370.1929999999998</v>
      </c>
      <c r="H19" s="24">
        <v>0</v>
      </c>
      <c r="I19" s="26">
        <v>0</v>
      </c>
      <c r="J19" s="62"/>
      <c r="K19" s="25">
        <f t="shared" si="0"/>
        <v>1370.19</v>
      </c>
      <c r="L19" s="63">
        <f t="shared" si="1"/>
        <v>0.99999781052742232</v>
      </c>
      <c r="M19" s="24">
        <f t="shared" ref="M19:M66" si="8">ROUND(G19-(G19*$M$6*$F$6),2)</f>
        <v>1370.19</v>
      </c>
      <c r="N19" s="63">
        <f t="shared" ref="N19:N66" si="9">M19/G19</f>
        <v>0.99999781052742232</v>
      </c>
      <c r="O19" s="24"/>
      <c r="P19" s="63"/>
      <c r="Q19" s="24"/>
      <c r="R19" s="64"/>
    </row>
    <row r="20" spans="1:18" s="3" customFormat="1" ht="78" customHeight="1" x14ac:dyDescent="0.25">
      <c r="A20" s="137" t="s">
        <v>22</v>
      </c>
      <c r="B20" s="81" t="s">
        <v>1044</v>
      </c>
      <c r="C20" s="98" t="s">
        <v>1045</v>
      </c>
      <c r="D20" s="12" t="s">
        <v>18</v>
      </c>
      <c r="E20" s="135" t="s">
        <v>876</v>
      </c>
      <c r="F20" s="130">
        <v>1512.423</v>
      </c>
      <c r="G20" s="24">
        <v>1512.423</v>
      </c>
      <c r="H20" s="24">
        <v>0</v>
      </c>
      <c r="I20" s="26">
        <v>0</v>
      </c>
      <c r="J20" s="62"/>
      <c r="K20" s="25">
        <f t="shared" si="0"/>
        <v>1512.42</v>
      </c>
      <c r="L20" s="63">
        <f t="shared" si="1"/>
        <v>0.99999801642794384</v>
      </c>
      <c r="M20" s="24">
        <f t="shared" si="8"/>
        <v>1512.42</v>
      </c>
      <c r="N20" s="63">
        <f t="shared" si="9"/>
        <v>0.99999801642794384</v>
      </c>
      <c r="O20" s="24"/>
      <c r="P20" s="63"/>
      <c r="Q20" s="24"/>
      <c r="R20" s="64"/>
    </row>
    <row r="21" spans="1:18" s="3" customFormat="1" ht="78" customHeight="1" x14ac:dyDescent="0.25">
      <c r="A21" s="137" t="s">
        <v>23</v>
      </c>
      <c r="B21" s="81" t="s">
        <v>1046</v>
      </c>
      <c r="C21" s="98" t="s">
        <v>1047</v>
      </c>
      <c r="D21" s="12" t="s">
        <v>18</v>
      </c>
      <c r="E21" s="135" t="s">
        <v>876</v>
      </c>
      <c r="F21" s="130">
        <v>1863.3779999999997</v>
      </c>
      <c r="G21" s="24">
        <v>1863.3779999999997</v>
      </c>
      <c r="H21" s="24">
        <v>0</v>
      </c>
      <c r="I21" s="26">
        <v>0</v>
      </c>
      <c r="J21" s="62"/>
      <c r="K21" s="25">
        <f t="shared" si="0"/>
        <v>1863.38</v>
      </c>
      <c r="L21" s="63">
        <f t="shared" si="1"/>
        <v>1.0000010733195306</v>
      </c>
      <c r="M21" s="24">
        <f t="shared" si="8"/>
        <v>1863.38</v>
      </c>
      <c r="N21" s="63">
        <f t="shared" si="9"/>
        <v>1.0000010733195306</v>
      </c>
      <c r="O21" s="24"/>
      <c r="P21" s="63"/>
      <c r="Q21" s="24"/>
      <c r="R21" s="64"/>
    </row>
    <row r="22" spans="1:18" s="3" customFormat="1" ht="78" customHeight="1" x14ac:dyDescent="0.25">
      <c r="A22" s="137" t="s">
        <v>24</v>
      </c>
      <c r="B22" s="81" t="s">
        <v>1048</v>
      </c>
      <c r="C22" s="98" t="s">
        <v>1049</v>
      </c>
      <c r="D22" s="12" t="s">
        <v>18</v>
      </c>
      <c r="E22" s="135" t="s">
        <v>876</v>
      </c>
      <c r="F22" s="130">
        <v>2569.8584999999998</v>
      </c>
      <c r="G22" s="24">
        <v>2569.8584999999998</v>
      </c>
      <c r="H22" s="24">
        <v>0</v>
      </c>
      <c r="I22" s="26">
        <v>0</v>
      </c>
      <c r="J22" s="62"/>
      <c r="K22" s="25">
        <f t="shared" si="0"/>
        <v>2569.86</v>
      </c>
      <c r="L22" s="63">
        <f t="shared" si="1"/>
        <v>1.0000005836897248</v>
      </c>
      <c r="M22" s="24">
        <f t="shared" si="8"/>
        <v>2569.86</v>
      </c>
      <c r="N22" s="63">
        <f t="shared" si="9"/>
        <v>1.0000005836897248</v>
      </c>
      <c r="O22" s="24"/>
      <c r="P22" s="63"/>
      <c r="Q22" s="24"/>
      <c r="R22" s="64"/>
    </row>
    <row r="23" spans="1:18" s="3" customFormat="1" ht="78" customHeight="1" x14ac:dyDescent="0.25">
      <c r="A23" s="137" t="s">
        <v>25</v>
      </c>
      <c r="B23" s="81" t="s">
        <v>1050</v>
      </c>
      <c r="C23" s="98" t="s">
        <v>1051</v>
      </c>
      <c r="D23" s="12" t="s">
        <v>18</v>
      </c>
      <c r="E23" s="135" t="s">
        <v>876</v>
      </c>
      <c r="F23" s="130">
        <v>3251.1104999999998</v>
      </c>
      <c r="G23" s="24">
        <v>3251.1104999999998</v>
      </c>
      <c r="H23" s="24">
        <v>0</v>
      </c>
      <c r="I23" s="26">
        <v>0</v>
      </c>
      <c r="J23" s="62"/>
      <c r="K23" s="25">
        <f t="shared" si="0"/>
        <v>3251.11</v>
      </c>
      <c r="L23" s="63">
        <f t="shared" si="1"/>
        <v>0.99999984620639637</v>
      </c>
      <c r="M23" s="24">
        <f t="shared" si="8"/>
        <v>3251.11</v>
      </c>
      <c r="N23" s="63">
        <f t="shared" si="9"/>
        <v>0.99999984620639637</v>
      </c>
      <c r="O23" s="24"/>
      <c r="P23" s="63"/>
      <c r="Q23" s="24"/>
      <c r="R23" s="64"/>
    </row>
    <row r="24" spans="1:18" s="3" customFormat="1" ht="78" customHeight="1" x14ac:dyDescent="0.25">
      <c r="A24" s="137" t="s">
        <v>26</v>
      </c>
      <c r="B24" s="81" t="s">
        <v>1052</v>
      </c>
      <c r="C24" s="98" t="s">
        <v>1053</v>
      </c>
      <c r="D24" s="12" t="s">
        <v>18</v>
      </c>
      <c r="E24" s="135" t="s">
        <v>876</v>
      </c>
      <c r="F24" s="130">
        <v>5016.9569999999994</v>
      </c>
      <c r="G24" s="24">
        <v>5016.9569999999994</v>
      </c>
      <c r="H24" s="24">
        <v>0</v>
      </c>
      <c r="I24" s="26">
        <v>0</v>
      </c>
      <c r="J24" s="62"/>
      <c r="K24" s="25">
        <f t="shared" si="0"/>
        <v>5016.96</v>
      </c>
      <c r="L24" s="63">
        <f t="shared" si="1"/>
        <v>1.0000005979720377</v>
      </c>
      <c r="M24" s="24">
        <f t="shared" si="8"/>
        <v>5016.96</v>
      </c>
      <c r="N24" s="63">
        <f t="shared" si="9"/>
        <v>1.0000005979720377</v>
      </c>
      <c r="O24" s="24"/>
      <c r="P24" s="63"/>
      <c r="Q24" s="24"/>
      <c r="R24" s="64"/>
    </row>
    <row r="25" spans="1:18" s="3" customFormat="1" ht="78" customHeight="1" x14ac:dyDescent="0.25">
      <c r="A25" s="137" t="s">
        <v>922</v>
      </c>
      <c r="B25" s="81" t="s">
        <v>1054</v>
      </c>
      <c r="C25" s="98" t="s">
        <v>1055</v>
      </c>
      <c r="D25" s="12" t="s">
        <v>18</v>
      </c>
      <c r="E25" s="135" t="s">
        <v>876</v>
      </c>
      <c r="F25" s="130">
        <v>6677.3684999999996</v>
      </c>
      <c r="G25" s="24">
        <v>6677.3684999999996</v>
      </c>
      <c r="H25" s="24">
        <v>0</v>
      </c>
      <c r="I25" s="26">
        <v>0</v>
      </c>
      <c r="J25" s="62"/>
      <c r="K25" s="25">
        <f t="shared" si="0"/>
        <v>6677.37</v>
      </c>
      <c r="L25" s="63">
        <f t="shared" si="1"/>
        <v>1.000000224639392</v>
      </c>
      <c r="M25" s="24">
        <f t="shared" si="8"/>
        <v>6677.37</v>
      </c>
      <c r="N25" s="63">
        <f t="shared" si="9"/>
        <v>1.000000224639392</v>
      </c>
      <c r="O25" s="24"/>
      <c r="P25" s="63"/>
      <c r="Q25" s="24"/>
      <c r="R25" s="64"/>
    </row>
    <row r="26" spans="1:18" s="3" customFormat="1" ht="72" customHeight="1" x14ac:dyDescent="0.25">
      <c r="A26" s="147" t="s">
        <v>869</v>
      </c>
      <c r="B26" s="81" t="s">
        <v>1056</v>
      </c>
      <c r="C26" s="98" t="s">
        <v>1057</v>
      </c>
      <c r="D26" s="12" t="s">
        <v>923</v>
      </c>
      <c r="E26" s="135" t="s">
        <v>1282</v>
      </c>
      <c r="F26" s="130">
        <v>55.361333333333327</v>
      </c>
      <c r="G26" s="24">
        <v>55.361333333333327</v>
      </c>
      <c r="H26" s="24">
        <v>0</v>
      </c>
      <c r="I26" s="26">
        <v>0</v>
      </c>
      <c r="J26" s="62"/>
      <c r="K26" s="25">
        <f t="shared" si="0"/>
        <v>55.36</v>
      </c>
      <c r="L26" s="63">
        <f t="shared" si="1"/>
        <v>0.99997591580164269</v>
      </c>
      <c r="M26" s="24">
        <f t="shared" si="8"/>
        <v>55.36</v>
      </c>
      <c r="N26" s="63">
        <f t="shared" si="9"/>
        <v>0.99997591580164269</v>
      </c>
      <c r="O26" s="24"/>
      <c r="P26" s="63"/>
      <c r="Q26" s="24"/>
      <c r="R26" s="64"/>
    </row>
    <row r="27" spans="1:18" s="3" customFormat="1" ht="99" customHeight="1" x14ac:dyDescent="0.25">
      <c r="A27" s="137" t="s">
        <v>870</v>
      </c>
      <c r="B27" s="81" t="s">
        <v>1089</v>
      </c>
      <c r="C27" s="98" t="s">
        <v>924</v>
      </c>
      <c r="D27" s="12" t="s">
        <v>832</v>
      </c>
      <c r="E27" s="135" t="s">
        <v>1283</v>
      </c>
      <c r="F27" s="25" t="s">
        <v>16</v>
      </c>
      <c r="G27" s="24"/>
      <c r="H27" s="24"/>
      <c r="I27" s="26"/>
      <c r="J27" s="62"/>
      <c r="K27" s="25"/>
      <c r="L27" s="63"/>
      <c r="M27" s="24"/>
      <c r="N27" s="63"/>
      <c r="O27" s="24"/>
      <c r="P27" s="63"/>
      <c r="Q27" s="24"/>
      <c r="R27" s="64"/>
    </row>
    <row r="28" spans="1:18" s="3" customFormat="1" ht="99" customHeight="1" x14ac:dyDescent="0.25">
      <c r="A28" s="137" t="s">
        <v>871</v>
      </c>
      <c r="B28" s="81" t="s">
        <v>1088</v>
      </c>
      <c r="C28" s="98" t="s">
        <v>1058</v>
      </c>
      <c r="D28" s="12" t="s">
        <v>832</v>
      </c>
      <c r="E28" s="135" t="s">
        <v>1283</v>
      </c>
      <c r="F28" s="25" t="s">
        <v>16</v>
      </c>
      <c r="G28" s="24"/>
      <c r="H28" s="24"/>
      <c r="I28" s="26"/>
      <c r="J28" s="62"/>
      <c r="K28" s="25"/>
      <c r="L28" s="63"/>
      <c r="M28" s="24"/>
      <c r="N28" s="63"/>
      <c r="O28" s="24"/>
      <c r="P28" s="63"/>
      <c r="Q28" s="24"/>
      <c r="R28" s="64"/>
    </row>
    <row r="29" spans="1:18" s="3" customFormat="1" ht="99" customHeight="1" x14ac:dyDescent="0.25">
      <c r="A29" s="137" t="s">
        <v>872</v>
      </c>
      <c r="B29" s="81" t="s">
        <v>1090</v>
      </c>
      <c r="C29" s="98" t="s">
        <v>1059</v>
      </c>
      <c r="D29" s="12" t="s">
        <v>832</v>
      </c>
      <c r="E29" s="135" t="s">
        <v>1283</v>
      </c>
      <c r="F29" s="25" t="s">
        <v>16</v>
      </c>
      <c r="G29" s="24"/>
      <c r="H29" s="24"/>
      <c r="I29" s="26"/>
      <c r="J29" s="62"/>
      <c r="K29" s="25"/>
      <c r="L29" s="63"/>
      <c r="M29" s="24"/>
      <c r="N29" s="63"/>
      <c r="O29" s="24"/>
      <c r="P29" s="63"/>
      <c r="Q29" s="24"/>
      <c r="R29" s="64"/>
    </row>
    <row r="30" spans="1:18" s="3" customFormat="1" ht="56.1" customHeight="1" x14ac:dyDescent="0.25">
      <c r="A30" s="137" t="s">
        <v>27</v>
      </c>
      <c r="B30" s="80" t="s">
        <v>28</v>
      </c>
      <c r="C30" s="94" t="s">
        <v>29</v>
      </c>
      <c r="D30" s="91" t="s">
        <v>1288</v>
      </c>
      <c r="E30" s="135" t="s">
        <v>801</v>
      </c>
      <c r="F30" s="130">
        <v>62062.441856096004</v>
      </c>
      <c r="G30" s="24">
        <v>0</v>
      </c>
      <c r="H30" s="24">
        <v>0</v>
      </c>
      <c r="I30" s="26">
        <v>62062.441856096004</v>
      </c>
      <c r="J30" s="62"/>
      <c r="K30" s="25">
        <f t="shared" si="0"/>
        <v>62062.44</v>
      </c>
      <c r="L30" s="63">
        <f t="shared" si="1"/>
        <v>0.99999997009308772</v>
      </c>
      <c r="M30" s="24"/>
      <c r="N30" s="63"/>
      <c r="O30" s="24"/>
      <c r="P30" s="63"/>
      <c r="Q30" s="24">
        <f t="shared" si="2"/>
        <v>62062.44</v>
      </c>
      <c r="R30" s="64">
        <f t="shared" si="3"/>
        <v>0.99999997009308772</v>
      </c>
    </row>
    <row r="31" spans="1:18" s="3" customFormat="1" ht="106.5" customHeight="1" x14ac:dyDescent="0.25">
      <c r="A31" s="137" t="s">
        <v>30</v>
      </c>
      <c r="B31" s="80" t="s">
        <v>31</v>
      </c>
      <c r="C31" s="105" t="s">
        <v>1091</v>
      </c>
      <c r="D31" s="91" t="s">
        <v>13</v>
      </c>
      <c r="E31" s="135"/>
      <c r="F31" s="130" t="s">
        <v>16</v>
      </c>
      <c r="G31" s="24"/>
      <c r="H31" s="24"/>
      <c r="I31" s="26"/>
      <c r="J31" s="62"/>
      <c r="K31" s="25" t="s">
        <v>16</v>
      </c>
      <c r="L31" s="63"/>
      <c r="M31" s="24"/>
      <c r="N31" s="63"/>
      <c r="O31" s="24"/>
      <c r="P31" s="63"/>
      <c r="Q31" s="24"/>
      <c r="R31" s="64"/>
    </row>
    <row r="32" spans="1:18" s="3" customFormat="1" ht="132.6" customHeight="1" x14ac:dyDescent="0.25">
      <c r="A32" s="137" t="s">
        <v>32</v>
      </c>
      <c r="B32" s="80" t="s">
        <v>33</v>
      </c>
      <c r="C32" s="105" t="s">
        <v>1092</v>
      </c>
      <c r="D32" s="91" t="s">
        <v>13</v>
      </c>
      <c r="E32" s="135"/>
      <c r="F32" s="130" t="s">
        <v>16</v>
      </c>
      <c r="G32" s="24"/>
      <c r="H32" s="24"/>
      <c r="I32" s="26"/>
      <c r="J32" s="62"/>
      <c r="K32" s="25" t="s">
        <v>16</v>
      </c>
      <c r="L32" s="63"/>
      <c r="M32" s="24"/>
      <c r="N32" s="63"/>
      <c r="O32" s="24"/>
      <c r="P32" s="63"/>
      <c r="Q32" s="24"/>
      <c r="R32" s="64"/>
    </row>
    <row r="33" spans="1:18" s="3" customFormat="1" ht="72" customHeight="1" x14ac:dyDescent="0.25">
      <c r="A33" s="136" t="s">
        <v>925</v>
      </c>
      <c r="B33" s="80" t="s">
        <v>1240</v>
      </c>
      <c r="C33" s="94" t="s">
        <v>1060</v>
      </c>
      <c r="D33" s="91" t="s">
        <v>926</v>
      </c>
      <c r="E33" s="148" t="s">
        <v>1239</v>
      </c>
      <c r="F33" s="130">
        <v>1272.1499999999999</v>
      </c>
      <c r="G33" s="24">
        <v>1272.1499999999999</v>
      </c>
      <c r="H33" s="24">
        <v>0</v>
      </c>
      <c r="I33" s="26">
        <v>0</v>
      </c>
      <c r="J33" s="62"/>
      <c r="K33" s="25">
        <f t="shared" si="0"/>
        <v>1272.1500000000001</v>
      </c>
      <c r="L33" s="63">
        <f t="shared" si="1"/>
        <v>1.0000000000000002</v>
      </c>
      <c r="M33" s="24">
        <f t="shared" si="8"/>
        <v>1272.1500000000001</v>
      </c>
      <c r="N33" s="63">
        <f t="shared" si="9"/>
        <v>1.0000000000000002</v>
      </c>
      <c r="O33" s="24"/>
      <c r="P33" s="63"/>
      <c r="Q33" s="24"/>
      <c r="R33" s="64"/>
    </row>
    <row r="34" spans="1:18" s="3" customFormat="1" ht="240.95" customHeight="1" x14ac:dyDescent="0.25">
      <c r="A34" s="140" t="s">
        <v>34</v>
      </c>
      <c r="B34" s="122" t="s">
        <v>1061</v>
      </c>
      <c r="C34" s="115" t="s">
        <v>1300</v>
      </c>
      <c r="D34" s="91"/>
      <c r="E34" s="141" t="s">
        <v>1301</v>
      </c>
      <c r="F34" s="130"/>
      <c r="G34" s="24"/>
      <c r="H34" s="24"/>
      <c r="I34" s="26"/>
      <c r="J34" s="62"/>
      <c r="K34" s="25"/>
      <c r="L34" s="63"/>
      <c r="M34" s="24"/>
      <c r="N34" s="63"/>
      <c r="O34" s="24"/>
      <c r="P34" s="63"/>
      <c r="Q34" s="24"/>
      <c r="R34" s="64"/>
    </row>
    <row r="35" spans="1:18" s="3" customFormat="1" ht="39" customHeight="1" x14ac:dyDescent="0.25">
      <c r="A35" s="140" t="s">
        <v>35</v>
      </c>
      <c r="B35" s="80" t="s">
        <v>1302</v>
      </c>
      <c r="C35" s="94"/>
      <c r="D35" s="91" t="s">
        <v>37</v>
      </c>
      <c r="E35" s="135"/>
      <c r="F35" s="130">
        <v>259201.88682183629</v>
      </c>
      <c r="G35" s="24">
        <v>146594.19824628477</v>
      </c>
      <c r="H35" s="24">
        <v>81905.383561867013</v>
      </c>
      <c r="I35" s="26">
        <v>30702.305013684487</v>
      </c>
      <c r="J35" s="62"/>
      <c r="K35" s="25">
        <f t="shared" si="0"/>
        <v>259201.89</v>
      </c>
      <c r="L35" s="63">
        <f t="shared" si="1"/>
        <v>1.0000000122613448</v>
      </c>
      <c r="M35" s="24">
        <f t="shared" si="8"/>
        <v>146594.20000000001</v>
      </c>
      <c r="N35" s="63">
        <f t="shared" si="9"/>
        <v>1.0000000119630603</v>
      </c>
      <c r="O35" s="24">
        <f t="shared" ref="O35:O66" si="10">ROUND(H35-(H35*$O$6*$F$6),2)</f>
        <v>81905.38</v>
      </c>
      <c r="P35" s="63">
        <f t="shared" ref="P35:P66" si="11">O35/H35</f>
        <v>0.99999995651241891</v>
      </c>
      <c r="Q35" s="24">
        <f t="shared" si="2"/>
        <v>30702.31</v>
      </c>
      <c r="R35" s="64">
        <f t="shared" si="3"/>
        <v>1.0000001624085069</v>
      </c>
    </row>
    <row r="36" spans="1:18" s="3" customFormat="1" ht="39" customHeight="1" x14ac:dyDescent="0.25">
      <c r="A36" s="140" t="s">
        <v>38</v>
      </c>
      <c r="B36" s="80" t="s">
        <v>1303</v>
      </c>
      <c r="C36" s="94"/>
      <c r="D36" s="91" t="s">
        <v>37</v>
      </c>
      <c r="E36" s="135"/>
      <c r="F36" s="130">
        <v>272452.1668486789</v>
      </c>
      <c r="G36" s="24">
        <v>150828.02564417283</v>
      </c>
      <c r="H36" s="24">
        <v>90921.836190821603</v>
      </c>
      <c r="I36" s="26">
        <v>30702.305013684487</v>
      </c>
      <c r="J36" s="62"/>
      <c r="K36" s="25">
        <f t="shared" si="0"/>
        <v>272452.18</v>
      </c>
      <c r="L36" s="63">
        <f t="shared" si="1"/>
        <v>1.0000000482702018</v>
      </c>
      <c r="M36" s="24">
        <f t="shared" si="8"/>
        <v>150828.03</v>
      </c>
      <c r="N36" s="63">
        <f t="shared" si="9"/>
        <v>1.0000000288794284</v>
      </c>
      <c r="O36" s="24">
        <f t="shared" si="10"/>
        <v>90921.84</v>
      </c>
      <c r="P36" s="63">
        <f t="shared" si="11"/>
        <v>1.0000000418950887</v>
      </c>
      <c r="Q36" s="24">
        <f t="shared" si="2"/>
        <v>30702.31</v>
      </c>
      <c r="R36" s="64">
        <f t="shared" si="3"/>
        <v>1.0000001624085069</v>
      </c>
    </row>
    <row r="37" spans="1:18" s="3" customFormat="1" ht="39" customHeight="1" x14ac:dyDescent="0.25">
      <c r="A37" s="140" t="s">
        <v>39</v>
      </c>
      <c r="B37" s="80" t="s">
        <v>1304</v>
      </c>
      <c r="C37" s="94"/>
      <c r="D37" s="91" t="s">
        <v>37</v>
      </c>
      <c r="E37" s="135"/>
      <c r="F37" s="130">
        <v>282281.31060288689</v>
      </c>
      <c r="G37" s="24">
        <v>153451.55802266506</v>
      </c>
      <c r="H37" s="24">
        <v>98127.447566537317</v>
      </c>
      <c r="I37" s="26">
        <v>30702.305013684487</v>
      </c>
      <c r="J37" s="62"/>
      <c r="K37" s="25">
        <f t="shared" si="0"/>
        <v>282281.32</v>
      </c>
      <c r="L37" s="63">
        <f t="shared" si="1"/>
        <v>1.0000000332898877</v>
      </c>
      <c r="M37" s="24">
        <f t="shared" si="8"/>
        <v>153451.56</v>
      </c>
      <c r="N37" s="63">
        <f t="shared" si="9"/>
        <v>1.0000000128857274</v>
      </c>
      <c r="O37" s="24">
        <f t="shared" si="10"/>
        <v>98127.45</v>
      </c>
      <c r="P37" s="63">
        <f t="shared" si="11"/>
        <v>1.0000000247990011</v>
      </c>
      <c r="Q37" s="24">
        <f t="shared" si="2"/>
        <v>30702.31</v>
      </c>
      <c r="R37" s="64">
        <f t="shared" si="3"/>
        <v>1.0000001624085069</v>
      </c>
    </row>
    <row r="38" spans="1:18" s="3" customFormat="1" ht="39" customHeight="1" x14ac:dyDescent="0.25">
      <c r="A38" s="140" t="s">
        <v>41</v>
      </c>
      <c r="B38" s="80" t="s">
        <v>1305</v>
      </c>
      <c r="C38" s="94"/>
      <c r="D38" s="91" t="s">
        <v>37</v>
      </c>
      <c r="E38" s="135"/>
      <c r="F38" s="130">
        <v>293137.67638062628</v>
      </c>
      <c r="G38" s="24">
        <v>155232.52630347034</v>
      </c>
      <c r="H38" s="24">
        <v>107202.84506347144</v>
      </c>
      <c r="I38" s="26">
        <v>30702.305013684487</v>
      </c>
      <c r="J38" s="62"/>
      <c r="K38" s="25">
        <f t="shared" si="0"/>
        <v>293137.69</v>
      </c>
      <c r="L38" s="63">
        <f t="shared" si="1"/>
        <v>1.0000000464606731</v>
      </c>
      <c r="M38" s="24">
        <f t="shared" si="8"/>
        <v>155232.53</v>
      </c>
      <c r="N38" s="63">
        <f t="shared" si="9"/>
        <v>1.000000023812855</v>
      </c>
      <c r="O38" s="24">
        <f t="shared" si="10"/>
        <v>107202.85</v>
      </c>
      <c r="P38" s="63">
        <f t="shared" si="11"/>
        <v>1.0000000460484846</v>
      </c>
      <c r="Q38" s="24">
        <f t="shared" si="2"/>
        <v>30702.31</v>
      </c>
      <c r="R38" s="64">
        <f t="shared" si="3"/>
        <v>1.0000001624085069</v>
      </c>
    </row>
    <row r="39" spans="1:18" s="3" customFormat="1" ht="39" customHeight="1" x14ac:dyDescent="0.25">
      <c r="A39" s="140" t="s">
        <v>43</v>
      </c>
      <c r="B39" s="80" t="s">
        <v>44</v>
      </c>
      <c r="C39" s="94"/>
      <c r="D39" s="91" t="s">
        <v>37</v>
      </c>
      <c r="E39" s="135"/>
      <c r="F39" s="130">
        <v>320310.58751155727</v>
      </c>
      <c r="G39" s="24">
        <v>163227.76531131568</v>
      </c>
      <c r="H39" s="24">
        <v>126380.51718655707</v>
      </c>
      <c r="I39" s="26">
        <v>30702.305013684487</v>
      </c>
      <c r="J39" s="62"/>
      <c r="K39" s="25">
        <f t="shared" si="0"/>
        <v>320310.59999999998</v>
      </c>
      <c r="L39" s="63">
        <f t="shared" si="1"/>
        <v>1.0000000389885417</v>
      </c>
      <c r="M39" s="24">
        <f t="shared" si="8"/>
        <v>163227.76999999999</v>
      </c>
      <c r="N39" s="63">
        <f t="shared" si="9"/>
        <v>1.0000000287247963</v>
      </c>
      <c r="O39" s="24">
        <f t="shared" si="10"/>
        <v>126380.52</v>
      </c>
      <c r="P39" s="63">
        <f t="shared" si="11"/>
        <v>1.0000000222616823</v>
      </c>
      <c r="Q39" s="24">
        <f t="shared" si="2"/>
        <v>30702.31</v>
      </c>
      <c r="R39" s="64">
        <f t="shared" si="3"/>
        <v>1.0000001624085069</v>
      </c>
    </row>
    <row r="40" spans="1:18" s="3" customFormat="1" ht="39" customHeight="1" x14ac:dyDescent="0.25">
      <c r="A40" s="140" t="s">
        <v>45</v>
      </c>
      <c r="B40" s="80" t="s">
        <v>1306</v>
      </c>
      <c r="C40" s="94"/>
      <c r="D40" s="91" t="s">
        <v>37</v>
      </c>
      <c r="E40" s="135"/>
      <c r="F40" s="130">
        <v>346633.71585464495</v>
      </c>
      <c r="G40" s="24">
        <v>172197.36032417731</v>
      </c>
      <c r="H40" s="24">
        <v>143734.05051678317</v>
      </c>
      <c r="I40" s="26">
        <v>30702.305013684487</v>
      </c>
      <c r="J40" s="62"/>
      <c r="K40" s="25">
        <f t="shared" si="0"/>
        <v>346633.72</v>
      </c>
      <c r="L40" s="63">
        <f t="shared" si="1"/>
        <v>1.0000000119588917</v>
      </c>
      <c r="M40" s="24">
        <f t="shared" si="8"/>
        <v>172197.36</v>
      </c>
      <c r="N40" s="63">
        <f t="shared" si="9"/>
        <v>0.99999999811740825</v>
      </c>
      <c r="O40" s="24">
        <f t="shared" si="10"/>
        <v>143734.04999999999</v>
      </c>
      <c r="P40" s="63">
        <f t="shared" si="11"/>
        <v>0.99999999640458759</v>
      </c>
      <c r="Q40" s="24">
        <f t="shared" si="2"/>
        <v>30702.31</v>
      </c>
      <c r="R40" s="64">
        <f t="shared" si="3"/>
        <v>1.0000001624085069</v>
      </c>
    </row>
    <row r="41" spans="1:18" s="3" customFormat="1" ht="39" customHeight="1" x14ac:dyDescent="0.25">
      <c r="A41" s="140" t="s">
        <v>46</v>
      </c>
      <c r="B41" s="80" t="s">
        <v>1307</v>
      </c>
      <c r="C41" s="94"/>
      <c r="D41" s="91" t="s">
        <v>37</v>
      </c>
      <c r="E41" s="135"/>
      <c r="F41" s="130">
        <v>388613.98776299256</v>
      </c>
      <c r="G41" s="24">
        <v>181659.84718384763</v>
      </c>
      <c r="H41" s="24">
        <v>176251.83556546041</v>
      </c>
      <c r="I41" s="26">
        <v>30702.305013684487</v>
      </c>
      <c r="J41" s="62"/>
      <c r="K41" s="25">
        <f t="shared" si="0"/>
        <v>388614</v>
      </c>
      <c r="L41" s="63">
        <f t="shared" si="1"/>
        <v>1.0000000314888497</v>
      </c>
      <c r="M41" s="24">
        <f t="shared" si="8"/>
        <v>181659.85</v>
      </c>
      <c r="N41" s="63">
        <f t="shared" si="9"/>
        <v>1.0000000155023381</v>
      </c>
      <c r="O41" s="24">
        <f t="shared" si="10"/>
        <v>176251.84</v>
      </c>
      <c r="P41" s="63">
        <f t="shared" si="11"/>
        <v>1.0000000251602463</v>
      </c>
      <c r="Q41" s="24">
        <f t="shared" si="2"/>
        <v>30702.31</v>
      </c>
      <c r="R41" s="64">
        <f t="shared" si="3"/>
        <v>1.0000001624085069</v>
      </c>
    </row>
    <row r="42" spans="1:18" s="3" customFormat="1" ht="39" customHeight="1" x14ac:dyDescent="0.25">
      <c r="A42" s="140" t="s">
        <v>47</v>
      </c>
      <c r="B42" s="80" t="s">
        <v>48</v>
      </c>
      <c r="C42" s="94"/>
      <c r="D42" s="91" t="s">
        <v>37</v>
      </c>
      <c r="E42" s="135"/>
      <c r="F42" s="130">
        <v>486967.26608035207</v>
      </c>
      <c r="G42" s="24">
        <v>225236.15641374383</v>
      </c>
      <c r="H42" s="24">
        <v>231028.80465292372</v>
      </c>
      <c r="I42" s="26">
        <v>30702.305013684487</v>
      </c>
      <c r="J42" s="62"/>
      <c r="K42" s="25">
        <f t="shared" si="0"/>
        <v>486967.26999999996</v>
      </c>
      <c r="L42" s="63">
        <f t="shared" si="1"/>
        <v>1.0000000080490994</v>
      </c>
      <c r="M42" s="24">
        <f t="shared" si="8"/>
        <v>225236.16</v>
      </c>
      <c r="N42" s="63">
        <f t="shared" si="9"/>
        <v>1.0000000159222047</v>
      </c>
      <c r="O42" s="24">
        <f t="shared" si="10"/>
        <v>231028.8</v>
      </c>
      <c r="P42" s="63">
        <f t="shared" si="11"/>
        <v>0.99999997985998434</v>
      </c>
      <c r="Q42" s="24">
        <f t="shared" si="2"/>
        <v>30702.31</v>
      </c>
      <c r="R42" s="64">
        <f t="shared" si="3"/>
        <v>1.0000001624085069</v>
      </c>
    </row>
    <row r="43" spans="1:18" s="3" customFormat="1" ht="39" customHeight="1" x14ac:dyDescent="0.25">
      <c r="A43" s="140" t="s">
        <v>49</v>
      </c>
      <c r="B43" s="80" t="s">
        <v>50</v>
      </c>
      <c r="C43" s="94"/>
      <c r="D43" s="91" t="s">
        <v>37</v>
      </c>
      <c r="E43" s="135"/>
      <c r="F43" s="130">
        <v>622092.2176032787</v>
      </c>
      <c r="G43" s="24">
        <v>237613.19962959425</v>
      </c>
      <c r="H43" s="24">
        <v>353776.71296000003</v>
      </c>
      <c r="I43" s="26">
        <v>30702.305013684487</v>
      </c>
      <c r="J43" s="62"/>
      <c r="K43" s="25">
        <f t="shared" si="0"/>
        <v>622092.22000000009</v>
      </c>
      <c r="L43" s="63">
        <f t="shared" si="1"/>
        <v>1.0000000038526786</v>
      </c>
      <c r="M43" s="24">
        <f t="shared" si="8"/>
        <v>237613.2</v>
      </c>
      <c r="N43" s="63">
        <f t="shared" si="9"/>
        <v>1.0000000015588602</v>
      </c>
      <c r="O43" s="24">
        <f t="shared" si="10"/>
        <v>353776.71</v>
      </c>
      <c r="P43" s="63">
        <f t="shared" si="11"/>
        <v>0.99999999163314057</v>
      </c>
      <c r="Q43" s="24">
        <f t="shared" si="2"/>
        <v>30702.31</v>
      </c>
      <c r="R43" s="64">
        <f t="shared" si="3"/>
        <v>1.0000001624085069</v>
      </c>
    </row>
    <row r="44" spans="1:18" s="3" customFormat="1" ht="39" customHeight="1" x14ac:dyDescent="0.25">
      <c r="A44" s="140" t="s">
        <v>51</v>
      </c>
      <c r="B44" s="80" t="s">
        <v>52</v>
      </c>
      <c r="C44" s="94"/>
      <c r="D44" s="91" t="s">
        <v>37</v>
      </c>
      <c r="E44" s="135"/>
      <c r="F44" s="130">
        <v>787696.57657161402</v>
      </c>
      <c r="G44" s="24">
        <v>250670.37875792949</v>
      </c>
      <c r="H44" s="24">
        <v>506323.89280000009</v>
      </c>
      <c r="I44" s="26">
        <v>30702.305013684487</v>
      </c>
      <c r="J44" s="62"/>
      <c r="K44" s="25">
        <f t="shared" si="0"/>
        <v>787696.58000000007</v>
      </c>
      <c r="L44" s="63">
        <f t="shared" si="1"/>
        <v>1.0000000043524198</v>
      </c>
      <c r="M44" s="24">
        <f t="shared" si="8"/>
        <v>250670.38</v>
      </c>
      <c r="N44" s="63">
        <f t="shared" si="9"/>
        <v>1.0000000049549951</v>
      </c>
      <c r="O44" s="24">
        <f t="shared" si="10"/>
        <v>506323.89</v>
      </c>
      <c r="P44" s="63">
        <f t="shared" si="11"/>
        <v>0.99999999446994281</v>
      </c>
      <c r="Q44" s="24">
        <f t="shared" si="2"/>
        <v>30702.31</v>
      </c>
      <c r="R44" s="64">
        <f t="shared" si="3"/>
        <v>1.0000001624085069</v>
      </c>
    </row>
    <row r="45" spans="1:18" s="3" customFormat="1" ht="39" customHeight="1" x14ac:dyDescent="0.25">
      <c r="A45" s="140" t="s">
        <v>53</v>
      </c>
      <c r="B45" s="80" t="s">
        <v>54</v>
      </c>
      <c r="C45" s="94"/>
      <c r="D45" s="91" t="s">
        <v>37</v>
      </c>
      <c r="E45" s="135"/>
      <c r="F45" s="130">
        <v>838029.12275630748</v>
      </c>
      <c r="G45" s="24">
        <v>264445.06822262297</v>
      </c>
      <c r="H45" s="24">
        <v>542881.74952000007</v>
      </c>
      <c r="I45" s="26">
        <v>30702.305013684487</v>
      </c>
      <c r="J45" s="62"/>
      <c r="K45" s="25">
        <f t="shared" si="0"/>
        <v>838029.13000000012</v>
      </c>
      <c r="L45" s="63">
        <f t="shared" si="1"/>
        <v>1.0000000086437242</v>
      </c>
      <c r="M45" s="24">
        <f t="shared" si="8"/>
        <v>264445.07</v>
      </c>
      <c r="N45" s="63">
        <f t="shared" si="9"/>
        <v>1.0000000067211579</v>
      </c>
      <c r="O45" s="24">
        <f t="shared" si="10"/>
        <v>542881.75</v>
      </c>
      <c r="P45" s="63">
        <f t="shared" si="11"/>
        <v>1.0000000008841703</v>
      </c>
      <c r="Q45" s="24">
        <f t="shared" si="2"/>
        <v>30702.31</v>
      </c>
      <c r="R45" s="64">
        <f t="shared" si="3"/>
        <v>1.0000001624085069</v>
      </c>
    </row>
    <row r="46" spans="1:18" s="3" customFormat="1" ht="297.60000000000002" customHeight="1" x14ac:dyDescent="0.25">
      <c r="A46" s="140" t="s">
        <v>55</v>
      </c>
      <c r="B46" s="122" t="s">
        <v>1243</v>
      </c>
      <c r="C46" s="115" t="s">
        <v>1308</v>
      </c>
      <c r="D46" s="91"/>
      <c r="E46" s="141" t="s">
        <v>1313</v>
      </c>
      <c r="F46" s="130"/>
      <c r="G46" s="24"/>
      <c r="H46" s="24"/>
      <c r="I46" s="26"/>
      <c r="J46" s="62"/>
      <c r="K46" s="25"/>
      <c r="L46" s="63"/>
      <c r="M46" s="24"/>
      <c r="N46" s="63"/>
      <c r="O46" s="24"/>
      <c r="P46" s="63"/>
      <c r="Q46" s="24"/>
      <c r="R46" s="64"/>
    </row>
    <row r="47" spans="1:18" s="3" customFormat="1" ht="39" customHeight="1" x14ac:dyDescent="0.25">
      <c r="A47" s="140" t="s">
        <v>56</v>
      </c>
      <c r="B47" s="80" t="s">
        <v>1302</v>
      </c>
      <c r="C47" s="99"/>
      <c r="D47" s="91" t="s">
        <v>37</v>
      </c>
      <c r="E47" s="135"/>
      <c r="F47" s="130">
        <v>543703.24197978771</v>
      </c>
      <c r="G47" s="24">
        <v>329341.68202888133</v>
      </c>
      <c r="H47" s="24">
        <v>133153.67885914547</v>
      </c>
      <c r="I47" s="26">
        <v>81207.881091760908</v>
      </c>
      <c r="J47" s="62"/>
      <c r="K47" s="25">
        <f t="shared" si="0"/>
        <v>543703.24</v>
      </c>
      <c r="L47" s="63">
        <f t="shared" si="1"/>
        <v>0.99999999635869796</v>
      </c>
      <c r="M47" s="24">
        <f t="shared" si="8"/>
        <v>329341.68</v>
      </c>
      <c r="N47" s="63">
        <f t="shared" si="9"/>
        <v>0.99999999383958527</v>
      </c>
      <c r="O47" s="24">
        <f t="shared" si="10"/>
        <v>133153.68</v>
      </c>
      <c r="P47" s="63">
        <f t="shared" si="11"/>
        <v>1.0000000085679535</v>
      </c>
      <c r="Q47" s="24">
        <f t="shared" si="2"/>
        <v>81207.88</v>
      </c>
      <c r="R47" s="64">
        <f t="shared" si="3"/>
        <v>0.99999998655597355</v>
      </c>
    </row>
    <row r="48" spans="1:18" s="3" customFormat="1" ht="39" customHeight="1" x14ac:dyDescent="0.25">
      <c r="A48" s="140" t="s">
        <v>57</v>
      </c>
      <c r="B48" s="80" t="s">
        <v>1309</v>
      </c>
      <c r="C48" s="99"/>
      <c r="D48" s="91" t="s">
        <v>37</v>
      </c>
      <c r="E48" s="135"/>
      <c r="F48" s="130">
        <v>567955.08775231359</v>
      </c>
      <c r="G48" s="24">
        <v>344499.30386442662</v>
      </c>
      <c r="H48" s="24">
        <v>142247.90279612609</v>
      </c>
      <c r="I48" s="26">
        <v>81207.881091760908</v>
      </c>
      <c r="J48" s="62"/>
      <c r="K48" s="25">
        <f t="shared" si="0"/>
        <v>567955.07999999996</v>
      </c>
      <c r="L48" s="63">
        <f t="shared" si="1"/>
        <v>0.99999998635048126</v>
      </c>
      <c r="M48" s="24">
        <f t="shared" si="8"/>
        <v>344499.3</v>
      </c>
      <c r="N48" s="63">
        <f t="shared" si="9"/>
        <v>0.99999998878248353</v>
      </c>
      <c r="O48" s="24">
        <f t="shared" si="10"/>
        <v>142247.9</v>
      </c>
      <c r="P48" s="63">
        <f t="shared" si="11"/>
        <v>0.99999998034328774</v>
      </c>
      <c r="Q48" s="24">
        <f t="shared" si="2"/>
        <v>81207.88</v>
      </c>
      <c r="R48" s="64">
        <f t="shared" si="3"/>
        <v>0.99999998655597355</v>
      </c>
    </row>
    <row r="49" spans="1:18" s="3" customFormat="1" ht="39" customHeight="1" x14ac:dyDescent="0.25">
      <c r="A49" s="140" t="s">
        <v>58</v>
      </c>
      <c r="B49" s="80" t="s">
        <v>1304</v>
      </c>
      <c r="C49" s="99"/>
      <c r="D49" s="91" t="s">
        <v>37</v>
      </c>
      <c r="E49" s="135"/>
      <c r="F49" s="130">
        <v>581470.85764131974</v>
      </c>
      <c r="G49" s="24">
        <v>345768.14744233288</v>
      </c>
      <c r="H49" s="24">
        <v>154494.82910722596</v>
      </c>
      <c r="I49" s="26">
        <v>81207.881091760908</v>
      </c>
      <c r="J49" s="62"/>
      <c r="K49" s="25">
        <f t="shared" si="0"/>
        <v>581470.86</v>
      </c>
      <c r="L49" s="63">
        <f t="shared" si="1"/>
        <v>1.0000000040564032</v>
      </c>
      <c r="M49" s="24">
        <f t="shared" si="8"/>
        <v>345768.15</v>
      </c>
      <c r="N49" s="63">
        <f t="shared" si="9"/>
        <v>1.0000000073970583</v>
      </c>
      <c r="O49" s="24">
        <f t="shared" si="10"/>
        <v>154494.82999999999</v>
      </c>
      <c r="P49" s="63">
        <f t="shared" si="11"/>
        <v>1.000000005778666</v>
      </c>
      <c r="Q49" s="24">
        <f t="shared" si="2"/>
        <v>81207.88</v>
      </c>
      <c r="R49" s="64">
        <f t="shared" si="3"/>
        <v>0.99999998655597355</v>
      </c>
    </row>
    <row r="50" spans="1:18" s="3" customFormat="1" ht="39" customHeight="1" x14ac:dyDescent="0.25">
      <c r="A50" s="140" t="s">
        <v>59</v>
      </c>
      <c r="B50" s="80" t="s">
        <v>1305</v>
      </c>
      <c r="C50" s="99"/>
      <c r="D50" s="91" t="s">
        <v>37</v>
      </c>
      <c r="E50" s="135"/>
      <c r="F50" s="130">
        <v>593622.08571983513</v>
      </c>
      <c r="G50" s="24">
        <v>347377.46342373284</v>
      </c>
      <c r="H50" s="24">
        <v>165036.74120434135</v>
      </c>
      <c r="I50" s="26">
        <v>81207.881091760908</v>
      </c>
      <c r="J50" s="62"/>
      <c r="K50" s="25">
        <f t="shared" si="0"/>
        <v>593622.08000000007</v>
      </c>
      <c r="L50" s="63">
        <f t="shared" si="1"/>
        <v>0.99999999036451781</v>
      </c>
      <c r="M50" s="24">
        <f t="shared" si="8"/>
        <v>347377.46</v>
      </c>
      <c r="N50" s="63">
        <f t="shared" si="9"/>
        <v>0.99999999014405605</v>
      </c>
      <c r="O50" s="24">
        <f t="shared" si="10"/>
        <v>165036.74</v>
      </c>
      <c r="P50" s="63">
        <f t="shared" si="11"/>
        <v>0.99999999270258644</v>
      </c>
      <c r="Q50" s="24">
        <f t="shared" si="2"/>
        <v>81207.88</v>
      </c>
      <c r="R50" s="64">
        <f t="shared" si="3"/>
        <v>0.99999998655597355</v>
      </c>
    </row>
    <row r="51" spans="1:18" s="3" customFormat="1" ht="39" customHeight="1" x14ac:dyDescent="0.25">
      <c r="A51" s="140" t="s">
        <v>60</v>
      </c>
      <c r="B51" s="80" t="s">
        <v>44</v>
      </c>
      <c r="C51" s="99"/>
      <c r="D51" s="91" t="s">
        <v>37</v>
      </c>
      <c r="E51" s="135"/>
      <c r="F51" s="130">
        <v>620686.30685564212</v>
      </c>
      <c r="G51" s="24">
        <v>351652.74671616033</v>
      </c>
      <c r="H51" s="24">
        <v>187825.67904772086</v>
      </c>
      <c r="I51" s="26">
        <v>81207.881091760908</v>
      </c>
      <c r="J51" s="62"/>
      <c r="K51" s="25">
        <f t="shared" si="0"/>
        <v>620686.30999999994</v>
      </c>
      <c r="L51" s="63">
        <f t="shared" si="1"/>
        <v>1.0000000050659372</v>
      </c>
      <c r="M51" s="24">
        <f t="shared" si="8"/>
        <v>351652.75</v>
      </c>
      <c r="N51" s="63">
        <f t="shared" si="9"/>
        <v>1.0000000093383024</v>
      </c>
      <c r="O51" s="24">
        <f t="shared" si="10"/>
        <v>187825.68</v>
      </c>
      <c r="P51" s="63">
        <f t="shared" si="11"/>
        <v>1.0000000050700157</v>
      </c>
      <c r="Q51" s="24">
        <f t="shared" si="2"/>
        <v>81207.88</v>
      </c>
      <c r="R51" s="64">
        <f t="shared" si="3"/>
        <v>0.99999998655597355</v>
      </c>
    </row>
    <row r="52" spans="1:18" s="3" customFormat="1" ht="39" customHeight="1" x14ac:dyDescent="0.25">
      <c r="A52" s="140" t="s">
        <v>61</v>
      </c>
      <c r="B52" s="80" t="s">
        <v>1306</v>
      </c>
      <c r="C52" s="94"/>
      <c r="D52" s="91" t="s">
        <v>37</v>
      </c>
      <c r="E52" s="135"/>
      <c r="F52" s="130">
        <v>658405.70816152578</v>
      </c>
      <c r="G52" s="24">
        <v>355980.64725971973</v>
      </c>
      <c r="H52" s="24">
        <v>221217.17981004511</v>
      </c>
      <c r="I52" s="26">
        <v>81207.881091760908</v>
      </c>
      <c r="J52" s="62"/>
      <c r="K52" s="25">
        <f t="shared" si="0"/>
        <v>658405.71000000008</v>
      </c>
      <c r="L52" s="63">
        <f t="shared" si="1"/>
        <v>1.0000000027923122</v>
      </c>
      <c r="M52" s="24">
        <f t="shared" si="8"/>
        <v>355980.65</v>
      </c>
      <c r="N52" s="63">
        <f t="shared" si="9"/>
        <v>1.000000007697835</v>
      </c>
      <c r="O52" s="24">
        <f t="shared" si="10"/>
        <v>221217.18</v>
      </c>
      <c r="P52" s="63">
        <f t="shared" si="11"/>
        <v>1.0000000008586805</v>
      </c>
      <c r="Q52" s="24">
        <f t="shared" si="2"/>
        <v>81207.88</v>
      </c>
      <c r="R52" s="64">
        <f t="shared" si="3"/>
        <v>0.99999998655597355</v>
      </c>
    </row>
    <row r="53" spans="1:18" s="3" customFormat="1" ht="39" customHeight="1" x14ac:dyDescent="0.25">
      <c r="A53" s="140" t="s">
        <v>62</v>
      </c>
      <c r="B53" s="80" t="s">
        <v>1307</v>
      </c>
      <c r="C53" s="94"/>
      <c r="D53" s="91" t="s">
        <v>37</v>
      </c>
      <c r="E53" s="135"/>
      <c r="F53" s="130">
        <v>671363.69233270292</v>
      </c>
      <c r="G53" s="24">
        <v>360361.81263140822</v>
      </c>
      <c r="H53" s="24">
        <v>229793.99860953382</v>
      </c>
      <c r="I53" s="26">
        <v>81207.881091760908</v>
      </c>
      <c r="J53" s="62"/>
      <c r="K53" s="25">
        <f t="shared" si="0"/>
        <v>671363.69000000006</v>
      </c>
      <c r="L53" s="63">
        <f t="shared" si="1"/>
        <v>0.99999999652542593</v>
      </c>
      <c r="M53" s="24">
        <f t="shared" si="8"/>
        <v>360361.81</v>
      </c>
      <c r="N53" s="63">
        <f t="shared" si="9"/>
        <v>0.99999999269787165</v>
      </c>
      <c r="O53" s="24">
        <f t="shared" si="10"/>
        <v>229794</v>
      </c>
      <c r="P53" s="63">
        <f t="shared" si="11"/>
        <v>1.0000000060509247</v>
      </c>
      <c r="Q53" s="24">
        <f t="shared" si="2"/>
        <v>81207.88</v>
      </c>
      <c r="R53" s="64">
        <f t="shared" si="3"/>
        <v>0.99999998655597355</v>
      </c>
    </row>
    <row r="54" spans="1:18" s="3" customFormat="1" ht="39" customHeight="1" x14ac:dyDescent="0.25">
      <c r="A54" s="140" t="s">
        <v>63</v>
      </c>
      <c r="B54" s="80" t="s">
        <v>48</v>
      </c>
      <c r="C54" s="94"/>
      <c r="D54" s="91" t="s">
        <v>37</v>
      </c>
      <c r="E54" s="135"/>
      <c r="F54" s="130">
        <v>732852.44152727118</v>
      </c>
      <c r="G54" s="24">
        <v>364796.89837815583</v>
      </c>
      <c r="H54" s="24">
        <v>286847.66205735435</v>
      </c>
      <c r="I54" s="26">
        <v>81207.881091760908</v>
      </c>
      <c r="J54" s="62"/>
      <c r="K54" s="25">
        <f t="shared" si="0"/>
        <v>732852.44000000006</v>
      </c>
      <c r="L54" s="63">
        <f t="shared" si="1"/>
        <v>0.99999999791599092</v>
      </c>
      <c r="M54" s="24">
        <f t="shared" si="8"/>
        <v>364796.9</v>
      </c>
      <c r="N54" s="63">
        <f t="shared" si="9"/>
        <v>1.0000000044458826</v>
      </c>
      <c r="O54" s="24">
        <f t="shared" si="10"/>
        <v>286847.65999999997</v>
      </c>
      <c r="P54" s="63">
        <f t="shared" si="11"/>
        <v>0.9999999928277109</v>
      </c>
      <c r="Q54" s="24">
        <f t="shared" si="2"/>
        <v>81207.88</v>
      </c>
      <c r="R54" s="64">
        <f t="shared" si="3"/>
        <v>0.99999998655597355</v>
      </c>
    </row>
    <row r="55" spans="1:18" s="3" customFormat="1" ht="39" customHeight="1" x14ac:dyDescent="0.25">
      <c r="A55" s="140" t="s">
        <v>64</v>
      </c>
      <c r="B55" s="80" t="s">
        <v>50</v>
      </c>
      <c r="C55" s="94"/>
      <c r="D55" s="91" t="s">
        <v>37</v>
      </c>
      <c r="E55" s="135"/>
      <c r="F55" s="130">
        <v>921754.33104667556</v>
      </c>
      <c r="G55" s="24">
        <v>369286.56811491458</v>
      </c>
      <c r="H55" s="24">
        <v>471259.88184000005</v>
      </c>
      <c r="I55" s="26">
        <v>81207.881091760908</v>
      </c>
      <c r="J55" s="62"/>
      <c r="K55" s="25">
        <f t="shared" si="0"/>
        <v>921754.33</v>
      </c>
      <c r="L55" s="63">
        <f t="shared" si="1"/>
        <v>0.99999999886447444</v>
      </c>
      <c r="M55" s="24">
        <f t="shared" si="8"/>
        <v>369286.57</v>
      </c>
      <c r="N55" s="63">
        <f t="shared" si="9"/>
        <v>1.0000000051046682</v>
      </c>
      <c r="O55" s="24">
        <f t="shared" si="10"/>
        <v>471259.88</v>
      </c>
      <c r="P55" s="63">
        <f t="shared" si="11"/>
        <v>0.99999999609557255</v>
      </c>
      <c r="Q55" s="24">
        <f t="shared" si="2"/>
        <v>81207.88</v>
      </c>
      <c r="R55" s="64">
        <f t="shared" si="3"/>
        <v>0.99999998655597355</v>
      </c>
    </row>
    <row r="56" spans="1:18" s="3" customFormat="1" ht="39" customHeight="1" x14ac:dyDescent="0.25">
      <c r="A56" s="140" t="s">
        <v>65</v>
      </c>
      <c r="B56" s="80" t="s">
        <v>52</v>
      </c>
      <c r="C56" s="94"/>
      <c r="D56" s="91" t="s">
        <v>37</v>
      </c>
      <c r="E56" s="135"/>
      <c r="F56" s="130">
        <v>1155709.7644757139</v>
      </c>
      <c r="G56" s="24">
        <v>373831.49362395302</v>
      </c>
      <c r="H56" s="24">
        <v>700670.38976000005</v>
      </c>
      <c r="I56" s="26">
        <v>81207.881091760908</v>
      </c>
      <c r="J56" s="62"/>
      <c r="K56" s="25">
        <f t="shared" si="0"/>
        <v>1155709.7599999998</v>
      </c>
      <c r="L56" s="63">
        <f t="shared" si="1"/>
        <v>0.99999999612730262</v>
      </c>
      <c r="M56" s="24">
        <f t="shared" si="8"/>
        <v>373831.49</v>
      </c>
      <c r="N56" s="63">
        <f t="shared" si="9"/>
        <v>0.99999999030591835</v>
      </c>
      <c r="O56" s="24">
        <f t="shared" si="10"/>
        <v>700670.39</v>
      </c>
      <c r="P56" s="63">
        <f t="shared" si="11"/>
        <v>1.0000000003425291</v>
      </c>
      <c r="Q56" s="24">
        <f t="shared" si="2"/>
        <v>81207.88</v>
      </c>
      <c r="R56" s="64">
        <f t="shared" si="3"/>
        <v>0.99999998655597355</v>
      </c>
    </row>
    <row r="57" spans="1:18" s="3" customFormat="1" ht="39" customHeight="1" x14ac:dyDescent="0.25">
      <c r="A57" s="140" t="s">
        <v>66</v>
      </c>
      <c r="B57" s="80" t="s">
        <v>54</v>
      </c>
      <c r="C57" s="94"/>
      <c r="D57" s="91" t="s">
        <v>37</v>
      </c>
      <c r="E57" s="135"/>
      <c r="F57" s="130">
        <v>1202710.317647136</v>
      </c>
      <c r="G57" s="24">
        <v>378432.35495537502</v>
      </c>
      <c r="H57" s="24">
        <v>743070.08160000015</v>
      </c>
      <c r="I57" s="26">
        <v>81207.881091760908</v>
      </c>
      <c r="J57" s="62"/>
      <c r="K57" s="25">
        <f t="shared" si="0"/>
        <v>1202710.31</v>
      </c>
      <c r="L57" s="63">
        <f t="shared" si="1"/>
        <v>0.99999999364174741</v>
      </c>
      <c r="M57" s="24">
        <f t="shared" si="8"/>
        <v>378432.35</v>
      </c>
      <c r="N57" s="63">
        <f t="shared" si="9"/>
        <v>0.99999998690551961</v>
      </c>
      <c r="O57" s="24">
        <f t="shared" si="10"/>
        <v>743070.08</v>
      </c>
      <c r="P57" s="63">
        <f t="shared" si="11"/>
        <v>0.99999999784677085</v>
      </c>
      <c r="Q57" s="24">
        <f t="shared" si="2"/>
        <v>81207.88</v>
      </c>
      <c r="R57" s="64">
        <f t="shared" si="3"/>
        <v>0.99999998655597355</v>
      </c>
    </row>
    <row r="58" spans="1:18" s="3" customFormat="1" ht="252.75" customHeight="1" x14ac:dyDescent="0.25">
      <c r="A58" s="140" t="s">
        <v>67</v>
      </c>
      <c r="B58" s="80" t="s">
        <v>1242</v>
      </c>
      <c r="C58" s="94" t="s">
        <v>1310</v>
      </c>
      <c r="D58" s="91"/>
      <c r="E58" s="141" t="s">
        <v>1311</v>
      </c>
      <c r="F58" s="130"/>
      <c r="G58" s="24"/>
      <c r="H58" s="24"/>
      <c r="I58" s="26"/>
      <c r="J58" s="62"/>
      <c r="K58" s="25"/>
      <c r="L58" s="63"/>
      <c r="M58" s="24"/>
      <c r="N58" s="63"/>
      <c r="O58" s="24"/>
      <c r="P58" s="63"/>
      <c r="Q58" s="24"/>
      <c r="R58" s="64"/>
    </row>
    <row r="59" spans="1:18" s="3" customFormat="1" ht="39" customHeight="1" x14ac:dyDescent="0.25">
      <c r="A59" s="140" t="s">
        <v>68</v>
      </c>
      <c r="B59" s="80" t="s">
        <v>36</v>
      </c>
      <c r="C59" s="94"/>
      <c r="D59" s="91" t="s">
        <v>37</v>
      </c>
      <c r="E59" s="135"/>
      <c r="F59" s="130">
        <v>297228.24481841404</v>
      </c>
      <c r="G59" s="24">
        <v>153189.7987689696</v>
      </c>
      <c r="H59" s="24">
        <v>105714.91171175733</v>
      </c>
      <c r="I59" s="26">
        <v>38323.534337687117</v>
      </c>
      <c r="J59" s="62"/>
      <c r="K59" s="25">
        <f t="shared" si="0"/>
        <v>297228.24</v>
      </c>
      <c r="L59" s="63">
        <f t="shared" si="1"/>
        <v>0.99999998378884192</v>
      </c>
      <c r="M59" s="24">
        <f t="shared" si="8"/>
        <v>153189.79999999999</v>
      </c>
      <c r="N59" s="63">
        <f t="shared" si="9"/>
        <v>1.0000000080359814</v>
      </c>
      <c r="O59" s="24">
        <f t="shared" si="10"/>
        <v>105714.91</v>
      </c>
      <c r="P59" s="63">
        <f t="shared" si="11"/>
        <v>0.99999998380779687</v>
      </c>
      <c r="Q59" s="24">
        <f t="shared" si="2"/>
        <v>38323.53</v>
      </c>
      <c r="R59" s="64">
        <f t="shared" si="3"/>
        <v>0.99999988681401142</v>
      </c>
    </row>
    <row r="60" spans="1:18" s="3" customFormat="1" ht="39" customHeight="1" x14ac:dyDescent="0.25">
      <c r="A60" s="140" t="s">
        <v>69</v>
      </c>
      <c r="B60" s="80" t="s">
        <v>8</v>
      </c>
      <c r="C60" s="100"/>
      <c r="D60" s="91" t="s">
        <v>37</v>
      </c>
      <c r="E60" s="135"/>
      <c r="F60" s="130">
        <v>312111.92819319025</v>
      </c>
      <c r="G60" s="24">
        <v>160054.43334925437</v>
      </c>
      <c r="H60" s="24">
        <v>113733.96050624877</v>
      </c>
      <c r="I60" s="26">
        <v>38323.534337687117</v>
      </c>
      <c r="J60" s="62"/>
      <c r="K60" s="25">
        <f t="shared" si="0"/>
        <v>312111.92000000004</v>
      </c>
      <c r="L60" s="63">
        <f t="shared" si="1"/>
        <v>0.99999997374919225</v>
      </c>
      <c r="M60" s="24">
        <f t="shared" si="8"/>
        <v>160054.43</v>
      </c>
      <c r="N60" s="63">
        <f t="shared" si="9"/>
        <v>0.99999997907427929</v>
      </c>
      <c r="O60" s="24">
        <f t="shared" si="10"/>
        <v>113733.96</v>
      </c>
      <c r="P60" s="63">
        <f t="shared" si="11"/>
        <v>0.99999999554883379</v>
      </c>
      <c r="Q60" s="24">
        <f t="shared" si="2"/>
        <v>38323.53</v>
      </c>
      <c r="R60" s="64">
        <f t="shared" si="3"/>
        <v>0.99999988681401142</v>
      </c>
    </row>
    <row r="61" spans="1:18" s="3" customFormat="1" ht="39" customHeight="1" x14ac:dyDescent="0.25">
      <c r="A61" s="140" t="s">
        <v>70</v>
      </c>
      <c r="B61" s="80" t="s">
        <v>40</v>
      </c>
      <c r="C61" s="99"/>
      <c r="D61" s="91" t="s">
        <v>37</v>
      </c>
      <c r="E61" s="135"/>
      <c r="F61" s="130">
        <v>324912.83857392677</v>
      </c>
      <c r="G61" s="24">
        <v>164891.64582097944</v>
      </c>
      <c r="H61" s="24">
        <v>121697.6584152602</v>
      </c>
      <c r="I61" s="26">
        <v>38323.534337687117</v>
      </c>
      <c r="J61" s="62"/>
      <c r="K61" s="25">
        <f t="shared" si="0"/>
        <v>324912.83999999997</v>
      </c>
      <c r="L61" s="63">
        <f t="shared" si="1"/>
        <v>1.0000000043890946</v>
      </c>
      <c r="M61" s="24">
        <f t="shared" si="8"/>
        <v>164891.65</v>
      </c>
      <c r="N61" s="63">
        <f t="shared" si="9"/>
        <v>1.0000000253440406</v>
      </c>
      <c r="O61" s="24">
        <f t="shared" si="10"/>
        <v>121697.66</v>
      </c>
      <c r="P61" s="63">
        <f t="shared" si="11"/>
        <v>1.0000000130219415</v>
      </c>
      <c r="Q61" s="24">
        <f t="shared" si="2"/>
        <v>38323.53</v>
      </c>
      <c r="R61" s="64">
        <f t="shared" si="3"/>
        <v>0.99999988681401142</v>
      </c>
    </row>
    <row r="62" spans="1:18" s="3" customFormat="1" ht="39" customHeight="1" x14ac:dyDescent="0.25">
      <c r="A62" s="140" t="s">
        <v>71</v>
      </c>
      <c r="B62" s="80" t="s">
        <v>42</v>
      </c>
      <c r="C62" s="100"/>
      <c r="D62" s="91" t="s">
        <v>37</v>
      </c>
      <c r="E62" s="135"/>
      <c r="F62" s="130">
        <v>335723.42651144805</v>
      </c>
      <c r="G62" s="24">
        <v>168993.78322415787</v>
      </c>
      <c r="H62" s="24">
        <v>128406.10894960306</v>
      </c>
      <c r="I62" s="26">
        <v>38323.534337687117</v>
      </c>
      <c r="J62" s="62"/>
      <c r="K62" s="25">
        <f t="shared" si="0"/>
        <v>335723.42000000004</v>
      </c>
      <c r="L62" s="63">
        <f t="shared" si="1"/>
        <v>0.9999999806047255</v>
      </c>
      <c r="M62" s="24">
        <f t="shared" si="8"/>
        <v>168993.78</v>
      </c>
      <c r="N62" s="63">
        <f t="shared" si="9"/>
        <v>0.99999998092144093</v>
      </c>
      <c r="O62" s="24">
        <f t="shared" si="10"/>
        <v>128406.11</v>
      </c>
      <c r="P62" s="63">
        <f t="shared" si="11"/>
        <v>1.0000000081802722</v>
      </c>
      <c r="Q62" s="24">
        <f t="shared" si="2"/>
        <v>38323.53</v>
      </c>
      <c r="R62" s="64">
        <f t="shared" si="3"/>
        <v>0.99999988681401142</v>
      </c>
    </row>
    <row r="63" spans="1:18" s="3" customFormat="1" ht="39" customHeight="1" x14ac:dyDescent="0.25">
      <c r="A63" s="140" t="s">
        <v>72</v>
      </c>
      <c r="B63" s="80" t="s">
        <v>44</v>
      </c>
      <c r="C63" s="101"/>
      <c r="D63" s="91" t="s">
        <v>37</v>
      </c>
      <c r="E63" s="135"/>
      <c r="F63" s="130">
        <v>360658.9519837611</v>
      </c>
      <c r="G63" s="24">
        <v>176314.19150031087</v>
      </c>
      <c r="H63" s="24">
        <v>146021.22614576307</v>
      </c>
      <c r="I63" s="26">
        <v>38323.534337687117</v>
      </c>
      <c r="J63" s="62"/>
      <c r="K63" s="25">
        <f t="shared" si="0"/>
        <v>360658.95000000007</v>
      </c>
      <c r="L63" s="63">
        <f t="shared" si="1"/>
        <v>0.99999999449962074</v>
      </c>
      <c r="M63" s="24">
        <f t="shared" si="8"/>
        <v>176314.19</v>
      </c>
      <c r="N63" s="63">
        <f t="shared" si="9"/>
        <v>0.99999999149069707</v>
      </c>
      <c r="O63" s="24">
        <f t="shared" si="10"/>
        <v>146021.23000000001</v>
      </c>
      <c r="P63" s="63">
        <f t="shared" si="11"/>
        <v>1.0000000263950457</v>
      </c>
      <c r="Q63" s="24">
        <f t="shared" si="2"/>
        <v>38323.53</v>
      </c>
      <c r="R63" s="64">
        <f t="shared" si="3"/>
        <v>0.99999988681401142</v>
      </c>
    </row>
    <row r="64" spans="1:18" s="3" customFormat="1" ht="39" customHeight="1" x14ac:dyDescent="0.25">
      <c r="A64" s="140" t="s">
        <v>73</v>
      </c>
      <c r="B64" s="80" t="s">
        <v>833</v>
      </c>
      <c r="C64" s="101"/>
      <c r="D64" s="91" t="s">
        <v>37</v>
      </c>
      <c r="E64" s="135"/>
      <c r="F64" s="130">
        <v>381826.19446782925</v>
      </c>
      <c r="G64" s="24">
        <v>183951.70243140872</v>
      </c>
      <c r="H64" s="24">
        <v>159550.9576987334</v>
      </c>
      <c r="I64" s="26">
        <v>38323.534337687117</v>
      </c>
      <c r="J64" s="62"/>
      <c r="K64" s="25">
        <f t="shared" si="0"/>
        <v>381826.19000000006</v>
      </c>
      <c r="L64" s="63">
        <f t="shared" si="1"/>
        <v>0.99999998829878811</v>
      </c>
      <c r="M64" s="24">
        <f t="shared" si="8"/>
        <v>183951.7</v>
      </c>
      <c r="N64" s="63">
        <f t="shared" si="9"/>
        <v>0.9999999867823528</v>
      </c>
      <c r="O64" s="24">
        <f t="shared" si="10"/>
        <v>159550.96</v>
      </c>
      <c r="P64" s="63">
        <f t="shared" si="11"/>
        <v>1.0000000144233956</v>
      </c>
      <c r="Q64" s="24">
        <f t="shared" si="2"/>
        <v>38323.53</v>
      </c>
      <c r="R64" s="64">
        <f t="shared" si="3"/>
        <v>0.99999988681401142</v>
      </c>
    </row>
    <row r="65" spans="1:18" s="3" customFormat="1" ht="39" customHeight="1" x14ac:dyDescent="0.25">
      <c r="A65" s="140" t="s">
        <v>74</v>
      </c>
      <c r="B65" s="80" t="s">
        <v>75</v>
      </c>
      <c r="C65" s="101"/>
      <c r="D65" s="91" t="s">
        <v>37</v>
      </c>
      <c r="E65" s="135"/>
      <c r="F65" s="130">
        <v>423349.31331974181</v>
      </c>
      <c r="G65" s="24">
        <v>191920.05214936929</v>
      </c>
      <c r="H65" s="24">
        <v>193105.72683268538</v>
      </c>
      <c r="I65" s="26">
        <v>38323.534337687117</v>
      </c>
      <c r="J65" s="62"/>
      <c r="K65" s="25">
        <f t="shared" si="0"/>
        <v>423349.31000000006</v>
      </c>
      <c r="L65" s="63">
        <f t="shared" si="1"/>
        <v>0.99999999215838631</v>
      </c>
      <c r="M65" s="24">
        <f t="shared" si="8"/>
        <v>191920.05</v>
      </c>
      <c r="N65" s="63">
        <f t="shared" si="9"/>
        <v>0.99999998880070484</v>
      </c>
      <c r="O65" s="24">
        <f t="shared" si="10"/>
        <v>193105.73</v>
      </c>
      <c r="P65" s="63">
        <f t="shared" si="11"/>
        <v>1.0000000164019716</v>
      </c>
      <c r="Q65" s="24">
        <f t="shared" si="2"/>
        <v>38323.53</v>
      </c>
      <c r="R65" s="64">
        <f t="shared" si="3"/>
        <v>0.99999988681401142</v>
      </c>
    </row>
    <row r="66" spans="1:18" s="3" customFormat="1" ht="39" customHeight="1" x14ac:dyDescent="0.25">
      <c r="A66" s="140" t="s">
        <v>76</v>
      </c>
      <c r="B66" s="80" t="s">
        <v>77</v>
      </c>
      <c r="C66" s="101"/>
      <c r="D66" s="91" t="s">
        <v>37</v>
      </c>
      <c r="E66" s="135"/>
      <c r="F66" s="130">
        <v>502065.13690431532</v>
      </c>
      <c r="G66" s="24">
        <v>220596.65448245706</v>
      </c>
      <c r="H66" s="24">
        <v>243144.94808417113</v>
      </c>
      <c r="I66" s="26">
        <v>38323.534337687117</v>
      </c>
      <c r="J66" s="62"/>
      <c r="K66" s="25">
        <f t="shared" si="0"/>
        <v>502065.13</v>
      </c>
      <c r="L66" s="63">
        <f t="shared" si="1"/>
        <v>0.99999998624816822</v>
      </c>
      <c r="M66" s="24">
        <f t="shared" si="8"/>
        <v>220596.65</v>
      </c>
      <c r="N66" s="63">
        <f t="shared" si="9"/>
        <v>0.99999997968030352</v>
      </c>
      <c r="O66" s="24">
        <f t="shared" si="10"/>
        <v>243144.95</v>
      </c>
      <c r="P66" s="63">
        <f t="shared" si="11"/>
        <v>1.0000000078793694</v>
      </c>
      <c r="Q66" s="24">
        <f t="shared" si="2"/>
        <v>38323.53</v>
      </c>
      <c r="R66" s="64">
        <f t="shared" si="3"/>
        <v>0.99999988681401142</v>
      </c>
    </row>
    <row r="67" spans="1:18" s="3" customFormat="1" ht="240" customHeight="1" x14ac:dyDescent="0.25">
      <c r="A67" s="140" t="s">
        <v>78</v>
      </c>
      <c r="B67" s="122" t="s">
        <v>1241</v>
      </c>
      <c r="C67" s="115" t="s">
        <v>1312</v>
      </c>
      <c r="D67" s="91"/>
      <c r="E67" s="141" t="s">
        <v>1311</v>
      </c>
      <c r="F67" s="130"/>
      <c r="G67" s="24"/>
      <c r="H67" s="24"/>
      <c r="I67" s="26"/>
      <c r="J67" s="62"/>
      <c r="K67" s="25"/>
      <c r="L67" s="63"/>
      <c r="M67" s="24"/>
      <c r="N67" s="63"/>
      <c r="O67" s="24"/>
      <c r="P67" s="63"/>
      <c r="Q67" s="24"/>
      <c r="R67" s="64"/>
    </row>
    <row r="68" spans="1:18" s="3" customFormat="1" ht="39" customHeight="1" x14ac:dyDescent="0.25">
      <c r="A68" s="140" t="s">
        <v>79</v>
      </c>
      <c r="B68" s="80" t="s">
        <v>1062</v>
      </c>
      <c r="C68" s="94"/>
      <c r="D68" s="91" t="s">
        <v>37</v>
      </c>
      <c r="E68" s="135"/>
      <c r="F68" s="130">
        <v>458135.93973480799</v>
      </c>
      <c r="G68" s="24">
        <v>183827.7585227635</v>
      </c>
      <c r="H68" s="24">
        <v>235984.64687435739</v>
      </c>
      <c r="I68" s="26">
        <v>38323.534337687117</v>
      </c>
      <c r="J68" s="62"/>
      <c r="K68" s="25">
        <f t="shared" ref="K68:K127" si="12">SUM(M68,O68,Q68)</f>
        <v>458135.94000000006</v>
      </c>
      <c r="L68" s="63">
        <f t="shared" ref="L68:L127" si="13">K68/F68</f>
        <v>1.0000000005788501</v>
      </c>
      <c r="M68" s="24">
        <f t="shared" ref="M68:M127" si="14">ROUND(G68-(G68*$M$6*$F$6),2)</f>
        <v>183827.76</v>
      </c>
      <c r="N68" s="63">
        <f t="shared" ref="N68:N127" si="15">M68/G68</f>
        <v>1.0000000080359817</v>
      </c>
      <c r="O68" s="24">
        <f t="shared" ref="O68:O127" si="16">ROUND(H68-(H68*$O$6*$F$6),2)</f>
        <v>235984.65</v>
      </c>
      <c r="P68" s="63">
        <f t="shared" ref="P68:P127" si="17">O68/H68</f>
        <v>1.0000000132451099</v>
      </c>
      <c r="Q68" s="24">
        <f t="shared" ref="Q68:Q127" si="18">ROUND((I68-(I68*$Q$6*$F$6)),2)</f>
        <v>38323.53</v>
      </c>
      <c r="R68" s="64">
        <f t="shared" ref="R68:R127" si="19">Q68/I68</f>
        <v>0.99999988681401142</v>
      </c>
    </row>
    <row r="69" spans="1:18" s="3" customFormat="1" ht="39" customHeight="1" x14ac:dyDescent="0.25">
      <c r="A69" s="140" t="s">
        <v>80</v>
      </c>
      <c r="B69" s="80" t="s">
        <v>1063</v>
      </c>
      <c r="C69" s="94"/>
      <c r="D69" s="91" t="s">
        <v>37</v>
      </c>
      <c r="E69" s="135"/>
      <c r="F69" s="130">
        <v>481197.31326010969</v>
      </c>
      <c r="G69" s="24">
        <v>192065.32001910525</v>
      </c>
      <c r="H69" s="24">
        <v>250808.45890331734</v>
      </c>
      <c r="I69" s="26">
        <v>38323.534337687117</v>
      </c>
      <c r="J69" s="62"/>
      <c r="K69" s="25">
        <f t="shared" si="12"/>
        <v>481197.31000000006</v>
      </c>
      <c r="L69" s="63">
        <f t="shared" si="13"/>
        <v>0.99999999322500455</v>
      </c>
      <c r="M69" s="24">
        <f t="shared" si="14"/>
        <v>192065.32</v>
      </c>
      <c r="N69" s="63">
        <f t="shared" si="15"/>
        <v>0.99999999990052735</v>
      </c>
      <c r="O69" s="24">
        <f t="shared" si="16"/>
        <v>250808.46</v>
      </c>
      <c r="P69" s="63">
        <f t="shared" si="17"/>
        <v>1.0000000043725903</v>
      </c>
      <c r="Q69" s="24">
        <f t="shared" si="18"/>
        <v>38323.53</v>
      </c>
      <c r="R69" s="64">
        <f t="shared" si="19"/>
        <v>0.99999988681401142</v>
      </c>
    </row>
    <row r="70" spans="1:18" s="3" customFormat="1" ht="39" customHeight="1" x14ac:dyDescent="0.25">
      <c r="A70" s="140" t="s">
        <v>81</v>
      </c>
      <c r="B70" s="80" t="s">
        <v>1064</v>
      </c>
      <c r="C70" s="94"/>
      <c r="D70" s="91" t="s">
        <v>37</v>
      </c>
      <c r="E70" s="135"/>
      <c r="F70" s="130">
        <v>497682.06366625981</v>
      </c>
      <c r="G70" s="24">
        <v>197869.9749851753</v>
      </c>
      <c r="H70" s="24">
        <v>261488.55434339735</v>
      </c>
      <c r="I70" s="26">
        <v>38323.534337687117</v>
      </c>
      <c r="J70" s="62"/>
      <c r="K70" s="25">
        <f t="shared" si="12"/>
        <v>497682.05000000005</v>
      </c>
      <c r="L70" s="63">
        <f t="shared" si="13"/>
        <v>0.99999997254018025</v>
      </c>
      <c r="M70" s="24">
        <f t="shared" si="14"/>
        <v>197869.97</v>
      </c>
      <c r="N70" s="63">
        <f t="shared" si="15"/>
        <v>0.99999997480580216</v>
      </c>
      <c r="O70" s="24">
        <f t="shared" si="16"/>
        <v>261488.55</v>
      </c>
      <c r="P70" s="63">
        <f t="shared" si="17"/>
        <v>0.99999998338972285</v>
      </c>
      <c r="Q70" s="24">
        <f t="shared" si="18"/>
        <v>38323.53</v>
      </c>
      <c r="R70" s="64">
        <f t="shared" si="19"/>
        <v>0.99999988681401142</v>
      </c>
    </row>
    <row r="71" spans="1:18" s="3" customFormat="1" ht="39" customHeight="1" x14ac:dyDescent="0.25">
      <c r="A71" s="140" t="s">
        <v>82</v>
      </c>
      <c r="B71" s="80" t="s">
        <v>1065</v>
      </c>
      <c r="C71" s="94"/>
      <c r="D71" s="91" t="s">
        <v>37</v>
      </c>
      <c r="E71" s="135"/>
      <c r="F71" s="130">
        <v>518814.63962447393</v>
      </c>
      <c r="G71" s="24">
        <v>202792.53986898946</v>
      </c>
      <c r="H71" s="24">
        <v>277698.5654177973</v>
      </c>
      <c r="I71" s="26">
        <v>38323.534337687117</v>
      </c>
      <c r="J71" s="62"/>
      <c r="K71" s="25">
        <f t="shared" si="12"/>
        <v>518814.64</v>
      </c>
      <c r="L71" s="63">
        <f t="shared" si="13"/>
        <v>1.0000000007238155</v>
      </c>
      <c r="M71" s="24">
        <f t="shared" si="14"/>
        <v>202792.54</v>
      </c>
      <c r="N71" s="63">
        <f t="shared" si="15"/>
        <v>1.0000000006460323</v>
      </c>
      <c r="O71" s="24">
        <f t="shared" si="16"/>
        <v>277698.57</v>
      </c>
      <c r="P71" s="63">
        <f t="shared" si="17"/>
        <v>1.0000000165006351</v>
      </c>
      <c r="Q71" s="24">
        <f t="shared" si="18"/>
        <v>38323.53</v>
      </c>
      <c r="R71" s="64">
        <f t="shared" si="19"/>
        <v>0.99999988681401142</v>
      </c>
    </row>
    <row r="72" spans="1:18" s="3" customFormat="1" ht="39" customHeight="1" x14ac:dyDescent="0.25">
      <c r="A72" s="140" t="s">
        <v>83</v>
      </c>
      <c r="B72" s="80" t="s">
        <v>1066</v>
      </c>
      <c r="C72" s="94"/>
      <c r="D72" s="91" t="s">
        <v>37</v>
      </c>
      <c r="E72" s="135"/>
      <c r="F72" s="130">
        <v>549469.18393961748</v>
      </c>
      <c r="G72" s="24">
        <v>211577.02980037304</v>
      </c>
      <c r="H72" s="24">
        <v>299568.61980155733</v>
      </c>
      <c r="I72" s="26">
        <v>38323.534337687117</v>
      </c>
      <c r="J72" s="62"/>
      <c r="K72" s="25">
        <f t="shared" si="12"/>
        <v>549469.18000000005</v>
      </c>
      <c r="L72" s="63">
        <f t="shared" si="13"/>
        <v>0.99999999283013941</v>
      </c>
      <c r="M72" s="24">
        <f t="shared" si="14"/>
        <v>211577.03</v>
      </c>
      <c r="N72" s="63">
        <f t="shared" si="15"/>
        <v>1.000000000943519</v>
      </c>
      <c r="O72" s="24">
        <f t="shared" si="16"/>
        <v>299568.62</v>
      </c>
      <c r="P72" s="63">
        <f t="shared" si="17"/>
        <v>1.0000000006624281</v>
      </c>
      <c r="Q72" s="24">
        <f t="shared" si="18"/>
        <v>38323.53</v>
      </c>
      <c r="R72" s="64">
        <f t="shared" si="19"/>
        <v>0.99999988681401142</v>
      </c>
    </row>
    <row r="73" spans="1:18" s="3" customFormat="1" ht="39" customHeight="1" x14ac:dyDescent="0.25">
      <c r="A73" s="140" t="s">
        <v>84</v>
      </c>
      <c r="B73" s="80" t="s">
        <v>1067</v>
      </c>
      <c r="C73" s="94"/>
      <c r="D73" s="91" t="s">
        <v>37</v>
      </c>
      <c r="E73" s="135"/>
      <c r="F73" s="130">
        <v>581771.66138405493</v>
      </c>
      <c r="G73" s="24">
        <v>220742.0429176905</v>
      </c>
      <c r="H73" s="24">
        <v>322706.08412867738</v>
      </c>
      <c r="I73" s="26">
        <v>38323.534337687117</v>
      </c>
      <c r="J73" s="62"/>
      <c r="K73" s="25">
        <f t="shared" si="12"/>
        <v>581771.65</v>
      </c>
      <c r="L73" s="63">
        <f t="shared" si="13"/>
        <v>0.99999998043209104</v>
      </c>
      <c r="M73" s="24">
        <f t="shared" si="14"/>
        <v>220742.04</v>
      </c>
      <c r="N73" s="63">
        <f t="shared" si="15"/>
        <v>0.99999998678235258</v>
      </c>
      <c r="O73" s="24">
        <f t="shared" si="16"/>
        <v>322706.08</v>
      </c>
      <c r="P73" s="63">
        <f t="shared" si="17"/>
        <v>0.99999998720607519</v>
      </c>
      <c r="Q73" s="24">
        <f t="shared" si="18"/>
        <v>38323.53</v>
      </c>
      <c r="R73" s="64">
        <f t="shared" si="19"/>
        <v>0.99999988681401142</v>
      </c>
    </row>
    <row r="74" spans="1:18" s="3" customFormat="1" ht="39" customHeight="1" x14ac:dyDescent="0.25">
      <c r="A74" s="140" t="s">
        <v>85</v>
      </c>
      <c r="B74" s="80" t="s">
        <v>1068</v>
      </c>
      <c r="C74" s="94"/>
      <c r="D74" s="91" t="s">
        <v>37</v>
      </c>
      <c r="E74" s="135"/>
      <c r="F74" s="130">
        <v>615710.02806216746</v>
      </c>
      <c r="G74" s="24">
        <v>230304.06257924312</v>
      </c>
      <c r="H74" s="24">
        <v>347082.43114523729</v>
      </c>
      <c r="I74" s="26">
        <v>38323.534337687117</v>
      </c>
      <c r="J74" s="62"/>
      <c r="K74" s="25">
        <f t="shared" si="12"/>
        <v>615710.02</v>
      </c>
      <c r="L74" s="63">
        <f t="shared" si="13"/>
        <v>0.99999998690590197</v>
      </c>
      <c r="M74" s="24">
        <f t="shared" si="14"/>
        <v>230304.06</v>
      </c>
      <c r="N74" s="63">
        <f t="shared" si="15"/>
        <v>0.99999998880070506</v>
      </c>
      <c r="O74" s="24">
        <f t="shared" si="16"/>
        <v>347082.43</v>
      </c>
      <c r="P74" s="63">
        <f t="shared" si="17"/>
        <v>0.99999999670038819</v>
      </c>
      <c r="Q74" s="24">
        <f t="shared" si="18"/>
        <v>38323.53</v>
      </c>
      <c r="R74" s="64">
        <f t="shared" si="19"/>
        <v>0.99999988681401142</v>
      </c>
    </row>
    <row r="75" spans="1:18" s="3" customFormat="1" ht="39" customHeight="1" x14ac:dyDescent="0.25">
      <c r="A75" s="136" t="s">
        <v>927</v>
      </c>
      <c r="B75" s="80" t="s">
        <v>1069</v>
      </c>
      <c r="C75" s="94"/>
      <c r="D75" s="91" t="s">
        <v>37</v>
      </c>
      <c r="E75" s="135"/>
      <c r="F75" s="130">
        <v>480653.05901233153</v>
      </c>
      <c r="G75" s="24">
        <v>183827.7585227635</v>
      </c>
      <c r="H75" s="24">
        <v>258501.7661518809</v>
      </c>
      <c r="I75" s="26">
        <v>38323.534337687117</v>
      </c>
      <c r="J75" s="62"/>
      <c r="K75" s="25">
        <f t="shared" si="12"/>
        <v>480653.06000000006</v>
      </c>
      <c r="L75" s="63">
        <f t="shared" si="13"/>
        <v>1.000000002054847</v>
      </c>
      <c r="M75" s="24">
        <f t="shared" si="14"/>
        <v>183827.76</v>
      </c>
      <c r="N75" s="63">
        <f t="shared" si="15"/>
        <v>1.0000000080359817</v>
      </c>
      <c r="O75" s="24">
        <f t="shared" si="16"/>
        <v>258501.77</v>
      </c>
      <c r="P75" s="63">
        <f t="shared" si="17"/>
        <v>1.0000000148862391</v>
      </c>
      <c r="Q75" s="24">
        <f t="shared" si="18"/>
        <v>38323.53</v>
      </c>
      <c r="R75" s="64">
        <f t="shared" si="19"/>
        <v>0.99999988681401142</v>
      </c>
    </row>
    <row r="76" spans="1:18" s="3" customFormat="1" ht="39" customHeight="1" x14ac:dyDescent="0.25">
      <c r="A76" s="136" t="s">
        <v>928</v>
      </c>
      <c r="B76" s="80" t="s">
        <v>1070</v>
      </c>
      <c r="C76" s="94"/>
      <c r="D76" s="91" t="s">
        <v>37</v>
      </c>
      <c r="E76" s="135"/>
      <c r="F76" s="130">
        <v>499712.79403704498</v>
      </c>
      <c r="G76" s="24">
        <v>192065.32001910522</v>
      </c>
      <c r="H76" s="24">
        <v>269323.93968025263</v>
      </c>
      <c r="I76" s="26">
        <v>38323.534337687117</v>
      </c>
      <c r="J76" s="62"/>
      <c r="K76" s="25">
        <f t="shared" si="12"/>
        <v>499712.79000000004</v>
      </c>
      <c r="L76" s="63">
        <f t="shared" si="13"/>
        <v>0.99999999192126965</v>
      </c>
      <c r="M76" s="24">
        <f t="shared" si="14"/>
        <v>192065.32</v>
      </c>
      <c r="N76" s="63">
        <f t="shared" si="15"/>
        <v>0.99999999990052757</v>
      </c>
      <c r="O76" s="24">
        <f t="shared" si="16"/>
        <v>269323.94</v>
      </c>
      <c r="P76" s="63">
        <f t="shared" si="17"/>
        <v>1.0000000011872223</v>
      </c>
      <c r="Q76" s="24">
        <f t="shared" si="18"/>
        <v>38323.53</v>
      </c>
      <c r="R76" s="64">
        <f t="shared" si="19"/>
        <v>0.99999988681401142</v>
      </c>
    </row>
    <row r="77" spans="1:18" s="3" customFormat="1" ht="39" customHeight="1" x14ac:dyDescent="0.25">
      <c r="A77" s="136" t="s">
        <v>929</v>
      </c>
      <c r="B77" s="80" t="s">
        <v>1071</v>
      </c>
      <c r="C77" s="94"/>
      <c r="D77" s="91" t="s">
        <v>37</v>
      </c>
      <c r="E77" s="135"/>
      <c r="F77" s="130">
        <v>516167.74522366736</v>
      </c>
      <c r="G77" s="24">
        <v>197869.9749851753</v>
      </c>
      <c r="H77" s="24">
        <v>279974.23590080492</v>
      </c>
      <c r="I77" s="26">
        <v>38323.534337687117</v>
      </c>
      <c r="J77" s="62"/>
      <c r="K77" s="25">
        <f t="shared" si="12"/>
        <v>516167.74</v>
      </c>
      <c r="L77" s="63">
        <f t="shared" si="13"/>
        <v>0.99999998987990357</v>
      </c>
      <c r="M77" s="24">
        <f t="shared" si="14"/>
        <v>197869.97</v>
      </c>
      <c r="N77" s="63">
        <f t="shared" si="15"/>
        <v>0.99999997480580216</v>
      </c>
      <c r="O77" s="24">
        <f t="shared" si="16"/>
        <v>279974.24</v>
      </c>
      <c r="P77" s="63">
        <f t="shared" si="17"/>
        <v>1.0000000146413297</v>
      </c>
      <c r="Q77" s="24">
        <f t="shared" si="18"/>
        <v>38323.53</v>
      </c>
      <c r="R77" s="64">
        <f t="shared" si="19"/>
        <v>0.99999988681401142</v>
      </c>
    </row>
    <row r="78" spans="1:18" s="3" customFormat="1" ht="39" customHeight="1" x14ac:dyDescent="0.25">
      <c r="A78" s="136" t="s">
        <v>930</v>
      </c>
      <c r="B78" s="80" t="s">
        <v>1072</v>
      </c>
      <c r="C78" s="94"/>
      <c r="D78" s="91" t="s">
        <v>37</v>
      </c>
      <c r="E78" s="135"/>
      <c r="F78" s="130">
        <v>532444.22215707297</v>
      </c>
      <c r="G78" s="24">
        <v>202792.53986898944</v>
      </c>
      <c r="H78" s="24">
        <v>291328.14795039641</v>
      </c>
      <c r="I78" s="26">
        <v>38323.534337687117</v>
      </c>
      <c r="J78" s="62"/>
      <c r="K78" s="25">
        <f t="shared" si="12"/>
        <v>532444.22000000009</v>
      </c>
      <c r="L78" s="63">
        <f t="shared" si="13"/>
        <v>0.99999999594873457</v>
      </c>
      <c r="M78" s="24">
        <f t="shared" si="14"/>
        <v>202792.54</v>
      </c>
      <c r="N78" s="63">
        <f t="shared" si="15"/>
        <v>1.0000000006460326</v>
      </c>
      <c r="O78" s="24">
        <f t="shared" si="16"/>
        <v>291328.15000000002</v>
      </c>
      <c r="P78" s="63">
        <f t="shared" si="17"/>
        <v>1.0000000070353778</v>
      </c>
      <c r="Q78" s="24">
        <f t="shared" si="18"/>
        <v>38323.53</v>
      </c>
      <c r="R78" s="64">
        <f t="shared" si="19"/>
        <v>0.99999988681401142</v>
      </c>
    </row>
    <row r="79" spans="1:18" s="3" customFormat="1" ht="39" customHeight="1" x14ac:dyDescent="0.25">
      <c r="A79" s="136" t="s">
        <v>931</v>
      </c>
      <c r="B79" s="80" t="s">
        <v>1073</v>
      </c>
      <c r="C79" s="94"/>
      <c r="D79" s="91" t="s">
        <v>37</v>
      </c>
      <c r="E79" s="135"/>
      <c r="F79" s="130">
        <v>562528.20799281891</v>
      </c>
      <c r="G79" s="24">
        <v>211577.02980037304</v>
      </c>
      <c r="H79" s="24">
        <v>312627.64385475882</v>
      </c>
      <c r="I79" s="26">
        <v>38323.534337687117</v>
      </c>
      <c r="J79" s="62"/>
      <c r="K79" s="25">
        <f t="shared" si="12"/>
        <v>562528.20000000007</v>
      </c>
      <c r="L79" s="63">
        <f t="shared" si="13"/>
        <v>0.99999998579125682</v>
      </c>
      <c r="M79" s="24">
        <f t="shared" si="14"/>
        <v>211577.03</v>
      </c>
      <c r="N79" s="63">
        <f t="shared" si="15"/>
        <v>1.000000000943519</v>
      </c>
      <c r="O79" s="24">
        <f t="shared" si="16"/>
        <v>312627.64</v>
      </c>
      <c r="P79" s="63">
        <f t="shared" si="17"/>
        <v>0.99999998766980824</v>
      </c>
      <c r="Q79" s="24">
        <f t="shared" si="18"/>
        <v>38323.53</v>
      </c>
      <c r="R79" s="64">
        <f t="shared" si="19"/>
        <v>0.99999988681401142</v>
      </c>
    </row>
    <row r="80" spans="1:18" s="3" customFormat="1" ht="39" customHeight="1" x14ac:dyDescent="0.25">
      <c r="A80" s="136" t="s">
        <v>932</v>
      </c>
      <c r="B80" s="80" t="s">
        <v>1074</v>
      </c>
      <c r="C80" s="94"/>
      <c r="D80" s="91" t="s">
        <v>37</v>
      </c>
      <c r="E80" s="135"/>
      <c r="F80" s="130">
        <v>591055.75136112876</v>
      </c>
      <c r="G80" s="24">
        <v>220742.04291769044</v>
      </c>
      <c r="H80" s="24">
        <v>331990.17410575127</v>
      </c>
      <c r="I80" s="26">
        <v>38323.534337687117</v>
      </c>
      <c r="J80" s="62"/>
      <c r="K80" s="25">
        <f t="shared" si="12"/>
        <v>591055.74</v>
      </c>
      <c r="L80" s="63">
        <f t="shared" si="13"/>
        <v>0.99999998077824515</v>
      </c>
      <c r="M80" s="24">
        <f t="shared" si="14"/>
        <v>220742.04</v>
      </c>
      <c r="N80" s="63">
        <f t="shared" si="15"/>
        <v>0.9999999867823528</v>
      </c>
      <c r="O80" s="24">
        <f t="shared" si="16"/>
        <v>331990.17</v>
      </c>
      <c r="P80" s="63">
        <f t="shared" si="17"/>
        <v>0.9999999876329132</v>
      </c>
      <c r="Q80" s="24">
        <f t="shared" si="18"/>
        <v>38323.53</v>
      </c>
      <c r="R80" s="64">
        <f t="shared" si="19"/>
        <v>0.99999988681401142</v>
      </c>
    </row>
    <row r="81" spans="1:18" s="3" customFormat="1" ht="39" customHeight="1" x14ac:dyDescent="0.25">
      <c r="A81" s="136" t="s">
        <v>933</v>
      </c>
      <c r="B81" s="80" t="s">
        <v>1075</v>
      </c>
      <c r="C81" s="94"/>
      <c r="D81" s="91" t="s">
        <v>37</v>
      </c>
      <c r="E81" s="135"/>
      <c r="F81" s="130">
        <v>663333.73640062625</v>
      </c>
      <c r="G81" s="24">
        <v>230304.06257924312</v>
      </c>
      <c r="H81" s="24">
        <v>394706.13948369602</v>
      </c>
      <c r="I81" s="26">
        <v>38323.534337687117</v>
      </c>
      <c r="J81" s="62"/>
      <c r="K81" s="25">
        <f t="shared" si="12"/>
        <v>663333.73</v>
      </c>
      <c r="L81" s="63">
        <f t="shared" si="13"/>
        <v>0.99999999035082054</v>
      </c>
      <c r="M81" s="24">
        <f t="shared" si="14"/>
        <v>230304.06</v>
      </c>
      <c r="N81" s="63">
        <f t="shared" si="15"/>
        <v>0.99999998880070506</v>
      </c>
      <c r="O81" s="24">
        <f t="shared" si="16"/>
        <v>394706.14</v>
      </c>
      <c r="P81" s="63">
        <f t="shared" si="17"/>
        <v>1.0000000013080719</v>
      </c>
      <c r="Q81" s="24">
        <f t="shared" si="18"/>
        <v>38323.53</v>
      </c>
      <c r="R81" s="64">
        <f t="shared" si="19"/>
        <v>0.99999988681401142</v>
      </c>
    </row>
    <row r="82" spans="1:18" s="3" customFormat="1" ht="72" customHeight="1" x14ac:dyDescent="0.25">
      <c r="A82" s="140" t="s">
        <v>86</v>
      </c>
      <c r="B82" s="122" t="s">
        <v>87</v>
      </c>
      <c r="C82" s="115" t="s">
        <v>1236</v>
      </c>
      <c r="D82" s="114"/>
      <c r="E82" s="179" t="s">
        <v>1244</v>
      </c>
      <c r="F82" s="130"/>
      <c r="G82" s="24"/>
      <c r="H82" s="24"/>
      <c r="I82" s="26"/>
      <c r="J82" s="62"/>
      <c r="K82" s="25"/>
      <c r="L82" s="63"/>
      <c r="M82" s="24"/>
      <c r="N82" s="63"/>
      <c r="O82" s="24"/>
      <c r="P82" s="63"/>
      <c r="Q82" s="24"/>
      <c r="R82" s="64"/>
    </row>
    <row r="83" spans="1:18" s="3" customFormat="1" ht="39" customHeight="1" x14ac:dyDescent="0.25">
      <c r="A83" s="140" t="s">
        <v>88</v>
      </c>
      <c r="B83" s="80" t="s">
        <v>89</v>
      </c>
      <c r="C83" s="94"/>
      <c r="D83" s="91" t="s">
        <v>90</v>
      </c>
      <c r="E83" s="148"/>
      <c r="F83" s="130">
        <v>4247.1830558188904</v>
      </c>
      <c r="G83" s="24">
        <v>1662.8296647359252</v>
      </c>
      <c r="H83" s="24">
        <v>1664.7152968805335</v>
      </c>
      <c r="I83" s="26">
        <v>919.63809420243206</v>
      </c>
      <c r="J83" s="62"/>
      <c r="K83" s="25">
        <f t="shared" si="12"/>
        <v>4247.1900000000005</v>
      </c>
      <c r="L83" s="63">
        <f t="shared" si="13"/>
        <v>1.0000016350086678</v>
      </c>
      <c r="M83" s="24">
        <f t="shared" si="14"/>
        <v>1662.83</v>
      </c>
      <c r="N83" s="63">
        <f t="shared" si="15"/>
        <v>1.0000002016226206</v>
      </c>
      <c r="O83" s="24">
        <f t="shared" si="16"/>
        <v>1664.72</v>
      </c>
      <c r="P83" s="63">
        <f t="shared" si="17"/>
        <v>1.0000028251794617</v>
      </c>
      <c r="Q83" s="24">
        <f t="shared" si="18"/>
        <v>919.64</v>
      </c>
      <c r="R83" s="64">
        <f t="shared" si="19"/>
        <v>1.0000020723343019</v>
      </c>
    </row>
    <row r="84" spans="1:18" s="3" customFormat="1" ht="39" customHeight="1" x14ac:dyDescent="0.25">
      <c r="A84" s="140" t="s">
        <v>91</v>
      </c>
      <c r="B84" s="80" t="s">
        <v>92</v>
      </c>
      <c r="C84" s="94"/>
      <c r="D84" s="91" t="s">
        <v>90</v>
      </c>
      <c r="E84" s="148"/>
      <c r="F84" s="130">
        <v>6232.8728884612246</v>
      </c>
      <c r="G84" s="24">
        <v>2858.2076309110603</v>
      </c>
      <c r="H84" s="24">
        <v>2455.0271633477332</v>
      </c>
      <c r="I84" s="26">
        <v>919.63809420243206</v>
      </c>
      <c r="J84" s="62"/>
      <c r="K84" s="25">
        <f t="shared" si="12"/>
        <v>6232.88</v>
      </c>
      <c r="L84" s="63">
        <f t="shared" si="13"/>
        <v>1.0000011409728551</v>
      </c>
      <c r="M84" s="24">
        <f t="shared" si="14"/>
        <v>2858.21</v>
      </c>
      <c r="N84" s="63">
        <f t="shared" si="15"/>
        <v>1.0000008288722324</v>
      </c>
      <c r="O84" s="24">
        <f t="shared" si="16"/>
        <v>2455.0300000000002</v>
      </c>
      <c r="P84" s="63">
        <f t="shared" si="17"/>
        <v>1.0000011554463875</v>
      </c>
      <c r="Q84" s="24">
        <f t="shared" si="18"/>
        <v>919.64</v>
      </c>
      <c r="R84" s="64">
        <f t="shared" si="19"/>
        <v>1.0000020723343019</v>
      </c>
    </row>
    <row r="85" spans="1:18" s="3" customFormat="1" ht="39" customHeight="1" x14ac:dyDescent="0.25">
      <c r="A85" s="140" t="s">
        <v>93</v>
      </c>
      <c r="B85" s="80" t="s">
        <v>94</v>
      </c>
      <c r="C85" s="94"/>
      <c r="D85" s="91" t="s">
        <v>90</v>
      </c>
      <c r="E85" s="148"/>
      <c r="F85" s="130">
        <v>8919.7257579251254</v>
      </c>
      <c r="G85" s="24">
        <v>4754.0044607754926</v>
      </c>
      <c r="H85" s="24">
        <v>3246.0832029472003</v>
      </c>
      <c r="I85" s="26">
        <v>919.63809420243206</v>
      </c>
      <c r="J85" s="62"/>
      <c r="K85" s="25">
        <f t="shared" si="12"/>
        <v>8919.7199999999993</v>
      </c>
      <c r="L85" s="63">
        <f t="shared" si="13"/>
        <v>0.99999935447285238</v>
      </c>
      <c r="M85" s="24">
        <f t="shared" si="14"/>
        <v>4754</v>
      </c>
      <c r="N85" s="63">
        <f t="shared" si="15"/>
        <v>0.99999906168041508</v>
      </c>
      <c r="O85" s="24">
        <f t="shared" si="16"/>
        <v>3246.08</v>
      </c>
      <c r="P85" s="63">
        <f t="shared" si="17"/>
        <v>0.99999901328863117</v>
      </c>
      <c r="Q85" s="24">
        <f t="shared" si="18"/>
        <v>919.64</v>
      </c>
      <c r="R85" s="64">
        <f t="shared" si="19"/>
        <v>1.0000020723343019</v>
      </c>
    </row>
    <row r="86" spans="1:18" s="3" customFormat="1" ht="39" customHeight="1" x14ac:dyDescent="0.25">
      <c r="A86" s="140" t="s">
        <v>95</v>
      </c>
      <c r="B86" s="80" t="s">
        <v>96</v>
      </c>
      <c r="C86" s="94"/>
      <c r="D86" s="91" t="s">
        <v>90</v>
      </c>
      <c r="E86" s="148"/>
      <c r="F86" s="130">
        <v>12042.166268691981</v>
      </c>
      <c r="G86" s="24">
        <v>6382.1453219508821</v>
      </c>
      <c r="H86" s="24">
        <v>4740.3828525386671</v>
      </c>
      <c r="I86" s="26">
        <v>919.63809420243206</v>
      </c>
      <c r="J86" s="62"/>
      <c r="K86" s="25">
        <f t="shared" si="12"/>
        <v>12042.169999999998</v>
      </c>
      <c r="L86" s="63">
        <f t="shared" si="13"/>
        <v>1.0000003098535541</v>
      </c>
      <c r="M86" s="24">
        <f t="shared" si="14"/>
        <v>6382.15</v>
      </c>
      <c r="N86" s="63">
        <f t="shared" si="15"/>
        <v>1.0000007329900655</v>
      </c>
      <c r="O86" s="24">
        <f t="shared" si="16"/>
        <v>4740.38</v>
      </c>
      <c r="P86" s="63">
        <f t="shared" si="17"/>
        <v>0.99999939824719741</v>
      </c>
      <c r="Q86" s="24">
        <f t="shared" si="18"/>
        <v>919.64</v>
      </c>
      <c r="R86" s="64">
        <f t="shared" si="19"/>
        <v>1.0000020723343019</v>
      </c>
    </row>
    <row r="87" spans="1:18" s="3" customFormat="1" ht="39" customHeight="1" x14ac:dyDescent="0.25">
      <c r="A87" s="140" t="s">
        <v>97</v>
      </c>
      <c r="B87" s="80" t="s">
        <v>98</v>
      </c>
      <c r="C87" s="94"/>
      <c r="D87" s="91" t="s">
        <v>90</v>
      </c>
      <c r="E87" s="148"/>
      <c r="F87" s="130">
        <v>17800.650207615752</v>
      </c>
      <c r="G87" s="24">
        <v>10560.005527940253</v>
      </c>
      <c r="H87" s="24">
        <v>6321.0065854730665</v>
      </c>
      <c r="I87" s="26">
        <v>919.63809420243206</v>
      </c>
      <c r="J87" s="62"/>
      <c r="K87" s="25">
        <f t="shared" si="12"/>
        <v>17800.66</v>
      </c>
      <c r="L87" s="63">
        <f t="shared" si="13"/>
        <v>1.0000005501138516</v>
      </c>
      <c r="M87" s="24">
        <f t="shared" si="14"/>
        <v>10560.01</v>
      </c>
      <c r="N87" s="63">
        <f t="shared" si="15"/>
        <v>1.0000004234902846</v>
      </c>
      <c r="O87" s="24">
        <f t="shared" si="16"/>
        <v>6321.01</v>
      </c>
      <c r="P87" s="63">
        <f t="shared" si="17"/>
        <v>1.0000005401872134</v>
      </c>
      <c r="Q87" s="24">
        <f t="shared" si="18"/>
        <v>919.64</v>
      </c>
      <c r="R87" s="64">
        <f t="shared" si="19"/>
        <v>1.0000020723343019</v>
      </c>
    </row>
    <row r="88" spans="1:18" s="3" customFormat="1" ht="39" customHeight="1" x14ac:dyDescent="0.25">
      <c r="A88" s="140" t="s">
        <v>99</v>
      </c>
      <c r="B88" s="80" t="s">
        <v>934</v>
      </c>
      <c r="C88" s="94"/>
      <c r="D88" s="91" t="s">
        <v>90</v>
      </c>
      <c r="E88" s="148"/>
      <c r="F88" s="130">
        <v>29075.275894879927</v>
      </c>
      <c r="G88" s="24">
        <v>15626.870640401889</v>
      </c>
      <c r="H88" s="24">
        <v>12528.767160275605</v>
      </c>
      <c r="I88" s="26">
        <v>919.63809420243206</v>
      </c>
      <c r="J88" s="62"/>
      <c r="K88" s="25">
        <f t="shared" si="12"/>
        <v>29075.279999999999</v>
      </c>
      <c r="L88" s="63">
        <f t="shared" si="13"/>
        <v>1.0000001411893764</v>
      </c>
      <c r="M88" s="24">
        <f t="shared" si="14"/>
        <v>15626.87</v>
      </c>
      <c r="N88" s="63">
        <f t="shared" si="15"/>
        <v>0.99999995901918548</v>
      </c>
      <c r="O88" s="24">
        <f t="shared" si="16"/>
        <v>12528.77</v>
      </c>
      <c r="P88" s="63">
        <f t="shared" si="17"/>
        <v>1.0000002266563308</v>
      </c>
      <c r="Q88" s="24">
        <f t="shared" si="18"/>
        <v>919.64</v>
      </c>
      <c r="R88" s="64">
        <f t="shared" si="19"/>
        <v>1.0000020723343019</v>
      </c>
    </row>
    <row r="89" spans="1:18" s="3" customFormat="1" ht="39" customHeight="1" x14ac:dyDescent="0.25">
      <c r="A89" s="140" t="s">
        <v>935</v>
      </c>
      <c r="B89" s="80" t="s">
        <v>936</v>
      </c>
      <c r="C89" s="94"/>
      <c r="D89" s="91" t="s">
        <v>90</v>
      </c>
      <c r="E89" s="148"/>
      <c r="F89" s="130">
        <v>34363.29212219076</v>
      </c>
      <c r="G89" s="24">
        <v>20693.735752863522</v>
      </c>
      <c r="H89" s="24">
        <v>12749.918275124804</v>
      </c>
      <c r="I89" s="26">
        <v>919.63809420243206</v>
      </c>
      <c r="J89" s="62"/>
      <c r="K89" s="25">
        <f t="shared" si="12"/>
        <v>34363.300000000003</v>
      </c>
      <c r="L89" s="63">
        <f t="shared" si="13"/>
        <v>1.0000002292507137</v>
      </c>
      <c r="M89" s="24">
        <f t="shared" si="14"/>
        <v>20693.740000000002</v>
      </c>
      <c r="N89" s="63">
        <f t="shared" si="15"/>
        <v>1.0000002052377845</v>
      </c>
      <c r="O89" s="24">
        <f t="shared" si="16"/>
        <v>12749.92</v>
      </c>
      <c r="P89" s="63">
        <f t="shared" si="17"/>
        <v>1.0000001352851962</v>
      </c>
      <c r="Q89" s="24">
        <f t="shared" si="18"/>
        <v>919.64</v>
      </c>
      <c r="R89" s="64">
        <f t="shared" si="19"/>
        <v>1.0000020723343019</v>
      </c>
    </row>
    <row r="90" spans="1:18" s="3" customFormat="1" ht="126.75" customHeight="1" x14ac:dyDescent="0.25">
      <c r="A90" s="140" t="s">
        <v>100</v>
      </c>
      <c r="B90" s="122" t="s">
        <v>101</v>
      </c>
      <c r="C90" s="115" t="s">
        <v>1237</v>
      </c>
      <c r="D90" s="114"/>
      <c r="E90" s="149" t="s">
        <v>1245</v>
      </c>
      <c r="F90" s="130"/>
      <c r="G90" s="24"/>
      <c r="H90" s="24"/>
      <c r="I90" s="26"/>
      <c r="J90" s="62"/>
      <c r="K90" s="25"/>
      <c r="L90" s="63"/>
      <c r="M90" s="24"/>
      <c r="N90" s="63"/>
      <c r="O90" s="24"/>
      <c r="P90" s="63"/>
      <c r="Q90" s="24"/>
      <c r="R90" s="64"/>
    </row>
    <row r="91" spans="1:18" s="3" customFormat="1" ht="39" customHeight="1" x14ac:dyDescent="0.25">
      <c r="A91" s="140" t="s">
        <v>102</v>
      </c>
      <c r="B91" s="80" t="s">
        <v>937</v>
      </c>
      <c r="C91" s="94"/>
      <c r="D91" s="91" t="s">
        <v>104</v>
      </c>
      <c r="E91" s="141"/>
      <c r="F91" s="130">
        <v>11432.867095833339</v>
      </c>
      <c r="G91" s="24">
        <v>4114.2024000000001</v>
      </c>
      <c r="H91" s="24">
        <v>6771.3530958333367</v>
      </c>
      <c r="I91" s="26">
        <v>547.31160000000011</v>
      </c>
      <c r="J91" s="62"/>
      <c r="K91" s="25">
        <f t="shared" si="12"/>
        <v>11432.859999999999</v>
      </c>
      <c r="L91" s="63">
        <f t="shared" si="13"/>
        <v>0.99999937934786787</v>
      </c>
      <c r="M91" s="24">
        <f t="shared" si="14"/>
        <v>4114.2</v>
      </c>
      <c r="N91" s="63">
        <f t="shared" si="15"/>
        <v>0.99999941665485381</v>
      </c>
      <c r="O91" s="24">
        <f t="shared" si="16"/>
        <v>6771.35</v>
      </c>
      <c r="P91" s="63">
        <f t="shared" si="17"/>
        <v>0.9999995428043269</v>
      </c>
      <c r="Q91" s="24">
        <f t="shared" si="18"/>
        <v>547.30999999999995</v>
      </c>
      <c r="R91" s="64">
        <f t="shared" si="19"/>
        <v>0.99999707661960724</v>
      </c>
    </row>
    <row r="92" spans="1:18" s="3" customFormat="1" ht="39" customHeight="1" x14ac:dyDescent="0.25">
      <c r="A92" s="140" t="s">
        <v>105</v>
      </c>
      <c r="B92" s="80" t="s">
        <v>938</v>
      </c>
      <c r="C92" s="94"/>
      <c r="D92" s="91" t="s">
        <v>104</v>
      </c>
      <c r="E92" s="141"/>
      <c r="F92" s="130">
        <v>13287.070435833335</v>
      </c>
      <c r="G92" s="24">
        <v>5720.8634999999995</v>
      </c>
      <c r="H92" s="24">
        <v>6771.3530958333367</v>
      </c>
      <c r="I92" s="26">
        <v>794.8538400000001</v>
      </c>
      <c r="J92" s="62"/>
      <c r="K92" s="25">
        <f t="shared" si="12"/>
        <v>13287.06</v>
      </c>
      <c r="L92" s="63">
        <f t="shared" si="13"/>
        <v>0.99999921458733998</v>
      </c>
      <c r="M92" s="24">
        <f t="shared" si="14"/>
        <v>5720.86</v>
      </c>
      <c r="N92" s="63">
        <f t="shared" si="15"/>
        <v>0.99999938820424572</v>
      </c>
      <c r="O92" s="24">
        <f t="shared" si="16"/>
        <v>6771.35</v>
      </c>
      <c r="P92" s="63">
        <f t="shared" si="17"/>
        <v>0.9999995428043269</v>
      </c>
      <c r="Q92" s="24">
        <f t="shared" si="18"/>
        <v>794.85</v>
      </c>
      <c r="R92" s="64">
        <f t="shared" si="19"/>
        <v>0.99999516892313167</v>
      </c>
    </row>
    <row r="93" spans="1:18" s="3" customFormat="1" ht="39" customHeight="1" x14ac:dyDescent="0.25">
      <c r="A93" s="140" t="s">
        <v>107</v>
      </c>
      <c r="B93" s="80" t="s">
        <v>103</v>
      </c>
      <c r="C93" s="94"/>
      <c r="D93" s="91" t="s">
        <v>104</v>
      </c>
      <c r="E93" s="148"/>
      <c r="F93" s="130">
        <v>14893.711735833336</v>
      </c>
      <c r="G93" s="24">
        <v>7327.5047999999997</v>
      </c>
      <c r="H93" s="24">
        <v>6771.3530958333367</v>
      </c>
      <c r="I93" s="26">
        <v>794.8538400000001</v>
      </c>
      <c r="J93" s="62"/>
      <c r="K93" s="25">
        <f t="shared" si="12"/>
        <v>14893.7</v>
      </c>
      <c r="L93" s="63">
        <f t="shared" si="13"/>
        <v>0.99999921202762998</v>
      </c>
      <c r="M93" s="24">
        <f t="shared" si="14"/>
        <v>7327.5</v>
      </c>
      <c r="N93" s="63">
        <f t="shared" si="15"/>
        <v>0.99999934493389897</v>
      </c>
      <c r="O93" s="24">
        <f t="shared" si="16"/>
        <v>6771.35</v>
      </c>
      <c r="P93" s="63">
        <f t="shared" si="17"/>
        <v>0.9999995428043269</v>
      </c>
      <c r="Q93" s="24">
        <f t="shared" si="18"/>
        <v>794.85</v>
      </c>
      <c r="R93" s="64">
        <f t="shared" si="19"/>
        <v>0.99999516892313167</v>
      </c>
    </row>
    <row r="94" spans="1:18" s="3" customFormat="1" ht="39" customHeight="1" x14ac:dyDescent="0.25">
      <c r="A94" s="140" t="s">
        <v>109</v>
      </c>
      <c r="B94" s="80" t="s">
        <v>939</v>
      </c>
      <c r="C94" s="94"/>
      <c r="D94" s="91" t="s">
        <v>104</v>
      </c>
      <c r="E94" s="148"/>
      <c r="F94" s="130">
        <v>16507.708735833337</v>
      </c>
      <c r="G94" s="24">
        <v>8941.5018</v>
      </c>
      <c r="H94" s="24">
        <v>6771.3530958333367</v>
      </c>
      <c r="I94" s="26">
        <v>794.8538400000001</v>
      </c>
      <c r="J94" s="62"/>
      <c r="K94" s="25">
        <f t="shared" si="12"/>
        <v>16507.7</v>
      </c>
      <c r="L94" s="63">
        <f t="shared" si="13"/>
        <v>0.99999947080279428</v>
      </c>
      <c r="M94" s="24">
        <f t="shared" si="14"/>
        <v>8941.5</v>
      </c>
      <c r="N94" s="63">
        <f t="shared" si="15"/>
        <v>0.99999979869153521</v>
      </c>
      <c r="O94" s="24">
        <f t="shared" si="16"/>
        <v>6771.35</v>
      </c>
      <c r="P94" s="63">
        <f t="shared" si="17"/>
        <v>0.9999995428043269</v>
      </c>
      <c r="Q94" s="24">
        <f t="shared" si="18"/>
        <v>794.85</v>
      </c>
      <c r="R94" s="64">
        <f t="shared" si="19"/>
        <v>0.99999516892313167</v>
      </c>
    </row>
    <row r="95" spans="1:18" s="3" customFormat="1" ht="39" customHeight="1" x14ac:dyDescent="0.25">
      <c r="A95" s="140" t="s">
        <v>111</v>
      </c>
      <c r="B95" s="80" t="s">
        <v>106</v>
      </c>
      <c r="C95" s="94"/>
      <c r="D95" s="91" t="s">
        <v>104</v>
      </c>
      <c r="E95" s="148"/>
      <c r="F95" s="130">
        <v>19883.440435833334</v>
      </c>
      <c r="G95" s="24">
        <v>12317.233499999998</v>
      </c>
      <c r="H95" s="24">
        <v>6771.3530958333367</v>
      </c>
      <c r="I95" s="26">
        <v>794.8538400000001</v>
      </c>
      <c r="J95" s="62"/>
      <c r="K95" s="25">
        <f t="shared" si="12"/>
        <v>19883.43</v>
      </c>
      <c r="L95" s="63">
        <f t="shared" si="13"/>
        <v>0.99999947514951615</v>
      </c>
      <c r="M95" s="24">
        <f t="shared" si="14"/>
        <v>12317.23</v>
      </c>
      <c r="N95" s="63">
        <f t="shared" si="15"/>
        <v>0.99999971584528302</v>
      </c>
      <c r="O95" s="24">
        <f t="shared" si="16"/>
        <v>6771.35</v>
      </c>
      <c r="P95" s="63">
        <f t="shared" si="17"/>
        <v>0.9999995428043269</v>
      </c>
      <c r="Q95" s="24">
        <f t="shared" si="18"/>
        <v>794.85</v>
      </c>
      <c r="R95" s="64">
        <f t="shared" si="19"/>
        <v>0.99999516892313167</v>
      </c>
    </row>
    <row r="96" spans="1:18" s="3" customFormat="1" ht="39" customHeight="1" x14ac:dyDescent="0.25">
      <c r="A96" s="140" t="s">
        <v>940</v>
      </c>
      <c r="B96" s="80" t="s">
        <v>941</v>
      </c>
      <c r="C96" s="94"/>
      <c r="D96" s="91" t="s">
        <v>104</v>
      </c>
      <c r="E96" s="148"/>
      <c r="F96" s="130">
        <v>23228.394355833338</v>
      </c>
      <c r="G96" s="24">
        <v>15141.347100000001</v>
      </c>
      <c r="H96" s="24">
        <v>6771.3530958333367</v>
      </c>
      <c r="I96" s="26">
        <v>1315.6941600000002</v>
      </c>
      <c r="J96" s="62"/>
      <c r="K96" s="25">
        <f t="shared" si="12"/>
        <v>23228.39</v>
      </c>
      <c r="L96" s="63">
        <f t="shared" si="13"/>
        <v>0.99999981247807013</v>
      </c>
      <c r="M96" s="24">
        <f t="shared" si="14"/>
        <v>15141.35</v>
      </c>
      <c r="N96" s="63">
        <f t="shared" si="15"/>
        <v>1.000000191528533</v>
      </c>
      <c r="O96" s="24">
        <f t="shared" si="16"/>
        <v>6771.35</v>
      </c>
      <c r="P96" s="63">
        <f t="shared" si="17"/>
        <v>0.9999995428043269</v>
      </c>
      <c r="Q96" s="24">
        <f t="shared" si="18"/>
        <v>1315.69</v>
      </c>
      <c r="R96" s="64">
        <f t="shared" si="19"/>
        <v>0.99999683817096208</v>
      </c>
    </row>
    <row r="97" spans="1:18" s="3" customFormat="1" ht="39" customHeight="1" x14ac:dyDescent="0.25">
      <c r="A97" s="140" t="s">
        <v>942</v>
      </c>
      <c r="B97" s="80" t="s">
        <v>108</v>
      </c>
      <c r="C97" s="94"/>
      <c r="D97" s="91" t="s">
        <v>104</v>
      </c>
      <c r="E97" s="148"/>
      <c r="F97" s="130">
        <v>30362.697768333335</v>
      </c>
      <c r="G97" s="24">
        <v>21230.312399999999</v>
      </c>
      <c r="H97" s="24">
        <v>7816.6912083333373</v>
      </c>
      <c r="I97" s="26">
        <v>1315.6941600000002</v>
      </c>
      <c r="J97" s="62"/>
      <c r="K97" s="25">
        <f t="shared" si="12"/>
        <v>30362.69</v>
      </c>
      <c r="L97" s="63">
        <f t="shared" si="13"/>
        <v>0.99999974414877768</v>
      </c>
      <c r="M97" s="24">
        <f t="shared" si="14"/>
        <v>21230.31</v>
      </c>
      <c r="N97" s="63">
        <f t="shared" si="15"/>
        <v>0.99999988695408937</v>
      </c>
      <c r="O97" s="24">
        <f t="shared" si="16"/>
        <v>7816.69</v>
      </c>
      <c r="P97" s="63">
        <f t="shared" si="17"/>
        <v>0.99999984541626308</v>
      </c>
      <c r="Q97" s="24">
        <f t="shared" si="18"/>
        <v>1315.69</v>
      </c>
      <c r="R97" s="64">
        <f t="shared" si="19"/>
        <v>0.99999683817096208</v>
      </c>
    </row>
    <row r="98" spans="1:18" s="3" customFormat="1" ht="39" customHeight="1" x14ac:dyDescent="0.25">
      <c r="A98" s="140" t="s">
        <v>943</v>
      </c>
      <c r="B98" s="80" t="s">
        <v>110</v>
      </c>
      <c r="C98" s="94"/>
      <c r="D98" s="91" t="s">
        <v>104</v>
      </c>
      <c r="E98" s="148"/>
      <c r="F98" s="130">
        <v>40045.59142833334</v>
      </c>
      <c r="G98" s="24">
        <v>30599.127899999996</v>
      </c>
      <c r="H98" s="24">
        <v>7816.6912083333373</v>
      </c>
      <c r="I98" s="26">
        <v>1629.7723200000005</v>
      </c>
      <c r="J98" s="62"/>
      <c r="K98" s="25">
        <f t="shared" si="12"/>
        <v>40045.589999999997</v>
      </c>
      <c r="L98" s="63">
        <f t="shared" si="13"/>
        <v>0.99999996433231997</v>
      </c>
      <c r="M98" s="24">
        <f t="shared" si="14"/>
        <v>30599.13</v>
      </c>
      <c r="N98" s="63">
        <f t="shared" si="15"/>
        <v>1.000000068629407</v>
      </c>
      <c r="O98" s="24">
        <f t="shared" si="16"/>
        <v>7816.69</v>
      </c>
      <c r="P98" s="63">
        <f t="shared" si="17"/>
        <v>0.99999984541626308</v>
      </c>
      <c r="Q98" s="24">
        <f t="shared" si="18"/>
        <v>1629.77</v>
      </c>
      <c r="R98" s="64">
        <f t="shared" si="19"/>
        <v>0.99999857648827872</v>
      </c>
    </row>
    <row r="99" spans="1:18" s="3" customFormat="1" ht="39" customHeight="1" x14ac:dyDescent="0.25">
      <c r="A99" s="140" t="s">
        <v>944</v>
      </c>
      <c r="B99" s="80" t="s">
        <v>945</v>
      </c>
      <c r="C99" s="94"/>
      <c r="D99" s="91" t="s">
        <v>104</v>
      </c>
      <c r="E99" s="148"/>
      <c r="F99" s="130">
        <v>41021.266128333336</v>
      </c>
      <c r="G99" s="24">
        <v>31574.802599999995</v>
      </c>
      <c r="H99" s="24">
        <v>7816.6912083333373</v>
      </c>
      <c r="I99" s="26">
        <v>1629.7723200000005</v>
      </c>
      <c r="J99" s="62"/>
      <c r="K99" s="25">
        <f t="shared" si="12"/>
        <v>41021.259999999995</v>
      </c>
      <c r="L99" s="63">
        <f t="shared" si="13"/>
        <v>0.99999985060594365</v>
      </c>
      <c r="M99" s="24">
        <f t="shared" si="14"/>
        <v>31574.799999999999</v>
      </c>
      <c r="N99" s="63">
        <f t="shared" si="15"/>
        <v>0.99999991765585905</v>
      </c>
      <c r="O99" s="24">
        <f t="shared" si="16"/>
        <v>7816.69</v>
      </c>
      <c r="P99" s="63">
        <f t="shared" si="17"/>
        <v>0.99999984541626308</v>
      </c>
      <c r="Q99" s="24">
        <f t="shared" si="18"/>
        <v>1629.77</v>
      </c>
      <c r="R99" s="64">
        <f t="shared" si="19"/>
        <v>0.99999857648827872</v>
      </c>
    </row>
    <row r="100" spans="1:18" s="3" customFormat="1" ht="39" customHeight="1" x14ac:dyDescent="0.25">
      <c r="A100" s="140" t="s">
        <v>946</v>
      </c>
      <c r="B100" s="80" t="s">
        <v>947</v>
      </c>
      <c r="C100" s="94"/>
      <c r="D100" s="91" t="s">
        <v>104</v>
      </c>
      <c r="E100" s="148"/>
      <c r="F100" s="130">
        <v>63420.414465833339</v>
      </c>
      <c r="G100" s="24">
        <v>51270.525900000001</v>
      </c>
      <c r="H100" s="24">
        <v>10520.116245833338</v>
      </c>
      <c r="I100" s="26">
        <v>1629.7723200000005</v>
      </c>
      <c r="J100" s="62"/>
      <c r="K100" s="25">
        <f t="shared" si="12"/>
        <v>63420.42</v>
      </c>
      <c r="L100" s="63">
        <f t="shared" si="13"/>
        <v>1.0000000872615971</v>
      </c>
      <c r="M100" s="24">
        <f t="shared" si="14"/>
        <v>51270.53</v>
      </c>
      <c r="N100" s="63">
        <f t="shared" si="15"/>
        <v>1.0000000799679725</v>
      </c>
      <c r="O100" s="24">
        <f t="shared" si="16"/>
        <v>10520.12</v>
      </c>
      <c r="P100" s="63">
        <f t="shared" si="17"/>
        <v>1.0000003568560056</v>
      </c>
      <c r="Q100" s="24">
        <f t="shared" si="18"/>
        <v>1629.77</v>
      </c>
      <c r="R100" s="64">
        <f t="shared" si="19"/>
        <v>0.99999857648827872</v>
      </c>
    </row>
    <row r="101" spans="1:18" s="3" customFormat="1" ht="39" customHeight="1" x14ac:dyDescent="0.25">
      <c r="A101" s="140" t="s">
        <v>948</v>
      </c>
      <c r="B101" s="80" t="s">
        <v>949</v>
      </c>
      <c r="C101" s="94"/>
      <c r="D101" s="91" t="s">
        <v>104</v>
      </c>
      <c r="E101" s="148"/>
      <c r="F101" s="130">
        <v>64900.362825833334</v>
      </c>
      <c r="G101" s="24">
        <v>51753.150900000001</v>
      </c>
      <c r="H101" s="24">
        <v>10520.116245833338</v>
      </c>
      <c r="I101" s="26">
        <v>2627.0956800000004</v>
      </c>
      <c r="J101" s="62"/>
      <c r="K101" s="25">
        <f t="shared" si="12"/>
        <v>64900.37</v>
      </c>
      <c r="L101" s="63">
        <f t="shared" si="13"/>
        <v>1.0000001105412413</v>
      </c>
      <c r="M101" s="24">
        <f t="shared" si="14"/>
        <v>51753.15</v>
      </c>
      <c r="N101" s="63">
        <f t="shared" si="15"/>
        <v>0.99999998260975453</v>
      </c>
      <c r="O101" s="24">
        <f t="shared" si="16"/>
        <v>10520.12</v>
      </c>
      <c r="P101" s="63">
        <f t="shared" si="17"/>
        <v>1.0000003568560056</v>
      </c>
      <c r="Q101" s="24">
        <f t="shared" si="18"/>
        <v>2627.1</v>
      </c>
      <c r="R101" s="64">
        <f t="shared" si="19"/>
        <v>1.0000016444014705</v>
      </c>
    </row>
    <row r="102" spans="1:18" s="3" customFormat="1" ht="93.75" customHeight="1" x14ac:dyDescent="0.25">
      <c r="A102" s="136" t="s">
        <v>950</v>
      </c>
      <c r="B102" s="80" t="s">
        <v>1076</v>
      </c>
      <c r="C102" s="94" t="s">
        <v>1077</v>
      </c>
      <c r="D102" s="91" t="s">
        <v>104</v>
      </c>
      <c r="E102" s="148" t="s">
        <v>951</v>
      </c>
      <c r="F102" s="130">
        <v>5720.8634999999995</v>
      </c>
      <c r="G102" s="24">
        <v>5720.8634999999995</v>
      </c>
      <c r="H102" s="24">
        <v>0</v>
      </c>
      <c r="I102" s="26">
        <v>0</v>
      </c>
      <c r="J102" s="62"/>
      <c r="K102" s="25">
        <f t="shared" si="12"/>
        <v>5720.86</v>
      </c>
      <c r="L102" s="63">
        <f t="shared" si="13"/>
        <v>0.99999938820424572</v>
      </c>
      <c r="M102" s="24">
        <f t="shared" si="14"/>
        <v>5720.86</v>
      </c>
      <c r="N102" s="63">
        <f t="shared" si="15"/>
        <v>0.99999938820424572</v>
      </c>
      <c r="O102" s="24">
        <f t="shared" si="16"/>
        <v>0</v>
      </c>
      <c r="P102" s="63" t="e">
        <f t="shared" si="17"/>
        <v>#DIV/0!</v>
      </c>
      <c r="Q102" s="24">
        <f t="shared" si="18"/>
        <v>0</v>
      </c>
      <c r="R102" s="64" t="e">
        <f t="shared" si="19"/>
        <v>#DIV/0!</v>
      </c>
    </row>
    <row r="103" spans="1:18" s="3" customFormat="1" ht="72" customHeight="1" x14ac:dyDescent="0.25">
      <c r="A103" s="136" t="s">
        <v>952</v>
      </c>
      <c r="B103" s="80" t="s">
        <v>953</v>
      </c>
      <c r="C103" s="94" t="s">
        <v>954</v>
      </c>
      <c r="D103" s="91" t="s">
        <v>955</v>
      </c>
      <c r="E103" s="148" t="s">
        <v>1314</v>
      </c>
      <c r="F103" s="130">
        <v>188.26367999999999</v>
      </c>
      <c r="G103" s="24">
        <v>176.49719999999999</v>
      </c>
      <c r="H103" s="24">
        <v>0</v>
      </c>
      <c r="I103" s="26">
        <v>11.766480000000001</v>
      </c>
      <c r="J103" s="62"/>
      <c r="K103" s="25">
        <f t="shared" si="12"/>
        <v>188.27</v>
      </c>
      <c r="L103" s="63">
        <f t="shared" si="13"/>
        <v>1.0000335699376535</v>
      </c>
      <c r="M103" s="24">
        <f t="shared" si="14"/>
        <v>176.5</v>
      </c>
      <c r="N103" s="63">
        <f t="shared" si="15"/>
        <v>1.0000158642743342</v>
      </c>
      <c r="O103" s="24">
        <f t="shared" si="16"/>
        <v>0</v>
      </c>
      <c r="P103" s="63" t="e">
        <f t="shared" si="17"/>
        <v>#DIV/0!</v>
      </c>
      <c r="Q103" s="24">
        <f t="shared" si="18"/>
        <v>11.77</v>
      </c>
      <c r="R103" s="64">
        <f t="shared" si="19"/>
        <v>1.0002991548874429</v>
      </c>
    </row>
    <row r="104" spans="1:18" s="3" customFormat="1" ht="72" customHeight="1" x14ac:dyDescent="0.25">
      <c r="A104" s="136" t="s">
        <v>956</v>
      </c>
      <c r="B104" s="80" t="s">
        <v>957</v>
      </c>
      <c r="C104" s="94" t="s">
        <v>958</v>
      </c>
      <c r="D104" s="66" t="s">
        <v>959</v>
      </c>
      <c r="E104" s="148" t="s">
        <v>960</v>
      </c>
      <c r="F104" s="130">
        <v>44001.405815999999</v>
      </c>
      <c r="G104" s="24">
        <v>21436.884215999995</v>
      </c>
      <c r="H104" s="24">
        <v>22564.521600000004</v>
      </c>
      <c r="I104" s="26">
        <v>0</v>
      </c>
      <c r="J104" s="62"/>
      <c r="K104" s="25">
        <f t="shared" si="12"/>
        <v>44001.4</v>
      </c>
      <c r="L104" s="63">
        <f t="shared" si="13"/>
        <v>0.99999986782240502</v>
      </c>
      <c r="M104" s="24">
        <f t="shared" si="14"/>
        <v>21436.880000000001</v>
      </c>
      <c r="N104" s="63">
        <f t="shared" si="15"/>
        <v>0.99999980332962801</v>
      </c>
      <c r="O104" s="24">
        <f t="shared" si="16"/>
        <v>22564.52</v>
      </c>
      <c r="P104" s="63">
        <f t="shared" si="17"/>
        <v>0.99999992909222579</v>
      </c>
      <c r="Q104" s="24">
        <f t="shared" si="18"/>
        <v>0</v>
      </c>
      <c r="R104" s="64" t="e">
        <f t="shared" si="19"/>
        <v>#DIV/0!</v>
      </c>
    </row>
    <row r="105" spans="1:18" s="3" customFormat="1" ht="72" customHeight="1" x14ac:dyDescent="0.25">
      <c r="A105" s="136" t="s">
        <v>961</v>
      </c>
      <c r="B105" s="80" t="s">
        <v>962</v>
      </c>
      <c r="C105" s="94" t="s">
        <v>1078</v>
      </c>
      <c r="D105" s="91" t="s">
        <v>361</v>
      </c>
      <c r="E105" s="148" t="s">
        <v>963</v>
      </c>
      <c r="F105" s="130">
        <v>7660.3098666666674</v>
      </c>
      <c r="G105" s="24">
        <v>931.54049999999984</v>
      </c>
      <c r="H105" s="24">
        <v>6666.666666666667</v>
      </c>
      <c r="I105" s="26">
        <v>62.102700000000013</v>
      </c>
      <c r="J105" s="62"/>
      <c r="K105" s="25">
        <f t="shared" si="12"/>
        <v>7660.31</v>
      </c>
      <c r="L105" s="63">
        <f t="shared" si="13"/>
        <v>1.0000000174057362</v>
      </c>
      <c r="M105" s="24">
        <f t="shared" si="14"/>
        <v>931.54</v>
      </c>
      <c r="N105" s="63">
        <f t="shared" si="15"/>
        <v>0.99999946325468414</v>
      </c>
      <c r="O105" s="24">
        <f t="shared" si="16"/>
        <v>6666.67</v>
      </c>
      <c r="P105" s="63">
        <f t="shared" si="17"/>
        <v>1.0000005000000001</v>
      </c>
      <c r="Q105" s="24">
        <f t="shared" si="18"/>
        <v>62.1</v>
      </c>
      <c r="R105" s="64">
        <f t="shared" si="19"/>
        <v>0.99995652362940723</v>
      </c>
    </row>
    <row r="106" spans="1:18" s="3" customFormat="1" ht="229.5" customHeight="1" x14ac:dyDescent="0.25">
      <c r="A106" s="150" t="s">
        <v>112</v>
      </c>
      <c r="B106" s="80" t="s">
        <v>1079</v>
      </c>
      <c r="C106" s="102" t="s">
        <v>1315</v>
      </c>
      <c r="D106" s="91"/>
      <c r="E106" s="141" t="s">
        <v>1316</v>
      </c>
      <c r="F106" s="130"/>
      <c r="G106" s="24"/>
      <c r="H106" s="24"/>
      <c r="I106" s="26"/>
      <c r="J106" s="62"/>
      <c r="K106" s="25"/>
      <c r="L106" s="63"/>
      <c r="M106" s="24"/>
      <c r="N106" s="63"/>
      <c r="O106" s="24"/>
      <c r="P106" s="63"/>
      <c r="Q106" s="24"/>
      <c r="R106" s="64"/>
    </row>
    <row r="107" spans="1:18" s="3" customFormat="1" ht="39" customHeight="1" x14ac:dyDescent="0.25">
      <c r="A107" s="140" t="s">
        <v>113</v>
      </c>
      <c r="B107" s="80" t="s">
        <v>114</v>
      </c>
      <c r="C107" s="94"/>
      <c r="D107" s="91" t="s">
        <v>37</v>
      </c>
      <c r="E107" s="135"/>
      <c r="F107" s="130">
        <v>306471.55476958625</v>
      </c>
      <c r="G107" s="24">
        <v>183590.82560891635</v>
      </c>
      <c r="H107" s="24">
        <v>85355.689699499999</v>
      </c>
      <c r="I107" s="26">
        <v>37525.039461169923</v>
      </c>
      <c r="J107" s="62"/>
      <c r="K107" s="25">
        <f t="shared" si="12"/>
        <v>306471.56</v>
      </c>
      <c r="L107" s="63">
        <f t="shared" si="13"/>
        <v>1.0000000170665553</v>
      </c>
      <c r="M107" s="24">
        <f t="shared" si="14"/>
        <v>183590.83</v>
      </c>
      <c r="N107" s="63">
        <f t="shared" si="15"/>
        <v>1.0000000239177727</v>
      </c>
      <c r="O107" s="24">
        <f t="shared" si="16"/>
        <v>85355.69</v>
      </c>
      <c r="P107" s="63">
        <f t="shared" si="17"/>
        <v>1.0000000035205621</v>
      </c>
      <c r="Q107" s="24">
        <f t="shared" si="18"/>
        <v>37525.040000000001</v>
      </c>
      <c r="R107" s="64">
        <f t="shared" si="19"/>
        <v>1.0000000143592143</v>
      </c>
    </row>
    <row r="108" spans="1:18" s="3" customFormat="1" ht="39" customHeight="1" x14ac:dyDescent="0.25">
      <c r="A108" s="140" t="s">
        <v>115</v>
      </c>
      <c r="B108" s="80" t="s">
        <v>116</v>
      </c>
      <c r="C108" s="94"/>
      <c r="D108" s="91" t="s">
        <v>37</v>
      </c>
      <c r="E108" s="135"/>
      <c r="F108" s="130">
        <v>378667.66367851506</v>
      </c>
      <c r="G108" s="24">
        <v>208208.81472167885</v>
      </c>
      <c r="H108" s="24">
        <v>132933.8094956663</v>
      </c>
      <c r="I108" s="26">
        <v>37525.039461169923</v>
      </c>
      <c r="J108" s="62"/>
      <c r="K108" s="25">
        <f t="shared" si="12"/>
        <v>378667.66</v>
      </c>
      <c r="L108" s="63">
        <f t="shared" si="13"/>
        <v>0.99999999028563713</v>
      </c>
      <c r="M108" s="24">
        <f t="shared" si="14"/>
        <v>208208.81</v>
      </c>
      <c r="N108" s="63">
        <f t="shared" si="15"/>
        <v>0.99999997732238732</v>
      </c>
      <c r="O108" s="24">
        <f t="shared" si="16"/>
        <v>132933.81</v>
      </c>
      <c r="P108" s="63">
        <f t="shared" si="17"/>
        <v>1.0000000037938708</v>
      </c>
      <c r="Q108" s="24">
        <f t="shared" si="18"/>
        <v>37525.040000000001</v>
      </c>
      <c r="R108" s="64">
        <f t="shared" si="19"/>
        <v>1.0000000143592143</v>
      </c>
    </row>
    <row r="109" spans="1:18" s="3" customFormat="1" ht="39" customHeight="1" x14ac:dyDescent="0.25">
      <c r="A109" s="140" t="s">
        <v>117</v>
      </c>
      <c r="B109" s="80" t="s">
        <v>118</v>
      </c>
      <c r="C109" s="94"/>
      <c r="D109" s="91" t="s">
        <v>37</v>
      </c>
      <c r="E109" s="135"/>
      <c r="F109" s="130">
        <v>478219.0866907328</v>
      </c>
      <c r="G109" s="24">
        <v>232826.78692372915</v>
      </c>
      <c r="H109" s="24">
        <v>207867.26030583371</v>
      </c>
      <c r="I109" s="26">
        <v>37525.039461169923</v>
      </c>
      <c r="J109" s="62"/>
      <c r="K109" s="25">
        <f t="shared" si="12"/>
        <v>478219.09</v>
      </c>
      <c r="L109" s="63">
        <f t="shared" si="13"/>
        <v>1.0000000069199815</v>
      </c>
      <c r="M109" s="24">
        <f t="shared" si="14"/>
        <v>232826.79</v>
      </c>
      <c r="N109" s="63">
        <f t="shared" si="15"/>
        <v>1.0000000132127016</v>
      </c>
      <c r="O109" s="24">
        <f t="shared" si="16"/>
        <v>207867.26</v>
      </c>
      <c r="P109" s="63">
        <f t="shared" si="17"/>
        <v>0.99999999852870669</v>
      </c>
      <c r="Q109" s="24">
        <f t="shared" si="18"/>
        <v>37525.040000000001</v>
      </c>
      <c r="R109" s="64">
        <f t="shared" si="19"/>
        <v>1.0000000143592143</v>
      </c>
    </row>
    <row r="110" spans="1:18" s="3" customFormat="1" ht="39" customHeight="1" x14ac:dyDescent="0.25">
      <c r="A110" s="140" t="s">
        <v>119</v>
      </c>
      <c r="B110" s="80" t="s">
        <v>120</v>
      </c>
      <c r="C110" s="99"/>
      <c r="D110" s="91" t="s">
        <v>37</v>
      </c>
      <c r="E110" s="135"/>
      <c r="F110" s="130">
        <v>589018.56195704557</v>
      </c>
      <c r="G110" s="24">
        <v>282062.74823854188</v>
      </c>
      <c r="H110" s="24">
        <v>269430.77425733372</v>
      </c>
      <c r="I110" s="26">
        <v>37525.039461169923</v>
      </c>
      <c r="J110" s="62"/>
      <c r="K110" s="25">
        <f t="shared" si="12"/>
        <v>589018.56000000006</v>
      </c>
      <c r="L110" s="63">
        <f t="shared" si="13"/>
        <v>0.99999999667744677</v>
      </c>
      <c r="M110" s="24">
        <f t="shared" si="14"/>
        <v>282062.75</v>
      </c>
      <c r="N110" s="63">
        <f t="shared" si="15"/>
        <v>1.0000000062449159</v>
      </c>
      <c r="O110" s="24">
        <f t="shared" si="16"/>
        <v>269430.77</v>
      </c>
      <c r="P110" s="63">
        <f t="shared" si="17"/>
        <v>0.99999998419878455</v>
      </c>
      <c r="Q110" s="24">
        <f t="shared" si="18"/>
        <v>37525.040000000001</v>
      </c>
      <c r="R110" s="64">
        <f t="shared" si="19"/>
        <v>1.0000000143592143</v>
      </c>
    </row>
    <row r="111" spans="1:18" s="3" customFormat="1" ht="39" customHeight="1" x14ac:dyDescent="0.25">
      <c r="A111" s="140" t="s">
        <v>121</v>
      </c>
      <c r="B111" s="80" t="s">
        <v>122</v>
      </c>
      <c r="C111" s="99"/>
      <c r="D111" s="91" t="s">
        <v>37</v>
      </c>
      <c r="E111" s="135"/>
      <c r="F111" s="130">
        <v>886613.43851588445</v>
      </c>
      <c r="G111" s="24">
        <v>353326.5017903808</v>
      </c>
      <c r="H111" s="24">
        <v>495761.89726433373</v>
      </c>
      <c r="I111" s="26">
        <v>37525.039461169923</v>
      </c>
      <c r="J111" s="62"/>
      <c r="K111" s="25">
        <f t="shared" si="12"/>
        <v>886613.44000000006</v>
      </c>
      <c r="L111" s="63">
        <f t="shared" si="13"/>
        <v>1.000000001673915</v>
      </c>
      <c r="M111" s="24">
        <f t="shared" si="14"/>
        <v>353326.5</v>
      </c>
      <c r="N111" s="63">
        <f t="shared" si="15"/>
        <v>0.99999999493278657</v>
      </c>
      <c r="O111" s="24">
        <f t="shared" si="16"/>
        <v>495761.9</v>
      </c>
      <c r="P111" s="63">
        <f t="shared" si="17"/>
        <v>1.0000000055181051</v>
      </c>
      <c r="Q111" s="24">
        <f t="shared" si="18"/>
        <v>37525.040000000001</v>
      </c>
      <c r="R111" s="64">
        <f t="shared" si="19"/>
        <v>1.0000000143592143</v>
      </c>
    </row>
    <row r="112" spans="1:18" s="3" customFormat="1" ht="39" customHeight="1" x14ac:dyDescent="0.25">
      <c r="A112" s="140" t="s">
        <v>123</v>
      </c>
      <c r="B112" s="80" t="s">
        <v>124</v>
      </c>
      <c r="C112" s="99"/>
      <c r="D112" s="91" t="s">
        <v>37</v>
      </c>
      <c r="E112" s="135"/>
      <c r="F112" s="130">
        <v>1631616.6750998541</v>
      </c>
      <c r="G112" s="24">
        <v>675100.65855868417</v>
      </c>
      <c r="H112" s="24">
        <v>918990.9770800001</v>
      </c>
      <c r="I112" s="26">
        <v>37525.039461169923</v>
      </c>
      <c r="J112" s="62"/>
      <c r="K112" s="25">
        <f t="shared" si="12"/>
        <v>1631616.6800000002</v>
      </c>
      <c r="L112" s="63">
        <f t="shared" si="13"/>
        <v>1.0000000030032459</v>
      </c>
      <c r="M112" s="24">
        <f t="shared" si="14"/>
        <v>675100.66</v>
      </c>
      <c r="N112" s="63">
        <f t="shared" si="15"/>
        <v>1.0000000021349644</v>
      </c>
      <c r="O112" s="24">
        <f t="shared" si="16"/>
        <v>918990.98</v>
      </c>
      <c r="P112" s="63">
        <f t="shared" si="17"/>
        <v>1.0000000031773977</v>
      </c>
      <c r="Q112" s="24">
        <f t="shared" si="18"/>
        <v>37525.040000000001</v>
      </c>
      <c r="R112" s="64">
        <f t="shared" si="19"/>
        <v>1.0000000143592143</v>
      </c>
    </row>
    <row r="113" spans="1:18" s="3" customFormat="1" ht="39" customHeight="1" x14ac:dyDescent="0.25">
      <c r="A113" s="140" t="s">
        <v>125</v>
      </c>
      <c r="B113" s="80" t="s">
        <v>126</v>
      </c>
      <c r="C113" s="99"/>
      <c r="D113" s="91" t="s">
        <v>37</v>
      </c>
      <c r="E113" s="135"/>
      <c r="F113" s="130">
        <v>2371721.9491309137</v>
      </c>
      <c r="G113" s="24">
        <v>1001152.921118744</v>
      </c>
      <c r="H113" s="24">
        <v>1333043.9885510001</v>
      </c>
      <c r="I113" s="26">
        <v>37525.039461169923</v>
      </c>
      <c r="J113" s="62"/>
      <c r="K113" s="25">
        <f t="shared" si="12"/>
        <v>2371721.9500000002</v>
      </c>
      <c r="L113" s="63">
        <f t="shared" si="13"/>
        <v>1.0000000003664369</v>
      </c>
      <c r="M113" s="24">
        <f t="shared" si="14"/>
        <v>1001152.92</v>
      </c>
      <c r="N113" s="63">
        <f t="shared" si="15"/>
        <v>0.99999999888254443</v>
      </c>
      <c r="O113" s="24">
        <f t="shared" si="16"/>
        <v>1333043.99</v>
      </c>
      <c r="P113" s="63">
        <f t="shared" si="17"/>
        <v>1.0000000010869858</v>
      </c>
      <c r="Q113" s="24">
        <f t="shared" si="18"/>
        <v>37525.040000000001</v>
      </c>
      <c r="R113" s="64">
        <f t="shared" si="19"/>
        <v>1.0000000143592143</v>
      </c>
    </row>
    <row r="114" spans="1:18" s="3" customFormat="1" ht="39" customHeight="1" x14ac:dyDescent="0.25">
      <c r="A114" s="140" t="s">
        <v>127</v>
      </c>
      <c r="B114" s="80" t="s">
        <v>128</v>
      </c>
      <c r="C114" s="94"/>
      <c r="D114" s="91" t="s">
        <v>37</v>
      </c>
      <c r="E114" s="135"/>
      <c r="F114" s="130">
        <v>2979174.0564807397</v>
      </c>
      <c r="G114" s="24">
        <v>1188753.3442312325</v>
      </c>
      <c r="H114" s="24">
        <v>1752895.6727883371</v>
      </c>
      <c r="I114" s="26">
        <v>37525.039461169923</v>
      </c>
      <c r="J114" s="62"/>
      <c r="K114" s="25">
        <f t="shared" si="12"/>
        <v>2979174.05</v>
      </c>
      <c r="L114" s="63">
        <f t="shared" si="13"/>
        <v>0.9999999978246521</v>
      </c>
      <c r="M114" s="24">
        <f t="shared" si="14"/>
        <v>1188753.3400000001</v>
      </c>
      <c r="N114" s="63">
        <f t="shared" si="15"/>
        <v>0.99999999644061366</v>
      </c>
      <c r="O114" s="24">
        <f t="shared" si="16"/>
        <v>1752895.67</v>
      </c>
      <c r="P114" s="63">
        <f t="shared" si="17"/>
        <v>0.99999999840929654</v>
      </c>
      <c r="Q114" s="24">
        <f t="shared" si="18"/>
        <v>37525.040000000001</v>
      </c>
      <c r="R114" s="64">
        <f t="shared" si="19"/>
        <v>1.0000000143592143</v>
      </c>
    </row>
    <row r="115" spans="1:18" s="3" customFormat="1" ht="39" customHeight="1" x14ac:dyDescent="0.25">
      <c r="A115" s="140" t="s">
        <v>129</v>
      </c>
      <c r="B115" s="80" t="s">
        <v>130</v>
      </c>
      <c r="C115" s="94"/>
      <c r="D115" s="91" t="s">
        <v>37</v>
      </c>
      <c r="E115" s="135"/>
      <c r="F115" s="130">
        <v>4363605.7756164838</v>
      </c>
      <c r="G115" s="24">
        <v>1392429.6653176504</v>
      </c>
      <c r="H115" s="24">
        <v>2933651.070837663</v>
      </c>
      <c r="I115" s="26">
        <v>37525.039461169923</v>
      </c>
      <c r="J115" s="62"/>
      <c r="K115" s="25">
        <f t="shared" si="12"/>
        <v>4363605.78</v>
      </c>
      <c r="L115" s="63">
        <f t="shared" si="13"/>
        <v>1.0000000010045629</v>
      </c>
      <c r="M115" s="24">
        <f t="shared" si="14"/>
        <v>1392429.67</v>
      </c>
      <c r="N115" s="63">
        <f t="shared" si="15"/>
        <v>1.0000000033627188</v>
      </c>
      <c r="O115" s="24">
        <f t="shared" si="16"/>
        <v>2933651.07</v>
      </c>
      <c r="P115" s="63">
        <f t="shared" si="17"/>
        <v>0.99999999971446396</v>
      </c>
      <c r="Q115" s="24">
        <f t="shared" si="18"/>
        <v>37525.040000000001</v>
      </c>
      <c r="R115" s="64">
        <f t="shared" si="19"/>
        <v>1.0000000143592143</v>
      </c>
    </row>
    <row r="116" spans="1:18" s="3" customFormat="1" ht="39" customHeight="1" x14ac:dyDescent="0.25">
      <c r="A116" s="140" t="s">
        <v>131</v>
      </c>
      <c r="B116" s="80" t="s">
        <v>132</v>
      </c>
      <c r="C116" s="94"/>
      <c r="D116" s="91" t="s">
        <v>37</v>
      </c>
      <c r="E116" s="135"/>
      <c r="F116" s="130">
        <v>327150.17909858626</v>
      </c>
      <c r="G116" s="24">
        <v>183590.82560891635</v>
      </c>
      <c r="H116" s="24">
        <v>106034.31402850001</v>
      </c>
      <c r="I116" s="26">
        <v>37525.039461169923</v>
      </c>
      <c r="J116" s="62"/>
      <c r="K116" s="25">
        <f t="shared" si="12"/>
        <v>327150.18</v>
      </c>
      <c r="L116" s="63">
        <f t="shared" si="13"/>
        <v>1.0000000027553515</v>
      </c>
      <c r="M116" s="24">
        <f t="shared" si="14"/>
        <v>183590.83</v>
      </c>
      <c r="N116" s="63">
        <f t="shared" si="15"/>
        <v>1.0000000239177727</v>
      </c>
      <c r="O116" s="24">
        <f t="shared" si="16"/>
        <v>106034.31</v>
      </c>
      <c r="P116" s="63">
        <f t="shared" si="17"/>
        <v>0.99999996200758168</v>
      </c>
      <c r="Q116" s="24">
        <f t="shared" si="18"/>
        <v>37525.040000000001</v>
      </c>
      <c r="R116" s="64">
        <f t="shared" si="19"/>
        <v>1.0000000143592143</v>
      </c>
    </row>
    <row r="117" spans="1:18" s="3" customFormat="1" ht="39" customHeight="1" x14ac:dyDescent="0.25">
      <c r="A117" s="140" t="s">
        <v>133</v>
      </c>
      <c r="B117" s="80" t="s">
        <v>134</v>
      </c>
      <c r="C117" s="94"/>
      <c r="D117" s="91" t="s">
        <v>37</v>
      </c>
      <c r="E117" s="135"/>
      <c r="F117" s="130">
        <v>420128.57503851509</v>
      </c>
      <c r="G117" s="24">
        <v>208208.81472167885</v>
      </c>
      <c r="H117" s="24">
        <v>174394.7208556663</v>
      </c>
      <c r="I117" s="26">
        <v>37525.039461169923</v>
      </c>
      <c r="J117" s="62"/>
      <c r="K117" s="25">
        <f t="shared" si="12"/>
        <v>420128.57</v>
      </c>
      <c r="L117" s="63">
        <f t="shared" si="13"/>
        <v>0.99999998800720691</v>
      </c>
      <c r="M117" s="24">
        <f t="shared" si="14"/>
        <v>208208.81</v>
      </c>
      <c r="N117" s="63">
        <f t="shared" si="15"/>
        <v>0.99999997732238732</v>
      </c>
      <c r="O117" s="24">
        <f t="shared" si="16"/>
        <v>174394.72</v>
      </c>
      <c r="P117" s="63">
        <f t="shared" si="17"/>
        <v>0.99999999509350801</v>
      </c>
      <c r="Q117" s="24">
        <f t="shared" si="18"/>
        <v>37525.040000000001</v>
      </c>
      <c r="R117" s="64">
        <f t="shared" si="19"/>
        <v>1.0000000143592143</v>
      </c>
    </row>
    <row r="118" spans="1:18" s="3" customFormat="1" ht="39" customHeight="1" x14ac:dyDescent="0.25">
      <c r="A118" s="140" t="s">
        <v>135</v>
      </c>
      <c r="B118" s="80" t="s">
        <v>136</v>
      </c>
      <c r="C118" s="94"/>
      <c r="D118" s="91" t="s">
        <v>37</v>
      </c>
      <c r="E118" s="135"/>
      <c r="F118" s="130">
        <v>513918.14467873279</v>
      </c>
      <c r="G118" s="24">
        <v>232826.78692372915</v>
      </c>
      <c r="H118" s="24">
        <v>243566.31829383373</v>
      </c>
      <c r="I118" s="26">
        <v>37525.039461169923</v>
      </c>
      <c r="J118" s="62"/>
      <c r="K118" s="25">
        <f t="shared" si="12"/>
        <v>513918.14999999997</v>
      </c>
      <c r="L118" s="63">
        <f t="shared" si="13"/>
        <v>1.0000000103543087</v>
      </c>
      <c r="M118" s="24">
        <f t="shared" si="14"/>
        <v>232826.79</v>
      </c>
      <c r="N118" s="63">
        <f t="shared" si="15"/>
        <v>1.0000000132127016</v>
      </c>
      <c r="O118" s="24">
        <f t="shared" si="16"/>
        <v>243566.32</v>
      </c>
      <c r="P118" s="63">
        <f t="shared" si="17"/>
        <v>1.0000000070049353</v>
      </c>
      <c r="Q118" s="24">
        <f t="shared" si="18"/>
        <v>37525.040000000001</v>
      </c>
      <c r="R118" s="64">
        <f t="shared" si="19"/>
        <v>1.0000000143592143</v>
      </c>
    </row>
    <row r="119" spans="1:18" s="3" customFormat="1" ht="39" customHeight="1" x14ac:dyDescent="0.25">
      <c r="A119" s="140" t="s">
        <v>137</v>
      </c>
      <c r="B119" s="80" t="s">
        <v>138</v>
      </c>
      <c r="C119" s="94"/>
      <c r="D119" s="91" t="s">
        <v>37</v>
      </c>
      <c r="E119" s="135"/>
      <c r="F119" s="130">
        <v>697333.30742821191</v>
      </c>
      <c r="G119" s="24">
        <v>282062.74823854188</v>
      </c>
      <c r="H119" s="24">
        <v>377745.51972850005</v>
      </c>
      <c r="I119" s="26">
        <v>37525.039461169923</v>
      </c>
      <c r="J119" s="62"/>
      <c r="K119" s="25">
        <f t="shared" si="12"/>
        <v>697333.31</v>
      </c>
      <c r="L119" s="63">
        <f t="shared" si="13"/>
        <v>1.0000000036880328</v>
      </c>
      <c r="M119" s="24">
        <f t="shared" si="14"/>
        <v>282062.75</v>
      </c>
      <c r="N119" s="63">
        <f t="shared" si="15"/>
        <v>1.0000000062449159</v>
      </c>
      <c r="O119" s="24">
        <f t="shared" si="16"/>
        <v>377745.52</v>
      </c>
      <c r="P119" s="63">
        <f t="shared" si="17"/>
        <v>1.0000000007187377</v>
      </c>
      <c r="Q119" s="24">
        <f t="shared" si="18"/>
        <v>37525.040000000001</v>
      </c>
      <c r="R119" s="64">
        <f t="shared" si="19"/>
        <v>1.0000000143592143</v>
      </c>
    </row>
    <row r="120" spans="1:18" s="3" customFormat="1" ht="39" customHeight="1" x14ac:dyDescent="0.25">
      <c r="A120" s="140" t="s">
        <v>139</v>
      </c>
      <c r="B120" s="80" t="s">
        <v>140</v>
      </c>
      <c r="C120" s="94"/>
      <c r="D120" s="91" t="s">
        <v>37</v>
      </c>
      <c r="E120" s="135"/>
      <c r="F120" s="130">
        <v>1088735.3813958843</v>
      </c>
      <c r="G120" s="24">
        <v>353326.5017903808</v>
      </c>
      <c r="H120" s="24">
        <v>697883.84014433378</v>
      </c>
      <c r="I120" s="26">
        <v>37525.039461169923</v>
      </c>
      <c r="J120" s="62"/>
      <c r="K120" s="25">
        <f t="shared" si="12"/>
        <v>1088735.3799999999</v>
      </c>
      <c r="L120" s="63">
        <f t="shared" si="13"/>
        <v>0.99999999871788459</v>
      </c>
      <c r="M120" s="24">
        <f t="shared" si="14"/>
        <v>353326.5</v>
      </c>
      <c r="N120" s="63">
        <f t="shared" si="15"/>
        <v>0.99999999493278657</v>
      </c>
      <c r="O120" s="24">
        <f t="shared" si="16"/>
        <v>697883.84</v>
      </c>
      <c r="P120" s="63">
        <f t="shared" si="17"/>
        <v>0.99999999979318366</v>
      </c>
      <c r="Q120" s="24">
        <f t="shared" si="18"/>
        <v>37525.040000000001</v>
      </c>
      <c r="R120" s="64">
        <f t="shared" si="19"/>
        <v>1.0000000143592143</v>
      </c>
    </row>
    <row r="121" spans="1:18" s="3" customFormat="1" ht="39" customHeight="1" x14ac:dyDescent="0.25">
      <c r="A121" s="140" t="s">
        <v>141</v>
      </c>
      <c r="B121" s="80" t="s">
        <v>142</v>
      </c>
      <c r="C121" s="94"/>
      <c r="D121" s="91" t="s">
        <v>37</v>
      </c>
      <c r="E121" s="135"/>
      <c r="F121" s="130">
        <v>2040006.651995854</v>
      </c>
      <c r="G121" s="24">
        <v>675100.65855868417</v>
      </c>
      <c r="H121" s="24">
        <v>1327380.953976</v>
      </c>
      <c r="I121" s="26">
        <v>37525.039461169923</v>
      </c>
      <c r="J121" s="62"/>
      <c r="K121" s="25">
        <f t="shared" si="12"/>
        <v>2040006.65</v>
      </c>
      <c r="L121" s="63">
        <f t="shared" si="13"/>
        <v>0.99999999902164338</v>
      </c>
      <c r="M121" s="24">
        <f t="shared" si="14"/>
        <v>675100.66</v>
      </c>
      <c r="N121" s="63">
        <f t="shared" si="15"/>
        <v>1.0000000021349644</v>
      </c>
      <c r="O121" s="24">
        <f t="shared" si="16"/>
        <v>1327380.95</v>
      </c>
      <c r="P121" s="63">
        <f t="shared" si="17"/>
        <v>0.99999999700462783</v>
      </c>
      <c r="Q121" s="24">
        <f t="shared" si="18"/>
        <v>37525.040000000001</v>
      </c>
      <c r="R121" s="64">
        <f t="shared" si="19"/>
        <v>1.0000000143592143</v>
      </c>
    </row>
    <row r="122" spans="1:18" s="3" customFormat="1" ht="39" customHeight="1" x14ac:dyDescent="0.25">
      <c r="A122" s="140" t="s">
        <v>143</v>
      </c>
      <c r="B122" s="80" t="s">
        <v>144</v>
      </c>
      <c r="C122" s="94"/>
      <c r="D122" s="91" t="s">
        <v>37</v>
      </c>
      <c r="E122" s="135"/>
      <c r="F122" s="130">
        <v>2986431.7827075771</v>
      </c>
      <c r="G122" s="24">
        <v>1001152.921118744</v>
      </c>
      <c r="H122" s="24">
        <v>1947753.8221276631</v>
      </c>
      <c r="I122" s="26">
        <v>37525.039461169923</v>
      </c>
      <c r="J122" s="62"/>
      <c r="K122" s="25">
        <f t="shared" si="12"/>
        <v>2986431.7800000003</v>
      </c>
      <c r="L122" s="63">
        <f t="shared" si="13"/>
        <v>0.999999999093374</v>
      </c>
      <c r="M122" s="24">
        <f t="shared" si="14"/>
        <v>1001152.92</v>
      </c>
      <c r="N122" s="63">
        <f t="shared" si="15"/>
        <v>0.99999999888254443</v>
      </c>
      <c r="O122" s="24">
        <f t="shared" si="16"/>
        <v>1947753.82</v>
      </c>
      <c r="P122" s="63">
        <f t="shared" si="17"/>
        <v>0.99999999890763247</v>
      </c>
      <c r="Q122" s="24">
        <f t="shared" si="18"/>
        <v>37525.040000000001</v>
      </c>
      <c r="R122" s="64">
        <f t="shared" si="19"/>
        <v>1.0000000143592143</v>
      </c>
    </row>
    <row r="123" spans="1:18" s="3" customFormat="1" ht="39" customHeight="1" x14ac:dyDescent="0.25">
      <c r="A123" s="140" t="s">
        <v>145</v>
      </c>
      <c r="B123" s="80" t="s">
        <v>146</v>
      </c>
      <c r="C123" s="94"/>
      <c r="D123" s="91" t="s">
        <v>37</v>
      </c>
      <c r="E123" s="135"/>
      <c r="F123" s="130">
        <v>3787869.1273457394</v>
      </c>
      <c r="G123" s="24">
        <v>1188753.3442312325</v>
      </c>
      <c r="H123" s="24">
        <v>2561590.743653337</v>
      </c>
      <c r="I123" s="26">
        <v>37525.039461169923</v>
      </c>
      <c r="J123" s="62"/>
      <c r="K123" s="25">
        <f t="shared" si="12"/>
        <v>3787869.12</v>
      </c>
      <c r="L123" s="63">
        <f t="shared" si="13"/>
        <v>0.99999999806071993</v>
      </c>
      <c r="M123" s="24">
        <f t="shared" si="14"/>
        <v>1188753.3400000001</v>
      </c>
      <c r="N123" s="63">
        <f t="shared" si="15"/>
        <v>0.99999999644061366</v>
      </c>
      <c r="O123" s="24">
        <f t="shared" si="16"/>
        <v>2561590.7400000002</v>
      </c>
      <c r="P123" s="63">
        <f t="shared" si="17"/>
        <v>0.99999999857380151</v>
      </c>
      <c r="Q123" s="24">
        <f t="shared" si="18"/>
        <v>37525.040000000001</v>
      </c>
      <c r="R123" s="64">
        <f t="shared" si="19"/>
        <v>1.0000000143592143</v>
      </c>
    </row>
    <row r="124" spans="1:18" s="3" customFormat="1" ht="39" customHeight="1" x14ac:dyDescent="0.25">
      <c r="A124" s="140" t="s">
        <v>147</v>
      </c>
      <c r="B124" s="80" t="s">
        <v>148</v>
      </c>
      <c r="C124" s="94"/>
      <c r="D124" s="91" t="s">
        <v>37</v>
      </c>
      <c r="E124" s="135"/>
      <c r="F124" s="130">
        <v>4665817.5013518212</v>
      </c>
      <c r="G124" s="24">
        <v>1392429.6653176504</v>
      </c>
      <c r="H124" s="24">
        <v>3235862.796573</v>
      </c>
      <c r="I124" s="26">
        <v>37525.039461169923</v>
      </c>
      <c r="J124" s="62"/>
      <c r="K124" s="25">
        <f t="shared" si="12"/>
        <v>4665817.51</v>
      </c>
      <c r="L124" s="63">
        <f t="shared" si="13"/>
        <v>1.0000000018535184</v>
      </c>
      <c r="M124" s="24">
        <f t="shared" si="14"/>
        <v>1392429.67</v>
      </c>
      <c r="N124" s="63">
        <f t="shared" si="15"/>
        <v>1.0000000033627188</v>
      </c>
      <c r="O124" s="24">
        <f t="shared" si="16"/>
        <v>3235862.8</v>
      </c>
      <c r="P124" s="63">
        <f t="shared" si="17"/>
        <v>1.0000000010590684</v>
      </c>
      <c r="Q124" s="24">
        <f t="shared" si="18"/>
        <v>37525.040000000001</v>
      </c>
      <c r="R124" s="64">
        <f t="shared" si="19"/>
        <v>1.0000000143592143</v>
      </c>
    </row>
    <row r="125" spans="1:18" s="3" customFormat="1" ht="39" customHeight="1" x14ac:dyDescent="0.25">
      <c r="A125" s="140" t="s">
        <v>149</v>
      </c>
      <c r="B125" s="80" t="s">
        <v>150</v>
      </c>
      <c r="C125" s="94"/>
      <c r="D125" s="91" t="s">
        <v>37</v>
      </c>
      <c r="E125" s="135"/>
      <c r="F125" s="130">
        <v>5596031.365792484</v>
      </c>
      <c r="G125" s="24">
        <v>1392429.6653176504</v>
      </c>
      <c r="H125" s="24">
        <v>4166076.6610136633</v>
      </c>
      <c r="I125" s="26">
        <v>37525.039461169923</v>
      </c>
      <c r="J125" s="62"/>
      <c r="K125" s="25">
        <f t="shared" si="12"/>
        <v>5596031.3700000001</v>
      </c>
      <c r="L125" s="63">
        <f t="shared" si="13"/>
        <v>1.000000000751875</v>
      </c>
      <c r="M125" s="24">
        <f t="shared" si="14"/>
        <v>1392429.67</v>
      </c>
      <c r="N125" s="63">
        <f t="shared" si="15"/>
        <v>1.0000000033627188</v>
      </c>
      <c r="O125" s="24">
        <f t="shared" si="16"/>
        <v>4166076.66</v>
      </c>
      <c r="P125" s="63">
        <f t="shared" si="17"/>
        <v>0.99999999975668641</v>
      </c>
      <c r="Q125" s="24">
        <f t="shared" si="18"/>
        <v>37525.040000000001</v>
      </c>
      <c r="R125" s="64">
        <f t="shared" si="19"/>
        <v>1.0000000143592143</v>
      </c>
    </row>
    <row r="126" spans="1:18" s="3" customFormat="1" ht="39" customHeight="1" x14ac:dyDescent="0.25">
      <c r="A126" s="140" t="s">
        <v>151</v>
      </c>
      <c r="B126" s="80" t="s">
        <v>152</v>
      </c>
      <c r="C126" s="94"/>
      <c r="D126" s="91" t="s">
        <v>37</v>
      </c>
      <c r="E126" s="135"/>
      <c r="F126" s="130">
        <v>983167.80284775968</v>
      </c>
      <c r="G126" s="24">
        <v>282062.74823854188</v>
      </c>
      <c r="H126" s="24">
        <v>663580.01514804782</v>
      </c>
      <c r="I126" s="26">
        <v>37525.039461169923</v>
      </c>
      <c r="J126" s="62"/>
      <c r="K126" s="25">
        <f t="shared" si="12"/>
        <v>983167.81</v>
      </c>
      <c r="L126" s="63">
        <f t="shared" si="13"/>
        <v>1.0000000072746893</v>
      </c>
      <c r="M126" s="24">
        <f t="shared" si="14"/>
        <v>282062.75</v>
      </c>
      <c r="N126" s="63">
        <f t="shared" si="15"/>
        <v>1.0000000062449159</v>
      </c>
      <c r="O126" s="24">
        <f t="shared" si="16"/>
        <v>663580.02</v>
      </c>
      <c r="P126" s="63">
        <f t="shared" si="17"/>
        <v>1.0000000073117816</v>
      </c>
      <c r="Q126" s="24">
        <f t="shared" si="18"/>
        <v>37525.040000000001</v>
      </c>
      <c r="R126" s="64">
        <f t="shared" si="19"/>
        <v>1.0000000143592143</v>
      </c>
    </row>
    <row r="127" spans="1:18" s="3" customFormat="1" ht="39" customHeight="1" x14ac:dyDescent="0.25">
      <c r="A127" s="140" t="s">
        <v>153</v>
      </c>
      <c r="B127" s="80" t="s">
        <v>154</v>
      </c>
      <c r="C127" s="94"/>
      <c r="D127" s="91" t="s">
        <v>37</v>
      </c>
      <c r="E127" s="135"/>
      <c r="F127" s="130">
        <v>1653610.9969086018</v>
      </c>
      <c r="G127" s="24">
        <v>353326.5017903808</v>
      </c>
      <c r="H127" s="24">
        <v>1262759.4556570512</v>
      </c>
      <c r="I127" s="26">
        <v>37525.039461169923</v>
      </c>
      <c r="J127" s="62"/>
      <c r="K127" s="25">
        <f t="shared" si="12"/>
        <v>1653611</v>
      </c>
      <c r="L127" s="63">
        <f t="shared" si="13"/>
        <v>1.0000000018694832</v>
      </c>
      <c r="M127" s="24">
        <f t="shared" si="14"/>
        <v>353326.5</v>
      </c>
      <c r="N127" s="63">
        <f t="shared" si="15"/>
        <v>0.99999999493278657</v>
      </c>
      <c r="O127" s="24">
        <f t="shared" si="16"/>
        <v>1262759.46</v>
      </c>
      <c r="P127" s="63">
        <f t="shared" si="17"/>
        <v>1.0000000034392527</v>
      </c>
      <c r="Q127" s="24">
        <f t="shared" si="18"/>
        <v>37525.040000000001</v>
      </c>
      <c r="R127" s="64">
        <f t="shared" si="19"/>
        <v>1.0000000143592143</v>
      </c>
    </row>
    <row r="128" spans="1:18" s="3" customFormat="1" ht="254.1" customHeight="1" x14ac:dyDescent="0.25">
      <c r="A128" s="136" t="s">
        <v>155</v>
      </c>
      <c r="B128" s="80" t="s">
        <v>156</v>
      </c>
      <c r="C128" s="94" t="s">
        <v>1317</v>
      </c>
      <c r="D128" s="91"/>
      <c r="E128" s="141" t="s">
        <v>1318</v>
      </c>
      <c r="F128" s="130"/>
      <c r="G128" s="24"/>
      <c r="H128" s="24"/>
      <c r="I128" s="26"/>
      <c r="J128" s="62"/>
      <c r="K128" s="25"/>
      <c r="L128" s="63"/>
      <c r="M128" s="24"/>
      <c r="N128" s="63"/>
      <c r="O128" s="24"/>
      <c r="P128" s="63"/>
      <c r="Q128" s="24"/>
      <c r="R128" s="64"/>
    </row>
    <row r="129" spans="1:18" s="3" customFormat="1" ht="39" customHeight="1" x14ac:dyDescent="0.25">
      <c r="A129" s="133" t="s">
        <v>157</v>
      </c>
      <c r="B129" s="80" t="s">
        <v>114</v>
      </c>
      <c r="C129" s="94"/>
      <c r="D129" s="91" t="s">
        <v>37</v>
      </c>
      <c r="E129" s="135"/>
      <c r="F129" s="130">
        <v>669215.67704839387</v>
      </c>
      <c r="G129" s="24">
        <v>388389.54640661366</v>
      </c>
      <c r="H129" s="24">
        <v>162022.00830383372</v>
      </c>
      <c r="I129" s="26">
        <v>118804.12233794651</v>
      </c>
      <c r="J129" s="62"/>
      <c r="K129" s="25">
        <f t="shared" ref="K129:K192" si="20">SUM(M129,O129,Q129)</f>
        <v>669215.68000000005</v>
      </c>
      <c r="L129" s="63">
        <f t="shared" ref="L129:L192" si="21">K129/F129</f>
        <v>1.0000000044105455</v>
      </c>
      <c r="M129" s="24">
        <f t="shared" ref="M129:M192" si="22">ROUND(G129-(G129*$M$6*$F$6),2)</f>
        <v>388389.55</v>
      </c>
      <c r="N129" s="63">
        <f t="shared" ref="N129:N192" si="23">M129/G129</f>
        <v>1.000000009252016</v>
      </c>
      <c r="O129" s="24">
        <f t="shared" ref="O129:O192" si="24">ROUND(H129-(H129*$O$6*$F$6),2)</f>
        <v>162022.01</v>
      </c>
      <c r="P129" s="63">
        <f t="shared" ref="P129:P192" si="25">O129/H129</f>
        <v>1.0000000104687401</v>
      </c>
      <c r="Q129" s="24">
        <f t="shared" ref="Q129:Q192" si="26">ROUND((I129-(I129*$Q$6*$F$6)),2)</f>
        <v>118804.12</v>
      </c>
      <c r="R129" s="64">
        <f t="shared" ref="R129:R192" si="27">Q129/I129</f>
        <v>0.99999998032099846</v>
      </c>
    </row>
    <row r="130" spans="1:18" s="3" customFormat="1" ht="39" customHeight="1" x14ac:dyDescent="0.25">
      <c r="A130" s="133" t="s">
        <v>158</v>
      </c>
      <c r="B130" s="80" t="s">
        <v>116</v>
      </c>
      <c r="C130" s="94"/>
      <c r="D130" s="91" t="s">
        <v>37</v>
      </c>
      <c r="E130" s="135"/>
      <c r="F130" s="130">
        <v>752743.42566013359</v>
      </c>
      <c r="G130" s="24">
        <v>425375.68931985332</v>
      </c>
      <c r="H130" s="24">
        <v>208563.61400233372</v>
      </c>
      <c r="I130" s="26">
        <v>118804.12233794651</v>
      </c>
      <c r="J130" s="62"/>
      <c r="K130" s="25">
        <f t="shared" si="20"/>
        <v>752743.42</v>
      </c>
      <c r="L130" s="63">
        <f t="shared" si="21"/>
        <v>0.99999999248066029</v>
      </c>
      <c r="M130" s="24">
        <f t="shared" si="22"/>
        <v>425375.69</v>
      </c>
      <c r="N130" s="63">
        <f t="shared" si="23"/>
        <v>1.0000000015989317</v>
      </c>
      <c r="O130" s="24">
        <f t="shared" si="24"/>
        <v>208563.61</v>
      </c>
      <c r="P130" s="63">
        <f t="shared" si="25"/>
        <v>0.99999998081000963</v>
      </c>
      <c r="Q130" s="24">
        <f t="shared" si="26"/>
        <v>118804.12</v>
      </c>
      <c r="R130" s="64">
        <f t="shared" si="27"/>
        <v>0.99999998032099846</v>
      </c>
    </row>
    <row r="131" spans="1:18" s="3" customFormat="1" ht="39" customHeight="1" x14ac:dyDescent="0.25">
      <c r="A131" s="133" t="s">
        <v>159</v>
      </c>
      <c r="B131" s="80" t="s">
        <v>118</v>
      </c>
      <c r="C131" s="94"/>
      <c r="D131" s="91" t="s">
        <v>37</v>
      </c>
      <c r="E131" s="135"/>
      <c r="F131" s="130">
        <v>843042.37089087337</v>
      </c>
      <c r="G131" s="24">
        <v>462361.83223309304</v>
      </c>
      <c r="H131" s="24">
        <v>261876.41631983372</v>
      </c>
      <c r="I131" s="26">
        <v>118804.12233794651</v>
      </c>
      <c r="J131" s="62"/>
      <c r="K131" s="25">
        <f t="shared" si="20"/>
        <v>843042.37</v>
      </c>
      <c r="L131" s="63">
        <f t="shared" si="21"/>
        <v>0.99999999894326386</v>
      </c>
      <c r="M131" s="24">
        <f t="shared" si="22"/>
        <v>462361.83</v>
      </c>
      <c r="N131" s="63">
        <f t="shared" si="23"/>
        <v>0.99999999517024796</v>
      </c>
      <c r="O131" s="24">
        <f t="shared" si="24"/>
        <v>261876.42</v>
      </c>
      <c r="P131" s="63">
        <f t="shared" si="25"/>
        <v>1.0000000140530649</v>
      </c>
      <c r="Q131" s="24">
        <f t="shared" si="26"/>
        <v>118804.12</v>
      </c>
      <c r="R131" s="64">
        <f t="shared" si="27"/>
        <v>0.99999998032099846</v>
      </c>
    </row>
    <row r="132" spans="1:18" s="3" customFormat="1" ht="39" customHeight="1" x14ac:dyDescent="0.25">
      <c r="A132" s="133" t="s">
        <v>160</v>
      </c>
      <c r="B132" s="80" t="s">
        <v>120</v>
      </c>
      <c r="C132" s="94"/>
      <c r="D132" s="91" t="s">
        <v>37</v>
      </c>
      <c r="E132" s="135"/>
      <c r="F132" s="130">
        <v>1017092.2516093527</v>
      </c>
      <c r="G132" s="24">
        <v>536334.11805957241</v>
      </c>
      <c r="H132" s="24">
        <v>361954.01121183368</v>
      </c>
      <c r="I132" s="26">
        <v>118804.12233794651</v>
      </c>
      <c r="J132" s="62"/>
      <c r="K132" s="25">
        <f t="shared" si="20"/>
        <v>1017092.25</v>
      </c>
      <c r="L132" s="63">
        <f t="shared" si="21"/>
        <v>0.99999999841769249</v>
      </c>
      <c r="M132" s="24">
        <f t="shared" si="22"/>
        <v>536334.12</v>
      </c>
      <c r="N132" s="63">
        <f t="shared" si="23"/>
        <v>1.0000000036179455</v>
      </c>
      <c r="O132" s="24">
        <f t="shared" si="24"/>
        <v>361954.01</v>
      </c>
      <c r="P132" s="63">
        <f t="shared" si="25"/>
        <v>0.99999999665196782</v>
      </c>
      <c r="Q132" s="24">
        <f t="shared" si="26"/>
        <v>118804.12</v>
      </c>
      <c r="R132" s="64">
        <f t="shared" si="27"/>
        <v>0.99999998032099846</v>
      </c>
    </row>
    <row r="133" spans="1:18" s="3" customFormat="1" ht="39" customHeight="1" x14ac:dyDescent="0.25">
      <c r="A133" s="133" t="s">
        <v>161</v>
      </c>
      <c r="B133" s="80" t="s">
        <v>122</v>
      </c>
      <c r="C133" s="94"/>
      <c r="D133" s="91" t="s">
        <v>37</v>
      </c>
      <c r="E133" s="135"/>
      <c r="F133" s="130">
        <v>1226521.3066612231</v>
      </c>
      <c r="G133" s="24">
        <v>508443.02139994275</v>
      </c>
      <c r="H133" s="24">
        <v>599274.16292333382</v>
      </c>
      <c r="I133" s="26">
        <v>118804.12233794651</v>
      </c>
      <c r="J133" s="62"/>
      <c r="K133" s="25">
        <f t="shared" si="20"/>
        <v>1226521.3000000003</v>
      </c>
      <c r="L133" s="63">
        <f t="shared" si="21"/>
        <v>0.99999999456901179</v>
      </c>
      <c r="M133" s="24">
        <f t="shared" si="22"/>
        <v>508443.02</v>
      </c>
      <c r="N133" s="63">
        <f t="shared" si="23"/>
        <v>0.99999999724660837</v>
      </c>
      <c r="O133" s="24">
        <f t="shared" si="24"/>
        <v>599274.16</v>
      </c>
      <c r="P133" s="63">
        <f t="shared" si="25"/>
        <v>0.99999999512187587</v>
      </c>
      <c r="Q133" s="24">
        <f t="shared" si="26"/>
        <v>118804.12</v>
      </c>
      <c r="R133" s="64">
        <f t="shared" si="27"/>
        <v>0.99999998032099846</v>
      </c>
    </row>
    <row r="134" spans="1:18" s="3" customFormat="1" ht="39" customHeight="1" x14ac:dyDescent="0.25">
      <c r="A134" s="133" t="s">
        <v>162</v>
      </c>
      <c r="B134" s="80" t="s">
        <v>124</v>
      </c>
      <c r="C134" s="94"/>
      <c r="D134" s="91" t="s">
        <v>37</v>
      </c>
      <c r="E134" s="135"/>
      <c r="F134" s="130">
        <v>2039376.2614564942</v>
      </c>
      <c r="G134" s="24">
        <v>827067.08567554783</v>
      </c>
      <c r="H134" s="24">
        <v>1093505.053443</v>
      </c>
      <c r="I134" s="26">
        <v>118804.12233794651</v>
      </c>
      <c r="J134" s="62"/>
      <c r="K134" s="25">
        <f t="shared" si="20"/>
        <v>2039376.2600000002</v>
      </c>
      <c r="L134" s="63">
        <f t="shared" si="21"/>
        <v>0.99999999928581396</v>
      </c>
      <c r="M134" s="24">
        <f t="shared" si="22"/>
        <v>827067.09</v>
      </c>
      <c r="N134" s="63">
        <f t="shared" si="23"/>
        <v>1.0000000052286595</v>
      </c>
      <c r="O134" s="24">
        <f t="shared" si="24"/>
        <v>1093505.05</v>
      </c>
      <c r="P134" s="63">
        <f t="shared" si="25"/>
        <v>0.99999999685140928</v>
      </c>
      <c r="Q134" s="24">
        <f t="shared" si="26"/>
        <v>118804.12</v>
      </c>
      <c r="R134" s="64">
        <f t="shared" si="27"/>
        <v>0.99999998032099846</v>
      </c>
    </row>
    <row r="135" spans="1:18" s="3" customFormat="1" ht="39" customHeight="1" x14ac:dyDescent="0.25">
      <c r="A135" s="133" t="s">
        <v>163</v>
      </c>
      <c r="B135" s="80" t="s">
        <v>126</v>
      </c>
      <c r="C135" s="94"/>
      <c r="D135" s="91" t="s">
        <v>37</v>
      </c>
      <c r="E135" s="135"/>
      <c r="F135" s="130">
        <v>2873708.1406723461</v>
      </c>
      <c r="G135" s="24">
        <v>1195467.9915557364</v>
      </c>
      <c r="H135" s="24">
        <v>1559436.026778663</v>
      </c>
      <c r="I135" s="26">
        <v>118804.12233794651</v>
      </c>
      <c r="J135" s="62"/>
      <c r="K135" s="25">
        <f t="shared" si="20"/>
        <v>2873708.14</v>
      </c>
      <c r="L135" s="63">
        <f t="shared" si="21"/>
        <v>0.99999999976603537</v>
      </c>
      <c r="M135" s="24">
        <f t="shared" si="22"/>
        <v>1195467.99</v>
      </c>
      <c r="N135" s="63">
        <f t="shared" si="23"/>
        <v>0.9999999986986382</v>
      </c>
      <c r="O135" s="24">
        <f t="shared" si="24"/>
        <v>1559436.03</v>
      </c>
      <c r="P135" s="63">
        <f t="shared" si="25"/>
        <v>1.0000000020657065</v>
      </c>
      <c r="Q135" s="24">
        <f t="shared" si="26"/>
        <v>118804.12</v>
      </c>
      <c r="R135" s="64">
        <f t="shared" si="27"/>
        <v>0.99999998032099846</v>
      </c>
    </row>
    <row r="136" spans="1:18" s="3" customFormat="1" ht="39" customHeight="1" x14ac:dyDescent="0.25">
      <c r="A136" s="133" t="s">
        <v>164</v>
      </c>
      <c r="B136" s="80" t="s">
        <v>128</v>
      </c>
      <c r="C136" s="94"/>
      <c r="D136" s="91" t="s">
        <v>37</v>
      </c>
      <c r="E136" s="135"/>
      <c r="F136" s="130">
        <v>3568021.3989848038</v>
      </c>
      <c r="G136" s="24">
        <v>1455234.6963887599</v>
      </c>
      <c r="H136" s="24">
        <v>1993982.580258097</v>
      </c>
      <c r="I136" s="26">
        <v>118804.12233794651</v>
      </c>
      <c r="J136" s="62"/>
      <c r="K136" s="25">
        <f t="shared" si="20"/>
        <v>3568021.4000000004</v>
      </c>
      <c r="L136" s="63">
        <f t="shared" si="21"/>
        <v>1.0000000002845264</v>
      </c>
      <c r="M136" s="24">
        <f t="shared" si="22"/>
        <v>1455234.7</v>
      </c>
      <c r="N136" s="63">
        <f t="shared" si="23"/>
        <v>1.0000000024815516</v>
      </c>
      <c r="O136" s="24">
        <f t="shared" si="24"/>
        <v>1993982.58</v>
      </c>
      <c r="P136" s="63">
        <f t="shared" si="25"/>
        <v>0.9999999998705621</v>
      </c>
      <c r="Q136" s="24">
        <f t="shared" si="26"/>
        <v>118804.12</v>
      </c>
      <c r="R136" s="64">
        <f t="shared" si="27"/>
        <v>0.99999998032099846</v>
      </c>
    </row>
    <row r="137" spans="1:18" s="3" customFormat="1" ht="39" customHeight="1" x14ac:dyDescent="0.25">
      <c r="A137" s="133" t="s">
        <v>165</v>
      </c>
      <c r="B137" s="80" t="s">
        <v>130</v>
      </c>
      <c r="C137" s="94"/>
      <c r="D137" s="91" t="s">
        <v>37</v>
      </c>
      <c r="E137" s="135"/>
      <c r="F137" s="130">
        <v>4844914.1697872747</v>
      </c>
      <c r="G137" s="24">
        <v>1728401.7013017354</v>
      </c>
      <c r="H137" s="24">
        <v>2997708.3461475922</v>
      </c>
      <c r="I137" s="26">
        <v>118804.12233794651</v>
      </c>
      <c r="J137" s="62"/>
      <c r="K137" s="25">
        <f t="shared" si="20"/>
        <v>4844914.17</v>
      </c>
      <c r="L137" s="63">
        <f t="shared" si="21"/>
        <v>1.0000000000439069</v>
      </c>
      <c r="M137" s="24">
        <f t="shared" si="22"/>
        <v>1728401.7</v>
      </c>
      <c r="N137" s="63">
        <f t="shared" si="23"/>
        <v>0.99999999924685601</v>
      </c>
      <c r="O137" s="24">
        <f t="shared" si="24"/>
        <v>2997708.35</v>
      </c>
      <c r="P137" s="63">
        <f t="shared" si="25"/>
        <v>1.0000000012851176</v>
      </c>
      <c r="Q137" s="24">
        <f t="shared" si="26"/>
        <v>118804.12</v>
      </c>
      <c r="R137" s="64">
        <f t="shared" si="27"/>
        <v>0.99999998032099846</v>
      </c>
    </row>
    <row r="138" spans="1:18" s="3" customFormat="1" ht="39" customHeight="1" x14ac:dyDescent="0.25">
      <c r="A138" s="133" t="s">
        <v>166</v>
      </c>
      <c r="B138" s="80" t="s">
        <v>132</v>
      </c>
      <c r="C138" s="94"/>
      <c r="D138" s="91" t="s">
        <v>37</v>
      </c>
      <c r="E138" s="135"/>
      <c r="F138" s="130">
        <v>682275.86586406024</v>
      </c>
      <c r="G138" s="24">
        <v>388389.54640661366</v>
      </c>
      <c r="H138" s="24">
        <v>175082.19711950002</v>
      </c>
      <c r="I138" s="26">
        <v>118804.12233794651</v>
      </c>
      <c r="J138" s="62"/>
      <c r="K138" s="25">
        <f t="shared" si="20"/>
        <v>682275.87</v>
      </c>
      <c r="L138" s="63">
        <f t="shared" si="21"/>
        <v>1.0000000060619758</v>
      </c>
      <c r="M138" s="24">
        <f t="shared" si="22"/>
        <v>388389.55</v>
      </c>
      <c r="N138" s="63">
        <f t="shared" si="23"/>
        <v>1.000000009252016</v>
      </c>
      <c r="O138" s="24">
        <f t="shared" si="24"/>
        <v>175082.2</v>
      </c>
      <c r="P138" s="63">
        <f t="shared" si="25"/>
        <v>1.0000000164522724</v>
      </c>
      <c r="Q138" s="24">
        <f t="shared" si="26"/>
        <v>118804.12</v>
      </c>
      <c r="R138" s="64">
        <f t="shared" si="27"/>
        <v>0.99999998032099846</v>
      </c>
    </row>
    <row r="139" spans="1:18" s="3" customFormat="1" ht="39" customHeight="1" x14ac:dyDescent="0.25">
      <c r="A139" s="133" t="s">
        <v>167</v>
      </c>
      <c r="B139" s="80" t="s">
        <v>134</v>
      </c>
      <c r="C139" s="94"/>
      <c r="D139" s="91" t="s">
        <v>37</v>
      </c>
      <c r="E139" s="135"/>
      <c r="F139" s="130">
        <v>796588.33594879985</v>
      </c>
      <c r="G139" s="24">
        <v>425375.68931985332</v>
      </c>
      <c r="H139" s="24">
        <v>252408.52429100001</v>
      </c>
      <c r="I139" s="26">
        <v>118804.12233794651</v>
      </c>
      <c r="J139" s="62"/>
      <c r="K139" s="25">
        <f t="shared" si="20"/>
        <v>796588.33</v>
      </c>
      <c r="L139" s="63">
        <f t="shared" si="21"/>
        <v>0.99999999253215288</v>
      </c>
      <c r="M139" s="24">
        <f t="shared" si="22"/>
        <v>425375.69</v>
      </c>
      <c r="N139" s="63">
        <f t="shared" si="23"/>
        <v>1.0000000015989317</v>
      </c>
      <c r="O139" s="24">
        <f t="shared" si="24"/>
        <v>252408.52</v>
      </c>
      <c r="P139" s="63">
        <f t="shared" si="25"/>
        <v>0.99999998299978166</v>
      </c>
      <c r="Q139" s="24">
        <f t="shared" si="26"/>
        <v>118804.12</v>
      </c>
      <c r="R139" s="64">
        <f t="shared" si="27"/>
        <v>0.99999998032099846</v>
      </c>
    </row>
    <row r="140" spans="1:18" s="3" customFormat="1" ht="39" customHeight="1" x14ac:dyDescent="0.25">
      <c r="A140" s="133" t="s">
        <v>168</v>
      </c>
      <c r="B140" s="80" t="s">
        <v>136</v>
      </c>
      <c r="C140" s="94"/>
      <c r="D140" s="91" t="s">
        <v>37</v>
      </c>
      <c r="E140" s="135"/>
      <c r="F140" s="130">
        <v>906373.91473053966</v>
      </c>
      <c r="G140" s="24">
        <v>462361.83223309304</v>
      </c>
      <c r="H140" s="24">
        <v>325207.96015950001</v>
      </c>
      <c r="I140" s="26">
        <v>118804.12233794651</v>
      </c>
      <c r="J140" s="62"/>
      <c r="K140" s="25">
        <f t="shared" si="20"/>
        <v>906373.91</v>
      </c>
      <c r="L140" s="63">
        <f t="shared" si="21"/>
        <v>0.99999999478080781</v>
      </c>
      <c r="M140" s="24">
        <f t="shared" si="22"/>
        <v>462361.83</v>
      </c>
      <c r="N140" s="63">
        <f t="shared" si="23"/>
        <v>0.99999999517024796</v>
      </c>
      <c r="O140" s="24">
        <f t="shared" si="24"/>
        <v>325207.96000000002</v>
      </c>
      <c r="P140" s="63">
        <f t="shared" si="25"/>
        <v>0.99999999950954466</v>
      </c>
      <c r="Q140" s="24">
        <f t="shared" si="26"/>
        <v>118804.12</v>
      </c>
      <c r="R140" s="64">
        <f t="shared" si="27"/>
        <v>0.99999998032099846</v>
      </c>
    </row>
    <row r="141" spans="1:18" s="3" customFormat="1" ht="39" customHeight="1" x14ac:dyDescent="0.25">
      <c r="A141" s="133" t="s">
        <v>169</v>
      </c>
      <c r="B141" s="80" t="s">
        <v>138</v>
      </c>
      <c r="C141" s="94"/>
      <c r="D141" s="91" t="s">
        <v>37</v>
      </c>
      <c r="E141" s="135"/>
      <c r="F141" s="130">
        <v>1121781.0527933526</v>
      </c>
      <c r="G141" s="24">
        <v>536334.11805957241</v>
      </c>
      <c r="H141" s="24">
        <v>466642.81239583372</v>
      </c>
      <c r="I141" s="26">
        <v>118804.12233794651</v>
      </c>
      <c r="J141" s="62"/>
      <c r="K141" s="25">
        <f t="shared" si="20"/>
        <v>1121781.0499999998</v>
      </c>
      <c r="L141" s="63">
        <f t="shared" si="21"/>
        <v>0.99999999750989477</v>
      </c>
      <c r="M141" s="24">
        <f t="shared" si="22"/>
        <v>536334.12</v>
      </c>
      <c r="N141" s="63">
        <f t="shared" si="23"/>
        <v>1.0000000036179455</v>
      </c>
      <c r="O141" s="24">
        <f t="shared" si="24"/>
        <v>466642.81</v>
      </c>
      <c r="P141" s="63">
        <f t="shared" si="25"/>
        <v>0.99999999486580815</v>
      </c>
      <c r="Q141" s="24">
        <f t="shared" si="26"/>
        <v>118804.12</v>
      </c>
      <c r="R141" s="64">
        <f t="shared" si="27"/>
        <v>0.99999998032099846</v>
      </c>
    </row>
    <row r="142" spans="1:18" s="3" customFormat="1" ht="39" customHeight="1" x14ac:dyDescent="0.25">
      <c r="A142" s="133" t="s">
        <v>170</v>
      </c>
      <c r="B142" s="80" t="s">
        <v>140</v>
      </c>
      <c r="C142" s="94"/>
      <c r="D142" s="91" t="s">
        <v>37</v>
      </c>
      <c r="E142" s="135"/>
      <c r="F142" s="130">
        <v>1522606.2932212229</v>
      </c>
      <c r="G142" s="24">
        <v>508443.02139994275</v>
      </c>
      <c r="H142" s="24">
        <v>895359.14948333381</v>
      </c>
      <c r="I142" s="26">
        <v>118804.12233794651</v>
      </c>
      <c r="J142" s="62"/>
      <c r="K142" s="25">
        <f t="shared" si="20"/>
        <v>1522606.29</v>
      </c>
      <c r="L142" s="63">
        <f t="shared" si="21"/>
        <v>0.99999999788440197</v>
      </c>
      <c r="M142" s="24">
        <f t="shared" si="22"/>
        <v>508443.02</v>
      </c>
      <c r="N142" s="63">
        <f t="shared" si="23"/>
        <v>0.99999999724660837</v>
      </c>
      <c r="O142" s="24">
        <f t="shared" si="24"/>
        <v>895359.15</v>
      </c>
      <c r="P142" s="63">
        <f t="shared" si="25"/>
        <v>1.0000000005770491</v>
      </c>
      <c r="Q142" s="24">
        <f t="shared" si="26"/>
        <v>118804.12</v>
      </c>
      <c r="R142" s="64">
        <f t="shared" si="27"/>
        <v>0.99999998032099846</v>
      </c>
    </row>
    <row r="143" spans="1:18" s="3" customFormat="1" ht="39" customHeight="1" x14ac:dyDescent="0.25">
      <c r="A143" s="133" t="s">
        <v>171</v>
      </c>
      <c r="B143" s="80" t="s">
        <v>142</v>
      </c>
      <c r="C143" s="94"/>
      <c r="D143" s="91" t="s">
        <v>37</v>
      </c>
      <c r="E143" s="135"/>
      <c r="F143" s="130">
        <v>2467460.1712484946</v>
      </c>
      <c r="G143" s="24">
        <v>827067.08567554783</v>
      </c>
      <c r="H143" s="24">
        <v>1521588.9632350001</v>
      </c>
      <c r="I143" s="26">
        <v>118804.12233794651</v>
      </c>
      <c r="J143" s="62"/>
      <c r="K143" s="25">
        <f t="shared" si="20"/>
        <v>2467460.17</v>
      </c>
      <c r="L143" s="63">
        <f t="shared" si="21"/>
        <v>0.9999999994940163</v>
      </c>
      <c r="M143" s="24">
        <f t="shared" si="22"/>
        <v>827067.09</v>
      </c>
      <c r="N143" s="63">
        <f t="shared" si="23"/>
        <v>1.0000000052286595</v>
      </c>
      <c r="O143" s="24">
        <f t="shared" si="24"/>
        <v>1521588.96</v>
      </c>
      <c r="P143" s="63">
        <f t="shared" si="25"/>
        <v>0.9999999978739329</v>
      </c>
      <c r="Q143" s="24">
        <f t="shared" si="26"/>
        <v>118804.12</v>
      </c>
      <c r="R143" s="64">
        <f t="shared" si="27"/>
        <v>0.99999998032099846</v>
      </c>
    </row>
    <row r="144" spans="1:18" s="3" customFormat="1" ht="39" customHeight="1" x14ac:dyDescent="0.25">
      <c r="A144" s="133" t="s">
        <v>172</v>
      </c>
      <c r="B144" s="80" t="s">
        <v>144</v>
      </c>
      <c r="C144" s="94"/>
      <c r="D144" s="91" t="s">
        <v>37</v>
      </c>
      <c r="E144" s="135"/>
      <c r="F144" s="130">
        <v>3494585.2882883465</v>
      </c>
      <c r="G144" s="24">
        <v>1195467.9915557364</v>
      </c>
      <c r="H144" s="24">
        <v>2180313.1743946634</v>
      </c>
      <c r="I144" s="26">
        <v>118804.12233794651</v>
      </c>
      <c r="J144" s="62"/>
      <c r="K144" s="25">
        <f t="shared" si="20"/>
        <v>3494585.2800000003</v>
      </c>
      <c r="L144" s="63">
        <f t="shared" si="21"/>
        <v>0.99999999762823177</v>
      </c>
      <c r="M144" s="24">
        <f t="shared" si="22"/>
        <v>1195467.99</v>
      </c>
      <c r="N144" s="63">
        <f t="shared" si="23"/>
        <v>0.9999999986986382</v>
      </c>
      <c r="O144" s="24">
        <f t="shared" si="24"/>
        <v>2180313.17</v>
      </c>
      <c r="P144" s="63">
        <f t="shared" si="25"/>
        <v>0.99999999798438888</v>
      </c>
      <c r="Q144" s="24">
        <f t="shared" si="26"/>
        <v>118804.12</v>
      </c>
      <c r="R144" s="64">
        <f t="shared" si="27"/>
        <v>0.99999998032099846</v>
      </c>
    </row>
    <row r="145" spans="1:18" s="3" customFormat="1" ht="39" customHeight="1" x14ac:dyDescent="0.25">
      <c r="A145" s="133" t="s">
        <v>173</v>
      </c>
      <c r="B145" s="80" t="s">
        <v>146</v>
      </c>
      <c r="C145" s="94"/>
      <c r="D145" s="91" t="s">
        <v>37</v>
      </c>
      <c r="E145" s="135"/>
      <c r="F145" s="130">
        <v>4664555.1740060598</v>
      </c>
      <c r="G145" s="24">
        <v>1455234.6963887599</v>
      </c>
      <c r="H145" s="24">
        <v>3090516.3552793534</v>
      </c>
      <c r="I145" s="26">
        <v>118804.12233794651</v>
      </c>
      <c r="J145" s="62"/>
      <c r="K145" s="25">
        <f t="shared" si="20"/>
        <v>4664555.18</v>
      </c>
      <c r="L145" s="63">
        <f t="shared" si="21"/>
        <v>1.0000000012849972</v>
      </c>
      <c r="M145" s="24">
        <f t="shared" si="22"/>
        <v>1455234.7</v>
      </c>
      <c r="N145" s="63">
        <f t="shared" si="23"/>
        <v>1.0000000024815516</v>
      </c>
      <c r="O145" s="24">
        <f t="shared" si="24"/>
        <v>3090516.36</v>
      </c>
      <c r="P145" s="63">
        <f t="shared" si="25"/>
        <v>1.0000000015274619</v>
      </c>
      <c r="Q145" s="24">
        <f t="shared" si="26"/>
        <v>118804.12</v>
      </c>
      <c r="R145" s="64">
        <f t="shared" si="27"/>
        <v>0.99999998032099846</v>
      </c>
    </row>
    <row r="146" spans="1:18" s="3" customFormat="1" ht="39" customHeight="1" x14ac:dyDescent="0.25">
      <c r="A146" s="133" t="s">
        <v>174</v>
      </c>
      <c r="B146" s="80" t="s">
        <v>148</v>
      </c>
      <c r="C146" s="94"/>
      <c r="D146" s="91" t="s">
        <v>37</v>
      </c>
      <c r="E146" s="135"/>
      <c r="F146" s="130">
        <v>5693540.6716236081</v>
      </c>
      <c r="G146" s="24">
        <v>1728401.7013017354</v>
      </c>
      <c r="H146" s="24">
        <v>3846334.8479839256</v>
      </c>
      <c r="I146" s="26">
        <v>118804.12233794651</v>
      </c>
      <c r="J146" s="62"/>
      <c r="K146" s="25">
        <f t="shared" si="20"/>
        <v>5693540.6699999999</v>
      </c>
      <c r="L146" s="63">
        <f t="shared" si="21"/>
        <v>0.99999999971483333</v>
      </c>
      <c r="M146" s="24">
        <f t="shared" si="22"/>
        <v>1728401.7</v>
      </c>
      <c r="N146" s="63">
        <f t="shared" si="23"/>
        <v>0.99999999924685601</v>
      </c>
      <c r="O146" s="24">
        <f t="shared" si="24"/>
        <v>3846334.85</v>
      </c>
      <c r="P146" s="63">
        <f t="shared" si="25"/>
        <v>1.0000000005241547</v>
      </c>
      <c r="Q146" s="24">
        <f t="shared" si="26"/>
        <v>118804.12</v>
      </c>
      <c r="R146" s="64">
        <f t="shared" si="27"/>
        <v>0.99999998032099846</v>
      </c>
    </row>
    <row r="147" spans="1:18" s="3" customFormat="1" ht="39" customHeight="1" x14ac:dyDescent="0.25">
      <c r="A147" s="133" t="s">
        <v>175</v>
      </c>
      <c r="B147" s="80" t="s">
        <v>150</v>
      </c>
      <c r="C147" s="94"/>
      <c r="D147" s="91" t="s">
        <v>37</v>
      </c>
      <c r="E147" s="135"/>
      <c r="F147" s="130">
        <v>6462806.7980573568</v>
      </c>
      <c r="G147" s="24">
        <v>1728401.7013017354</v>
      </c>
      <c r="H147" s="24">
        <v>4615600.9744176753</v>
      </c>
      <c r="I147" s="26">
        <v>118804.12233794651</v>
      </c>
      <c r="J147" s="62"/>
      <c r="K147" s="25">
        <f t="shared" si="20"/>
        <v>6462806.79</v>
      </c>
      <c r="L147" s="63">
        <f t="shared" si="21"/>
        <v>0.99999999875327283</v>
      </c>
      <c r="M147" s="24">
        <f t="shared" si="22"/>
        <v>1728401.7</v>
      </c>
      <c r="N147" s="63">
        <f t="shared" si="23"/>
        <v>0.99999999924685601</v>
      </c>
      <c r="O147" s="24">
        <f t="shared" si="24"/>
        <v>4615600.97</v>
      </c>
      <c r="P147" s="63">
        <f t="shared" si="25"/>
        <v>0.99999999904288184</v>
      </c>
      <c r="Q147" s="24">
        <f t="shared" si="26"/>
        <v>118804.12</v>
      </c>
      <c r="R147" s="64">
        <f t="shared" si="27"/>
        <v>0.99999998032099846</v>
      </c>
    </row>
    <row r="148" spans="1:18" s="3" customFormat="1" ht="39" customHeight="1" x14ac:dyDescent="0.25">
      <c r="A148" s="133" t="s">
        <v>176</v>
      </c>
      <c r="B148" s="80" t="s">
        <v>152</v>
      </c>
      <c r="C148" s="94"/>
      <c r="D148" s="91" t="s">
        <v>37</v>
      </c>
      <c r="E148" s="135"/>
      <c r="F148" s="130">
        <v>1256455.5706082885</v>
      </c>
      <c r="G148" s="24">
        <v>536334.11805957241</v>
      </c>
      <c r="H148" s="24">
        <v>601317.33021076967</v>
      </c>
      <c r="I148" s="26">
        <v>118804.12233794651</v>
      </c>
      <c r="J148" s="62"/>
      <c r="K148" s="25">
        <f t="shared" si="20"/>
        <v>1256455.5699999998</v>
      </c>
      <c r="L148" s="63">
        <f t="shared" si="21"/>
        <v>0.99999999951586938</v>
      </c>
      <c r="M148" s="24">
        <f t="shared" si="22"/>
        <v>536334.12</v>
      </c>
      <c r="N148" s="63">
        <f t="shared" si="23"/>
        <v>1.0000000036179455</v>
      </c>
      <c r="O148" s="24">
        <f t="shared" si="24"/>
        <v>601317.32999999996</v>
      </c>
      <c r="P148" s="63">
        <f t="shared" si="25"/>
        <v>0.99999999964948671</v>
      </c>
      <c r="Q148" s="24">
        <f t="shared" si="26"/>
        <v>118804.12</v>
      </c>
      <c r="R148" s="64">
        <f t="shared" si="27"/>
        <v>0.99999998032099846</v>
      </c>
    </row>
    <row r="149" spans="1:18" s="3" customFormat="1" ht="39" customHeight="1" x14ac:dyDescent="0.25">
      <c r="A149" s="133" t="s">
        <v>177</v>
      </c>
      <c r="B149" s="80" t="s">
        <v>154</v>
      </c>
      <c r="C149" s="94"/>
      <c r="D149" s="91" t="s">
        <v>37</v>
      </c>
      <c r="E149" s="135"/>
      <c r="F149" s="130">
        <v>1840532.4435059032</v>
      </c>
      <c r="G149" s="24">
        <v>508443.02139994275</v>
      </c>
      <c r="H149" s="24">
        <v>1213285.2997680141</v>
      </c>
      <c r="I149" s="26">
        <v>118804.12233794651</v>
      </c>
      <c r="J149" s="62"/>
      <c r="K149" s="25">
        <f t="shared" si="20"/>
        <v>1840532.44</v>
      </c>
      <c r="L149" s="63">
        <f t="shared" si="21"/>
        <v>0.99999999809516893</v>
      </c>
      <c r="M149" s="24">
        <f t="shared" si="22"/>
        <v>508443.02</v>
      </c>
      <c r="N149" s="63">
        <f t="shared" si="23"/>
        <v>0.99999999724660837</v>
      </c>
      <c r="O149" s="24">
        <f t="shared" si="24"/>
        <v>1213285.3</v>
      </c>
      <c r="P149" s="63">
        <f t="shared" si="25"/>
        <v>1.0000000001912048</v>
      </c>
      <c r="Q149" s="24">
        <f t="shared" si="26"/>
        <v>118804.12</v>
      </c>
      <c r="R149" s="64">
        <f t="shared" si="27"/>
        <v>0.99999998032099846</v>
      </c>
    </row>
    <row r="150" spans="1:18" s="3" customFormat="1" ht="221.45" customHeight="1" x14ac:dyDescent="0.25">
      <c r="A150" s="136" t="s">
        <v>178</v>
      </c>
      <c r="B150" s="122" t="s">
        <v>1319</v>
      </c>
      <c r="C150" s="94" t="s">
        <v>1320</v>
      </c>
      <c r="D150" s="91"/>
      <c r="E150" s="141" t="s">
        <v>1321</v>
      </c>
      <c r="F150" s="130"/>
      <c r="G150" s="24"/>
      <c r="H150" s="24"/>
      <c r="I150" s="26"/>
      <c r="J150" s="62"/>
      <c r="K150" s="25"/>
      <c r="L150" s="63"/>
      <c r="M150" s="24"/>
      <c r="N150" s="63"/>
      <c r="O150" s="24"/>
      <c r="P150" s="63"/>
      <c r="Q150" s="24"/>
      <c r="R150" s="64"/>
    </row>
    <row r="151" spans="1:18" s="3" customFormat="1" ht="39" customHeight="1" x14ac:dyDescent="0.25">
      <c r="A151" s="133" t="s">
        <v>179</v>
      </c>
      <c r="B151" s="80" t="s">
        <v>114</v>
      </c>
      <c r="C151" s="94"/>
      <c r="D151" s="91" t="s">
        <v>37</v>
      </c>
      <c r="E151" s="141" t="s">
        <v>1246</v>
      </c>
      <c r="F151" s="130">
        <v>393158.85360226285</v>
      </c>
      <c r="G151" s="24">
        <v>244421.17552231945</v>
      </c>
      <c r="H151" s="24">
        <v>93234.62834950001</v>
      </c>
      <c r="I151" s="26">
        <v>55503.049730443403</v>
      </c>
      <c r="J151" s="62"/>
      <c r="K151" s="25">
        <f t="shared" si="20"/>
        <v>393158.86</v>
      </c>
      <c r="L151" s="63">
        <f t="shared" si="21"/>
        <v>1.0000000162726519</v>
      </c>
      <c r="M151" s="24">
        <f t="shared" si="22"/>
        <v>244421.18</v>
      </c>
      <c r="N151" s="63">
        <f t="shared" si="23"/>
        <v>1.0000000183195279</v>
      </c>
      <c r="O151" s="24">
        <f t="shared" si="24"/>
        <v>93234.63</v>
      </c>
      <c r="P151" s="63">
        <f t="shared" si="25"/>
        <v>1.00000001770265</v>
      </c>
      <c r="Q151" s="24">
        <f t="shared" si="26"/>
        <v>55503.05</v>
      </c>
      <c r="R151" s="64">
        <f t="shared" si="27"/>
        <v>1.0000000048566089</v>
      </c>
    </row>
    <row r="152" spans="1:18" s="3" customFormat="1" ht="39" customHeight="1" x14ac:dyDescent="0.25">
      <c r="A152" s="133" t="s">
        <v>180</v>
      </c>
      <c r="B152" s="80" t="s">
        <v>116</v>
      </c>
      <c r="C152" s="94"/>
      <c r="D152" s="91" t="s">
        <v>37</v>
      </c>
      <c r="E152" s="141"/>
      <c r="F152" s="130">
        <v>459556.19090365025</v>
      </c>
      <c r="G152" s="24">
        <v>263240.39302754053</v>
      </c>
      <c r="H152" s="24">
        <v>140812.74814566629</v>
      </c>
      <c r="I152" s="26">
        <v>55503.049730443403</v>
      </c>
      <c r="J152" s="62"/>
      <c r="K152" s="25">
        <f t="shared" si="20"/>
        <v>459556.19</v>
      </c>
      <c r="L152" s="63">
        <f t="shared" si="21"/>
        <v>0.99999999803364581</v>
      </c>
      <c r="M152" s="24">
        <f t="shared" si="22"/>
        <v>263240.39</v>
      </c>
      <c r="N152" s="63">
        <f t="shared" si="23"/>
        <v>0.99999998849895155</v>
      </c>
      <c r="O152" s="24">
        <f t="shared" si="24"/>
        <v>140812.75</v>
      </c>
      <c r="P152" s="63">
        <f t="shared" si="25"/>
        <v>1.0000000131687914</v>
      </c>
      <c r="Q152" s="24">
        <f t="shared" si="26"/>
        <v>55503.05</v>
      </c>
      <c r="R152" s="64">
        <f t="shared" si="27"/>
        <v>1.0000000048566089</v>
      </c>
    </row>
    <row r="153" spans="1:18" s="3" customFormat="1" ht="39" customHeight="1" x14ac:dyDescent="0.25">
      <c r="A153" s="133" t="s">
        <v>181</v>
      </c>
      <c r="B153" s="80" t="s">
        <v>118</v>
      </c>
      <c r="C153" s="94"/>
      <c r="D153" s="91" t="s">
        <v>37</v>
      </c>
      <c r="E153" s="141"/>
      <c r="F153" s="130">
        <v>553308.85921903863</v>
      </c>
      <c r="G153" s="24">
        <v>282059.61053276155</v>
      </c>
      <c r="H153" s="24">
        <v>215746.19895583371</v>
      </c>
      <c r="I153" s="26">
        <v>55503.049730443403</v>
      </c>
      <c r="J153" s="62"/>
      <c r="K153" s="25">
        <f t="shared" si="20"/>
        <v>553308.86</v>
      </c>
      <c r="L153" s="63">
        <f t="shared" si="21"/>
        <v>1.0000000014114383</v>
      </c>
      <c r="M153" s="24">
        <f t="shared" si="22"/>
        <v>282059.61</v>
      </c>
      <c r="N153" s="63">
        <f t="shared" si="23"/>
        <v>0.9999999981111739</v>
      </c>
      <c r="O153" s="24">
        <f t="shared" si="24"/>
        <v>215746.2</v>
      </c>
      <c r="P153" s="63">
        <f t="shared" si="25"/>
        <v>1.0000000048397901</v>
      </c>
      <c r="Q153" s="24">
        <f t="shared" si="26"/>
        <v>55503.05</v>
      </c>
      <c r="R153" s="64">
        <f t="shared" si="27"/>
        <v>1.0000000048566089</v>
      </c>
    </row>
    <row r="154" spans="1:18" s="3" customFormat="1" ht="39" customHeight="1" x14ac:dyDescent="0.25">
      <c r="A154" s="133" t="s">
        <v>182</v>
      </c>
      <c r="B154" s="80" t="s">
        <v>120</v>
      </c>
      <c r="C154" s="94"/>
      <c r="D154" s="91" t="s">
        <v>37</v>
      </c>
      <c r="E154" s="141"/>
      <c r="F154" s="130">
        <v>652510.82432302414</v>
      </c>
      <c r="G154" s="24">
        <v>319698.06168524711</v>
      </c>
      <c r="H154" s="24">
        <v>277309.71290733368</v>
      </c>
      <c r="I154" s="26">
        <v>55503.049730443403</v>
      </c>
      <c r="J154" s="62"/>
      <c r="K154" s="25">
        <f t="shared" si="20"/>
        <v>652510.82000000007</v>
      </c>
      <c r="L154" s="63">
        <f t="shared" si="21"/>
        <v>0.99999999337478562</v>
      </c>
      <c r="M154" s="24">
        <f t="shared" si="22"/>
        <v>319698.06</v>
      </c>
      <c r="N154" s="63">
        <f t="shared" si="23"/>
        <v>0.99999999472862888</v>
      </c>
      <c r="O154" s="24">
        <f t="shared" si="24"/>
        <v>277309.71000000002</v>
      </c>
      <c r="P154" s="63">
        <f t="shared" si="25"/>
        <v>0.99999998951593283</v>
      </c>
      <c r="Q154" s="24">
        <f t="shared" si="26"/>
        <v>55503.05</v>
      </c>
      <c r="R154" s="64">
        <f t="shared" si="27"/>
        <v>1.0000000048566089</v>
      </c>
    </row>
    <row r="155" spans="1:18" s="3" customFormat="1" ht="39" customHeight="1" x14ac:dyDescent="0.25">
      <c r="A155" s="133" t="s">
        <v>183</v>
      </c>
      <c r="B155" s="80" t="s">
        <v>122</v>
      </c>
      <c r="C155" s="94"/>
      <c r="D155" s="91" t="s">
        <v>37</v>
      </c>
      <c r="E155" s="141"/>
      <c r="F155" s="130">
        <v>901937.66026599996</v>
      </c>
      <c r="G155" s="24">
        <v>342793.77462122281</v>
      </c>
      <c r="H155" s="24">
        <v>503640.83591433376</v>
      </c>
      <c r="I155" s="26">
        <v>55503.049730443403</v>
      </c>
      <c r="J155" s="62"/>
      <c r="K155" s="25">
        <f t="shared" si="20"/>
        <v>901937.66000000015</v>
      </c>
      <c r="L155" s="63">
        <f t="shared" si="21"/>
        <v>0.99999999970507958</v>
      </c>
      <c r="M155" s="24">
        <f t="shared" si="22"/>
        <v>342793.77</v>
      </c>
      <c r="N155" s="63">
        <f t="shared" si="23"/>
        <v>0.99999998651894195</v>
      </c>
      <c r="O155" s="24">
        <f t="shared" si="24"/>
        <v>503640.84</v>
      </c>
      <c r="P155" s="63">
        <f t="shared" si="25"/>
        <v>1.0000000081122618</v>
      </c>
      <c r="Q155" s="24">
        <f t="shared" si="26"/>
        <v>55503.05</v>
      </c>
      <c r="R155" s="64">
        <f t="shared" si="27"/>
        <v>1.0000000048566089</v>
      </c>
    </row>
    <row r="156" spans="1:18" s="3" customFormat="1" ht="39" customHeight="1" x14ac:dyDescent="0.25">
      <c r="A156" s="133" t="s">
        <v>184</v>
      </c>
      <c r="B156" s="80" t="s">
        <v>124</v>
      </c>
      <c r="C156" s="94"/>
      <c r="D156" s="91" t="s">
        <v>37</v>
      </c>
      <c r="E156" s="141"/>
      <c r="F156" s="130">
        <v>1534529.6571036377</v>
      </c>
      <c r="G156" s="24">
        <v>552156.69164319418</v>
      </c>
      <c r="H156" s="24">
        <v>926869.91573000012</v>
      </c>
      <c r="I156" s="26">
        <v>55503.049730443403</v>
      </c>
      <c r="J156" s="62"/>
      <c r="K156" s="25">
        <f t="shared" si="20"/>
        <v>1534529.66</v>
      </c>
      <c r="L156" s="63">
        <f t="shared" si="21"/>
        <v>1.0000000018874593</v>
      </c>
      <c r="M156" s="24">
        <f t="shared" si="22"/>
        <v>552156.68999999994</v>
      </c>
      <c r="N156" s="63">
        <f t="shared" si="23"/>
        <v>0.99999999702404363</v>
      </c>
      <c r="O156" s="24">
        <f t="shared" si="24"/>
        <v>926869.92</v>
      </c>
      <c r="P156" s="63">
        <f t="shared" si="25"/>
        <v>1.0000000046069031</v>
      </c>
      <c r="Q156" s="24">
        <f t="shared" si="26"/>
        <v>55503.05</v>
      </c>
      <c r="R156" s="64">
        <f t="shared" si="27"/>
        <v>1.0000000048566089</v>
      </c>
    </row>
    <row r="157" spans="1:18" s="3" customFormat="1" ht="39" customHeight="1" x14ac:dyDescent="0.25">
      <c r="A157" s="133" t="s">
        <v>185</v>
      </c>
      <c r="B157" s="80" t="s">
        <v>126</v>
      </c>
      <c r="C157" s="94"/>
      <c r="D157" s="91" t="s">
        <v>37</v>
      </c>
      <c r="E157" s="141"/>
      <c r="F157" s="130">
        <v>2162578.8363297847</v>
      </c>
      <c r="G157" s="24">
        <v>766152.85939834116</v>
      </c>
      <c r="H157" s="24">
        <v>1340922.927201</v>
      </c>
      <c r="I157" s="26">
        <v>55503.049730443403</v>
      </c>
      <c r="J157" s="62"/>
      <c r="K157" s="25">
        <f t="shared" si="20"/>
        <v>2162578.84</v>
      </c>
      <c r="L157" s="63">
        <f t="shared" si="21"/>
        <v>1.0000000016971475</v>
      </c>
      <c r="M157" s="24">
        <f t="shared" si="22"/>
        <v>766152.86</v>
      </c>
      <c r="N157" s="63">
        <f t="shared" si="23"/>
        <v>1.0000000007852987</v>
      </c>
      <c r="O157" s="24">
        <f t="shared" si="24"/>
        <v>1340922.93</v>
      </c>
      <c r="P157" s="63">
        <f t="shared" si="25"/>
        <v>1.0000000020873683</v>
      </c>
      <c r="Q157" s="24">
        <f t="shared" si="26"/>
        <v>55503.05</v>
      </c>
      <c r="R157" s="64">
        <f t="shared" si="27"/>
        <v>1.0000000048566089</v>
      </c>
    </row>
    <row r="158" spans="1:18" s="3" customFormat="1" ht="39" customHeight="1" x14ac:dyDescent="0.25">
      <c r="A158" s="133" t="s">
        <v>186</v>
      </c>
      <c r="B158" s="80" t="s">
        <v>128</v>
      </c>
      <c r="C158" s="94"/>
      <c r="D158" s="91" t="s">
        <v>37</v>
      </c>
      <c r="E158" s="141"/>
      <c r="F158" s="130">
        <v>2730160.4683789583</v>
      </c>
      <c r="G158" s="24">
        <v>913882.80721017765</v>
      </c>
      <c r="H158" s="24">
        <v>1760774.611438337</v>
      </c>
      <c r="I158" s="26">
        <v>55503.049730443403</v>
      </c>
      <c r="J158" s="62"/>
      <c r="K158" s="25">
        <f t="shared" si="20"/>
        <v>2730160.4699999997</v>
      </c>
      <c r="L158" s="63">
        <f t="shared" si="21"/>
        <v>1.0000000005937533</v>
      </c>
      <c r="M158" s="24">
        <f t="shared" si="22"/>
        <v>913882.81</v>
      </c>
      <c r="N158" s="63">
        <f t="shared" si="23"/>
        <v>1.0000000030527134</v>
      </c>
      <c r="O158" s="24">
        <f t="shared" si="24"/>
        <v>1760774.61</v>
      </c>
      <c r="P158" s="63">
        <f t="shared" si="25"/>
        <v>0.99999999918312266</v>
      </c>
      <c r="Q158" s="24">
        <f t="shared" si="26"/>
        <v>55503.05</v>
      </c>
      <c r="R158" s="64">
        <f t="shared" si="27"/>
        <v>1.0000000048566089</v>
      </c>
    </row>
    <row r="159" spans="1:18" s="3" customFormat="1" ht="39" customHeight="1" x14ac:dyDescent="0.25">
      <c r="A159" s="133" t="s">
        <v>187</v>
      </c>
      <c r="B159" s="80" t="s">
        <v>130</v>
      </c>
      <c r="C159" s="94"/>
      <c r="D159" s="91" t="s">
        <v>37</v>
      </c>
      <c r="E159" s="141"/>
      <c r="F159" s="130">
        <v>4074373.6044349098</v>
      </c>
      <c r="G159" s="24">
        <v>1077340.545216803</v>
      </c>
      <c r="H159" s="24">
        <v>2941530.0094876634</v>
      </c>
      <c r="I159" s="26">
        <v>55503.049730443403</v>
      </c>
      <c r="J159" s="62"/>
      <c r="K159" s="25">
        <f t="shared" si="20"/>
        <v>4074373.6099999994</v>
      </c>
      <c r="L159" s="63">
        <f t="shared" si="21"/>
        <v>1.0000000013658761</v>
      </c>
      <c r="M159" s="24">
        <f t="shared" si="22"/>
        <v>1077340.55</v>
      </c>
      <c r="N159" s="63">
        <f t="shared" si="23"/>
        <v>1.000000004439819</v>
      </c>
      <c r="O159" s="24">
        <f t="shared" si="24"/>
        <v>2941530.01</v>
      </c>
      <c r="P159" s="63">
        <f t="shared" si="25"/>
        <v>1.0000000001741733</v>
      </c>
      <c r="Q159" s="24">
        <f t="shared" si="26"/>
        <v>55503.05</v>
      </c>
      <c r="R159" s="64">
        <f t="shared" si="27"/>
        <v>1.0000000048566089</v>
      </c>
    </row>
    <row r="160" spans="1:18" s="3" customFormat="1" ht="39" customHeight="1" x14ac:dyDescent="0.25">
      <c r="A160" s="133" t="s">
        <v>188</v>
      </c>
      <c r="B160" s="80" t="s">
        <v>132</v>
      </c>
      <c r="C160" s="94"/>
      <c r="D160" s="91" t="s">
        <v>37</v>
      </c>
      <c r="E160" s="141"/>
      <c r="F160" s="130">
        <v>413837.47793126287</v>
      </c>
      <c r="G160" s="24">
        <v>244421.17552231945</v>
      </c>
      <c r="H160" s="24">
        <v>113913.25267850001</v>
      </c>
      <c r="I160" s="26">
        <v>55503.049730443403</v>
      </c>
      <c r="J160" s="62"/>
      <c r="K160" s="25">
        <f t="shared" si="20"/>
        <v>413837.48</v>
      </c>
      <c r="L160" s="63">
        <f t="shared" si="21"/>
        <v>1.000000004998912</v>
      </c>
      <c r="M160" s="24">
        <f t="shared" si="22"/>
        <v>244421.18</v>
      </c>
      <c r="N160" s="63">
        <f t="shared" si="23"/>
        <v>1.0000000183195279</v>
      </c>
      <c r="O160" s="24">
        <f t="shared" si="24"/>
        <v>113913.25</v>
      </c>
      <c r="P160" s="63">
        <f t="shared" si="25"/>
        <v>0.99999997648649352</v>
      </c>
      <c r="Q160" s="24">
        <f t="shared" si="26"/>
        <v>55503.05</v>
      </c>
      <c r="R160" s="64">
        <f t="shared" si="27"/>
        <v>1.0000000048566089</v>
      </c>
    </row>
    <row r="161" spans="1:18" s="3" customFormat="1" ht="39" customHeight="1" x14ac:dyDescent="0.25">
      <c r="A161" s="133" t="s">
        <v>189</v>
      </c>
      <c r="B161" s="80" t="s">
        <v>134</v>
      </c>
      <c r="C161" s="94"/>
      <c r="D161" s="91" t="s">
        <v>37</v>
      </c>
      <c r="E161" s="141"/>
      <c r="F161" s="130">
        <v>501017.10226365022</v>
      </c>
      <c r="G161" s="24">
        <v>263240.39302754053</v>
      </c>
      <c r="H161" s="24">
        <v>182273.65950566629</v>
      </c>
      <c r="I161" s="26">
        <v>55503.049730443403</v>
      </c>
      <c r="J161" s="62"/>
      <c r="K161" s="25">
        <f t="shared" si="20"/>
        <v>501017.10000000003</v>
      </c>
      <c r="L161" s="63">
        <f t="shared" si="21"/>
        <v>0.99999999548189045</v>
      </c>
      <c r="M161" s="24">
        <f t="shared" si="22"/>
        <v>263240.39</v>
      </c>
      <c r="N161" s="63">
        <f t="shared" si="23"/>
        <v>0.99999998849895155</v>
      </c>
      <c r="O161" s="24">
        <f t="shared" si="24"/>
        <v>182273.66</v>
      </c>
      <c r="P161" s="63">
        <f t="shared" si="25"/>
        <v>1.0000000027120415</v>
      </c>
      <c r="Q161" s="24">
        <f t="shared" si="26"/>
        <v>55503.05</v>
      </c>
      <c r="R161" s="64">
        <f t="shared" si="27"/>
        <v>1.0000000048566089</v>
      </c>
    </row>
    <row r="162" spans="1:18" s="3" customFormat="1" ht="39" customHeight="1" x14ac:dyDescent="0.25">
      <c r="A162" s="133" t="s">
        <v>190</v>
      </c>
      <c r="B162" s="80" t="s">
        <v>136</v>
      </c>
      <c r="C162" s="94"/>
      <c r="D162" s="91" t="s">
        <v>37</v>
      </c>
      <c r="E162" s="141"/>
      <c r="F162" s="130">
        <v>589007.91720703873</v>
      </c>
      <c r="G162" s="24">
        <v>282059.61053276155</v>
      </c>
      <c r="H162" s="24">
        <v>251445.25694383372</v>
      </c>
      <c r="I162" s="26">
        <v>55503.049730443403</v>
      </c>
      <c r="J162" s="62"/>
      <c r="K162" s="25">
        <f t="shared" si="20"/>
        <v>589007.92000000004</v>
      </c>
      <c r="L162" s="63">
        <f t="shared" si="21"/>
        <v>1.0000000047418061</v>
      </c>
      <c r="M162" s="24">
        <f t="shared" si="22"/>
        <v>282059.61</v>
      </c>
      <c r="N162" s="63">
        <f t="shared" si="23"/>
        <v>0.9999999981111739</v>
      </c>
      <c r="O162" s="24">
        <f t="shared" si="24"/>
        <v>251445.26</v>
      </c>
      <c r="P162" s="63">
        <f t="shared" si="25"/>
        <v>1.0000000121544002</v>
      </c>
      <c r="Q162" s="24">
        <f t="shared" si="26"/>
        <v>55503.05</v>
      </c>
      <c r="R162" s="64">
        <f t="shared" si="27"/>
        <v>1.0000000048566089</v>
      </c>
    </row>
    <row r="163" spans="1:18" s="3" customFormat="1" ht="39" customHeight="1" x14ac:dyDescent="0.25">
      <c r="A163" s="133" t="s">
        <v>191</v>
      </c>
      <c r="B163" s="80" t="s">
        <v>138</v>
      </c>
      <c r="C163" s="94"/>
      <c r="D163" s="91" t="s">
        <v>37</v>
      </c>
      <c r="E163" s="141"/>
      <c r="F163" s="130">
        <v>760825.56979419058</v>
      </c>
      <c r="G163" s="24">
        <v>319698.06168524711</v>
      </c>
      <c r="H163" s="24">
        <v>385624.45837850001</v>
      </c>
      <c r="I163" s="26">
        <v>55503.049730443403</v>
      </c>
      <c r="J163" s="62"/>
      <c r="K163" s="25">
        <f t="shared" si="20"/>
        <v>760825.57000000007</v>
      </c>
      <c r="L163" s="63">
        <f t="shared" si="21"/>
        <v>1.0000000002705081</v>
      </c>
      <c r="M163" s="24">
        <f t="shared" si="22"/>
        <v>319698.06</v>
      </c>
      <c r="N163" s="63">
        <f t="shared" si="23"/>
        <v>0.99999999472862888</v>
      </c>
      <c r="O163" s="24">
        <f t="shared" si="24"/>
        <v>385624.46</v>
      </c>
      <c r="P163" s="63">
        <f t="shared" si="25"/>
        <v>1.0000000042048682</v>
      </c>
      <c r="Q163" s="24">
        <f t="shared" si="26"/>
        <v>55503.05</v>
      </c>
      <c r="R163" s="64">
        <f t="shared" si="27"/>
        <v>1.0000000048566089</v>
      </c>
    </row>
    <row r="164" spans="1:18" s="3" customFormat="1" ht="39" customHeight="1" x14ac:dyDescent="0.25">
      <c r="A164" s="133" t="s">
        <v>192</v>
      </c>
      <c r="B164" s="80" t="s">
        <v>140</v>
      </c>
      <c r="C164" s="94"/>
      <c r="D164" s="91" t="s">
        <v>37</v>
      </c>
      <c r="E164" s="141"/>
      <c r="F164" s="130">
        <v>1104059.6031459998</v>
      </c>
      <c r="G164" s="24">
        <v>342793.77462122281</v>
      </c>
      <c r="H164" s="24">
        <v>705762.77879433369</v>
      </c>
      <c r="I164" s="26">
        <v>55503.049730443403</v>
      </c>
      <c r="J164" s="62"/>
      <c r="K164" s="25">
        <f t="shared" si="20"/>
        <v>1104059.6000000001</v>
      </c>
      <c r="L164" s="63">
        <f t="shared" si="21"/>
        <v>0.99999999715051635</v>
      </c>
      <c r="M164" s="24">
        <f t="shared" si="22"/>
        <v>342793.77</v>
      </c>
      <c r="N164" s="63">
        <f t="shared" si="23"/>
        <v>0.99999998651894195</v>
      </c>
      <c r="O164" s="24">
        <f t="shared" si="24"/>
        <v>705762.78</v>
      </c>
      <c r="P164" s="63">
        <f t="shared" si="25"/>
        <v>1.0000000017083166</v>
      </c>
      <c r="Q164" s="24">
        <f t="shared" si="26"/>
        <v>55503.05</v>
      </c>
      <c r="R164" s="64">
        <f t="shared" si="27"/>
        <v>1.0000000048566089</v>
      </c>
    </row>
    <row r="165" spans="1:18" s="3" customFormat="1" ht="39" customHeight="1" x14ac:dyDescent="0.25">
      <c r="A165" s="133" t="s">
        <v>193</v>
      </c>
      <c r="B165" s="80" t="s">
        <v>142</v>
      </c>
      <c r="C165" s="94"/>
      <c r="D165" s="91" t="s">
        <v>37</v>
      </c>
      <c r="E165" s="141"/>
      <c r="F165" s="130">
        <v>2076445.6232622378</v>
      </c>
      <c r="G165" s="24">
        <v>552156.69164319418</v>
      </c>
      <c r="H165" s="24">
        <v>1468785.8818886003</v>
      </c>
      <c r="I165" s="26">
        <v>55503.049730443403</v>
      </c>
      <c r="J165" s="62"/>
      <c r="K165" s="25">
        <f t="shared" si="20"/>
        <v>2076445.6199999999</v>
      </c>
      <c r="L165" s="63">
        <f t="shared" si="21"/>
        <v>0.99999999842893172</v>
      </c>
      <c r="M165" s="24">
        <f t="shared" si="22"/>
        <v>552156.68999999994</v>
      </c>
      <c r="N165" s="63">
        <f t="shared" si="23"/>
        <v>0.99999999702404363</v>
      </c>
      <c r="O165" s="24">
        <f t="shared" si="24"/>
        <v>1468785.88</v>
      </c>
      <c r="P165" s="63">
        <f t="shared" si="25"/>
        <v>0.99999999871417578</v>
      </c>
      <c r="Q165" s="24">
        <f t="shared" si="26"/>
        <v>55503.05</v>
      </c>
      <c r="R165" s="64">
        <f t="shared" si="27"/>
        <v>1.0000000048566089</v>
      </c>
    </row>
    <row r="166" spans="1:18" s="3" customFormat="1" ht="39" customHeight="1" x14ac:dyDescent="0.25">
      <c r="A166" s="133" t="s">
        <v>194</v>
      </c>
      <c r="B166" s="80" t="s">
        <v>144</v>
      </c>
      <c r="C166" s="94"/>
      <c r="D166" s="91" t="s">
        <v>37</v>
      </c>
      <c r="E166" s="141"/>
      <c r="F166" s="130">
        <v>2972851.9459842141</v>
      </c>
      <c r="G166" s="24">
        <v>766152.85939834116</v>
      </c>
      <c r="H166" s="24">
        <v>2151196.0368554294</v>
      </c>
      <c r="I166" s="26">
        <v>55503.049730443403</v>
      </c>
      <c r="J166" s="62"/>
      <c r="K166" s="25">
        <f t="shared" si="20"/>
        <v>2972851.9499999997</v>
      </c>
      <c r="L166" s="63">
        <f t="shared" si="21"/>
        <v>1.0000000013508192</v>
      </c>
      <c r="M166" s="24">
        <f t="shared" si="22"/>
        <v>766152.86</v>
      </c>
      <c r="N166" s="63">
        <f t="shared" si="23"/>
        <v>1.0000000007852987</v>
      </c>
      <c r="O166" s="24">
        <f t="shared" si="24"/>
        <v>2151196.04</v>
      </c>
      <c r="P166" s="63">
        <f t="shared" si="25"/>
        <v>1.0000000014617778</v>
      </c>
      <c r="Q166" s="24">
        <f t="shared" si="26"/>
        <v>55503.05</v>
      </c>
      <c r="R166" s="64">
        <f t="shared" si="27"/>
        <v>1.0000000048566089</v>
      </c>
    </row>
    <row r="167" spans="1:18" s="3" customFormat="1" ht="39" customHeight="1" x14ac:dyDescent="0.25">
      <c r="A167" s="133" t="s">
        <v>195</v>
      </c>
      <c r="B167" s="80" t="s">
        <v>146</v>
      </c>
      <c r="C167" s="94"/>
      <c r="D167" s="91" t="s">
        <v>37</v>
      </c>
      <c r="E167" s="141"/>
      <c r="F167" s="130">
        <v>3795802.5074742925</v>
      </c>
      <c r="G167" s="24">
        <v>913882.80721017765</v>
      </c>
      <c r="H167" s="24">
        <v>2826416.6505336715</v>
      </c>
      <c r="I167" s="26">
        <v>55503.049730443403</v>
      </c>
      <c r="J167" s="62"/>
      <c r="K167" s="25">
        <f t="shared" si="20"/>
        <v>3795802.51</v>
      </c>
      <c r="L167" s="63">
        <f t="shared" si="21"/>
        <v>1.0000000006653949</v>
      </c>
      <c r="M167" s="24">
        <f t="shared" si="22"/>
        <v>913882.81</v>
      </c>
      <c r="N167" s="63">
        <f t="shared" si="23"/>
        <v>1.0000000030527134</v>
      </c>
      <c r="O167" s="24">
        <f t="shared" si="24"/>
        <v>2826416.65</v>
      </c>
      <c r="P167" s="63">
        <f t="shared" si="25"/>
        <v>0.99999999981118437</v>
      </c>
      <c r="Q167" s="24">
        <f t="shared" si="26"/>
        <v>55503.05</v>
      </c>
      <c r="R167" s="64">
        <f t="shared" si="27"/>
        <v>1.0000000048566089</v>
      </c>
    </row>
    <row r="168" spans="1:18" s="3" customFormat="1" ht="39" customHeight="1" x14ac:dyDescent="0.25">
      <c r="A168" s="133" t="s">
        <v>196</v>
      </c>
      <c r="B168" s="80" t="s">
        <v>148</v>
      </c>
      <c r="C168" s="94"/>
      <c r="D168" s="91" t="s">
        <v>37</v>
      </c>
      <c r="E168" s="141"/>
      <c r="F168" s="130">
        <v>4700959.5036925478</v>
      </c>
      <c r="G168" s="24">
        <v>1077340.545216803</v>
      </c>
      <c r="H168" s="24">
        <v>3568115.908745301</v>
      </c>
      <c r="I168" s="26">
        <v>55503.049730443403</v>
      </c>
      <c r="J168" s="62"/>
      <c r="K168" s="25">
        <f t="shared" si="20"/>
        <v>4700959.51</v>
      </c>
      <c r="L168" s="63">
        <f t="shared" si="21"/>
        <v>1.0000000013417372</v>
      </c>
      <c r="M168" s="24">
        <f t="shared" si="22"/>
        <v>1077340.55</v>
      </c>
      <c r="N168" s="63">
        <f t="shared" si="23"/>
        <v>1.000000004439819</v>
      </c>
      <c r="O168" s="24">
        <f t="shared" si="24"/>
        <v>3568115.91</v>
      </c>
      <c r="P168" s="63">
        <f t="shared" si="25"/>
        <v>1.000000000351642</v>
      </c>
      <c r="Q168" s="24">
        <f t="shared" si="26"/>
        <v>55503.05</v>
      </c>
      <c r="R168" s="64">
        <f t="shared" si="27"/>
        <v>1.0000000048566089</v>
      </c>
    </row>
    <row r="169" spans="1:18" s="3" customFormat="1" ht="39" customHeight="1" x14ac:dyDescent="0.25">
      <c r="A169" s="133" t="s">
        <v>197</v>
      </c>
      <c r="B169" s="80" t="s">
        <v>150</v>
      </c>
      <c r="C169" s="94"/>
      <c r="D169" s="91" t="s">
        <v>37</v>
      </c>
      <c r="E169" s="141"/>
      <c r="F169" s="130">
        <v>5724194.7545772763</v>
      </c>
      <c r="G169" s="24">
        <v>1077340.545216803</v>
      </c>
      <c r="H169" s="24">
        <v>4591351.1596300304</v>
      </c>
      <c r="I169" s="26">
        <v>55503.049730443403</v>
      </c>
      <c r="J169" s="62"/>
      <c r="K169" s="25">
        <f t="shared" si="20"/>
        <v>5724194.7599999998</v>
      </c>
      <c r="L169" s="63">
        <f t="shared" si="21"/>
        <v>1.0000000009473338</v>
      </c>
      <c r="M169" s="24">
        <f t="shared" si="22"/>
        <v>1077340.55</v>
      </c>
      <c r="N169" s="63">
        <f t="shared" si="23"/>
        <v>1.000000004439819</v>
      </c>
      <c r="O169" s="24">
        <f t="shared" si="24"/>
        <v>4591351.16</v>
      </c>
      <c r="P169" s="63">
        <f t="shared" si="25"/>
        <v>1.0000000000805798</v>
      </c>
      <c r="Q169" s="24">
        <f t="shared" si="26"/>
        <v>55503.05</v>
      </c>
      <c r="R169" s="64">
        <f t="shared" si="27"/>
        <v>1.0000000048566089</v>
      </c>
    </row>
    <row r="170" spans="1:18" s="3" customFormat="1" ht="39" customHeight="1" x14ac:dyDescent="0.25">
      <c r="A170" s="133" t="s">
        <v>198</v>
      </c>
      <c r="B170" s="80" t="s">
        <v>152</v>
      </c>
      <c r="C170" s="94"/>
      <c r="D170" s="91" t="s">
        <v>37</v>
      </c>
      <c r="E170" s="141"/>
      <c r="F170" s="130">
        <v>1046660.0652137385</v>
      </c>
      <c r="G170" s="24">
        <v>319698.06168524711</v>
      </c>
      <c r="H170" s="24">
        <v>671458.95379804797</v>
      </c>
      <c r="I170" s="26">
        <v>55503.049730443403</v>
      </c>
      <c r="J170" s="62"/>
      <c r="K170" s="25">
        <f t="shared" si="20"/>
        <v>1046660.06</v>
      </c>
      <c r="L170" s="63">
        <f t="shared" si="21"/>
        <v>0.99999999501868986</v>
      </c>
      <c r="M170" s="24">
        <f t="shared" si="22"/>
        <v>319698.06</v>
      </c>
      <c r="N170" s="63">
        <f t="shared" si="23"/>
        <v>0.99999999472862888</v>
      </c>
      <c r="O170" s="24">
        <f t="shared" si="24"/>
        <v>671458.95</v>
      </c>
      <c r="P170" s="63">
        <f t="shared" si="25"/>
        <v>0.99999999434358866</v>
      </c>
      <c r="Q170" s="24">
        <f t="shared" si="26"/>
        <v>55503.05</v>
      </c>
      <c r="R170" s="64">
        <f t="shared" si="27"/>
        <v>1.0000000048566089</v>
      </c>
    </row>
    <row r="171" spans="1:18" s="3" customFormat="1" ht="39" customHeight="1" x14ac:dyDescent="0.25">
      <c r="A171" s="133" t="s">
        <v>199</v>
      </c>
      <c r="B171" s="80" t="s">
        <v>154</v>
      </c>
      <c r="C171" s="94"/>
      <c r="D171" s="91" t="s">
        <v>37</v>
      </c>
      <c r="E171" s="141"/>
      <c r="F171" s="130">
        <v>1795999.0580894225</v>
      </c>
      <c r="G171" s="24">
        <v>342793.77462122281</v>
      </c>
      <c r="H171" s="24">
        <v>1397702.2337377563</v>
      </c>
      <c r="I171" s="26">
        <v>55503.049730443403</v>
      </c>
      <c r="J171" s="62"/>
      <c r="K171" s="25">
        <f t="shared" si="20"/>
        <v>1795999.05</v>
      </c>
      <c r="L171" s="63">
        <f t="shared" si="21"/>
        <v>0.99999999549586482</v>
      </c>
      <c r="M171" s="24">
        <f t="shared" si="22"/>
        <v>342793.77</v>
      </c>
      <c r="N171" s="63">
        <f t="shared" si="23"/>
        <v>0.99999998651894195</v>
      </c>
      <c r="O171" s="24">
        <f t="shared" si="24"/>
        <v>1397702.23</v>
      </c>
      <c r="P171" s="63">
        <f t="shared" si="25"/>
        <v>0.99999999732578504</v>
      </c>
      <c r="Q171" s="24">
        <f t="shared" si="26"/>
        <v>55503.05</v>
      </c>
      <c r="R171" s="64">
        <f t="shared" si="27"/>
        <v>1.0000000048566089</v>
      </c>
    </row>
    <row r="172" spans="1:18" s="3" customFormat="1" ht="90" customHeight="1" x14ac:dyDescent="0.25">
      <c r="A172" s="133" t="s">
        <v>200</v>
      </c>
      <c r="B172" s="80" t="s">
        <v>1322</v>
      </c>
      <c r="C172" s="94" t="s">
        <v>1323</v>
      </c>
      <c r="D172" s="91"/>
      <c r="E172" s="148" t="s">
        <v>1324</v>
      </c>
      <c r="F172" s="130"/>
      <c r="G172" s="24"/>
      <c r="H172" s="24"/>
      <c r="I172" s="26"/>
      <c r="J172" s="62"/>
      <c r="K172" s="25"/>
      <c r="L172" s="63"/>
      <c r="M172" s="24"/>
      <c r="N172" s="63"/>
      <c r="O172" s="24"/>
      <c r="P172" s="63"/>
      <c r="Q172" s="24"/>
      <c r="R172" s="64"/>
    </row>
    <row r="173" spans="1:18" s="3" customFormat="1" ht="39" customHeight="1" x14ac:dyDescent="0.25">
      <c r="A173" s="133" t="s">
        <v>201</v>
      </c>
      <c r="B173" s="80" t="s">
        <v>202</v>
      </c>
      <c r="C173" s="94"/>
      <c r="D173" s="91" t="s">
        <v>104</v>
      </c>
      <c r="E173" s="148"/>
      <c r="F173" s="130">
        <v>4313.8539702413436</v>
      </c>
      <c r="G173" s="24">
        <v>1412.2365920788407</v>
      </c>
      <c r="H173" s="24">
        <v>2728.953241666663</v>
      </c>
      <c r="I173" s="26">
        <v>172.66413649584001</v>
      </c>
      <c r="J173" s="62"/>
      <c r="K173" s="25">
        <f t="shared" si="20"/>
        <v>4313.8499999999995</v>
      </c>
      <c r="L173" s="63">
        <f t="shared" si="21"/>
        <v>0.99999907965328183</v>
      </c>
      <c r="M173" s="24">
        <f t="shared" si="22"/>
        <v>1412.24</v>
      </c>
      <c r="N173" s="63">
        <f t="shared" si="23"/>
        <v>1.0000024131375567</v>
      </c>
      <c r="O173" s="24">
        <f t="shared" si="24"/>
        <v>2728.95</v>
      </c>
      <c r="P173" s="63">
        <f t="shared" si="25"/>
        <v>0.99999881212084774</v>
      </c>
      <c r="Q173" s="24">
        <f t="shared" si="26"/>
        <v>172.66</v>
      </c>
      <c r="R173" s="64">
        <f t="shared" si="27"/>
        <v>0.99997604310933375</v>
      </c>
    </row>
    <row r="174" spans="1:18" s="3" customFormat="1" ht="39" customHeight="1" x14ac:dyDescent="0.25">
      <c r="A174" s="133" t="s">
        <v>203</v>
      </c>
      <c r="B174" s="80" t="s">
        <v>204</v>
      </c>
      <c r="C174" s="94"/>
      <c r="D174" s="91" t="s">
        <v>104</v>
      </c>
      <c r="E174" s="148"/>
      <c r="F174" s="130">
        <v>5919.0587821423514</v>
      </c>
      <c r="G174" s="24">
        <v>1926.0687733726556</v>
      </c>
      <c r="H174" s="24">
        <v>3747.1709000000001</v>
      </c>
      <c r="I174" s="26">
        <v>245.81910876969602</v>
      </c>
      <c r="J174" s="62"/>
      <c r="K174" s="25">
        <f t="shared" si="20"/>
        <v>5919.0599999999995</v>
      </c>
      <c r="L174" s="63">
        <f t="shared" si="21"/>
        <v>1.0000002057519097</v>
      </c>
      <c r="M174" s="24">
        <f t="shared" si="22"/>
        <v>1926.07</v>
      </c>
      <c r="N174" s="63">
        <f t="shared" si="23"/>
        <v>1.0000006368554235</v>
      </c>
      <c r="O174" s="24">
        <f t="shared" si="24"/>
        <v>3747.17</v>
      </c>
      <c r="P174" s="63">
        <f t="shared" si="25"/>
        <v>0.99999975981880085</v>
      </c>
      <c r="Q174" s="24">
        <f t="shared" si="26"/>
        <v>245.82</v>
      </c>
      <c r="R174" s="64">
        <f t="shared" si="27"/>
        <v>1.0000036255533935</v>
      </c>
    </row>
    <row r="175" spans="1:18" s="3" customFormat="1" ht="39" customHeight="1" x14ac:dyDescent="0.25">
      <c r="A175" s="133" t="s">
        <v>205</v>
      </c>
      <c r="B175" s="80" t="s">
        <v>206</v>
      </c>
      <c r="C175" s="94"/>
      <c r="D175" s="91" t="s">
        <v>104</v>
      </c>
      <c r="E175" s="148"/>
      <c r="F175" s="130">
        <v>6403.7123435057165</v>
      </c>
      <c r="G175" s="24">
        <v>2312.6517340534606</v>
      </c>
      <c r="H175" s="24">
        <v>3747.1709000000001</v>
      </c>
      <c r="I175" s="26">
        <v>343.88970945225606</v>
      </c>
      <c r="J175" s="62"/>
      <c r="K175" s="25">
        <f t="shared" si="20"/>
        <v>6403.71</v>
      </c>
      <c r="L175" s="63">
        <f t="shared" si="21"/>
        <v>0.99999963403950853</v>
      </c>
      <c r="M175" s="24">
        <f t="shared" si="22"/>
        <v>2312.65</v>
      </c>
      <c r="N175" s="63">
        <f t="shared" si="23"/>
        <v>0.99999925018824276</v>
      </c>
      <c r="O175" s="24">
        <f t="shared" si="24"/>
        <v>3747.17</v>
      </c>
      <c r="P175" s="63">
        <f t="shared" si="25"/>
        <v>0.99999975981880085</v>
      </c>
      <c r="Q175" s="24">
        <f t="shared" si="26"/>
        <v>343.89</v>
      </c>
      <c r="R175" s="64">
        <f t="shared" si="27"/>
        <v>1.0000008448864155</v>
      </c>
    </row>
    <row r="176" spans="1:18" s="3" customFormat="1" ht="39" customHeight="1" x14ac:dyDescent="0.25">
      <c r="A176" s="133" t="s">
        <v>207</v>
      </c>
      <c r="B176" s="80" t="s">
        <v>208</v>
      </c>
      <c r="C176" s="94"/>
      <c r="D176" s="91" t="s">
        <v>104</v>
      </c>
      <c r="E176" s="148"/>
      <c r="F176" s="130">
        <v>7978.2778132016965</v>
      </c>
      <c r="G176" s="24">
        <v>2755.753295524416</v>
      </c>
      <c r="H176" s="24">
        <v>4795.5924500000001</v>
      </c>
      <c r="I176" s="26">
        <v>426.93206767728003</v>
      </c>
      <c r="J176" s="62"/>
      <c r="K176" s="25">
        <f t="shared" si="20"/>
        <v>7978.27</v>
      </c>
      <c r="L176" s="63">
        <f t="shared" si="21"/>
        <v>0.99999902069069557</v>
      </c>
      <c r="M176" s="24">
        <f t="shared" si="22"/>
        <v>2755.75</v>
      </c>
      <c r="N176" s="63">
        <f t="shared" si="23"/>
        <v>0.99999880412937492</v>
      </c>
      <c r="O176" s="24">
        <f t="shared" si="24"/>
        <v>4795.59</v>
      </c>
      <c r="P176" s="63">
        <f t="shared" si="25"/>
        <v>0.99999948911421777</v>
      </c>
      <c r="Q176" s="24">
        <f t="shared" si="26"/>
        <v>426.93</v>
      </c>
      <c r="R176" s="64">
        <f t="shared" si="27"/>
        <v>0.99999515689394969</v>
      </c>
    </row>
    <row r="177" spans="1:18" s="3" customFormat="1" ht="39" customHeight="1" x14ac:dyDescent="0.25">
      <c r="A177" s="133" t="s">
        <v>209</v>
      </c>
      <c r="B177" s="80" t="s">
        <v>210</v>
      </c>
      <c r="C177" s="94"/>
      <c r="D177" s="91" t="s">
        <v>104</v>
      </c>
      <c r="E177" s="148"/>
      <c r="F177" s="130">
        <v>15081.425813450243</v>
      </c>
      <c r="G177" s="24">
        <v>4844.3101654219299</v>
      </c>
      <c r="H177" s="24">
        <v>9562.5388833333382</v>
      </c>
      <c r="I177" s="26">
        <v>674.57676469497608</v>
      </c>
      <c r="J177" s="62"/>
      <c r="K177" s="25">
        <f t="shared" si="20"/>
        <v>15081.430000000002</v>
      </c>
      <c r="L177" s="63">
        <f t="shared" si="21"/>
        <v>1.0000002775964163</v>
      </c>
      <c r="M177" s="24">
        <f t="shared" si="22"/>
        <v>4844.3100000000004</v>
      </c>
      <c r="N177" s="63">
        <f t="shared" si="23"/>
        <v>0.99999996585232487</v>
      </c>
      <c r="O177" s="24">
        <f t="shared" si="24"/>
        <v>9562.5400000000009</v>
      </c>
      <c r="P177" s="63">
        <f t="shared" si="25"/>
        <v>1.0000001167751238</v>
      </c>
      <c r="Q177" s="24">
        <f t="shared" si="26"/>
        <v>674.58</v>
      </c>
      <c r="R177" s="64">
        <f t="shared" si="27"/>
        <v>1.0000047960516776</v>
      </c>
    </row>
    <row r="178" spans="1:18" s="3" customFormat="1" ht="39" customHeight="1" x14ac:dyDescent="0.25">
      <c r="A178" s="133" t="s">
        <v>211</v>
      </c>
      <c r="B178" s="80" t="s">
        <v>212</v>
      </c>
      <c r="C178" s="94"/>
      <c r="D178" s="91" t="s">
        <v>104</v>
      </c>
      <c r="E178" s="148"/>
      <c r="F178" s="130">
        <v>23211.583557921327</v>
      </c>
      <c r="G178" s="24">
        <v>7254.5401059986743</v>
      </c>
      <c r="H178" s="24">
        <v>14765.189908333372</v>
      </c>
      <c r="I178" s="26">
        <v>1191.8535435892802</v>
      </c>
      <c r="J178" s="62"/>
      <c r="K178" s="25">
        <f t="shared" si="20"/>
        <v>23211.579999999998</v>
      </c>
      <c r="L178" s="63">
        <f t="shared" si="21"/>
        <v>0.99999984671785447</v>
      </c>
      <c r="M178" s="24">
        <f t="shared" si="22"/>
        <v>7254.54</v>
      </c>
      <c r="N178" s="63">
        <f t="shared" si="23"/>
        <v>0.9999999853886431</v>
      </c>
      <c r="O178" s="24">
        <f t="shared" si="24"/>
        <v>14765.19</v>
      </c>
      <c r="P178" s="63">
        <f t="shared" si="25"/>
        <v>1.0000000062082932</v>
      </c>
      <c r="Q178" s="24">
        <f t="shared" si="26"/>
        <v>1191.8499999999999</v>
      </c>
      <c r="R178" s="64">
        <f t="shared" si="27"/>
        <v>0.99999702682489866</v>
      </c>
    </row>
    <row r="179" spans="1:18" s="3" customFormat="1" ht="39" customHeight="1" x14ac:dyDescent="0.25">
      <c r="A179" s="133" t="s">
        <v>213</v>
      </c>
      <c r="B179" s="80" t="s">
        <v>214</v>
      </c>
      <c r="C179" s="94"/>
      <c r="D179" s="91" t="s">
        <v>104</v>
      </c>
      <c r="E179" s="148"/>
      <c r="F179" s="130">
        <v>24474.850316638636</v>
      </c>
      <c r="G179" s="24">
        <v>8283.2552866129427</v>
      </c>
      <c r="H179" s="24">
        <v>14765.189908333372</v>
      </c>
      <c r="I179" s="26">
        <v>1426.4051216923201</v>
      </c>
      <c r="J179" s="62"/>
      <c r="K179" s="25">
        <f t="shared" si="20"/>
        <v>24474.86</v>
      </c>
      <c r="L179" s="63">
        <f t="shared" si="21"/>
        <v>1.0000003956453762</v>
      </c>
      <c r="M179" s="24">
        <f t="shared" si="22"/>
        <v>8283.26</v>
      </c>
      <c r="N179" s="63">
        <f t="shared" si="23"/>
        <v>1.0000005690259317</v>
      </c>
      <c r="O179" s="24">
        <f t="shared" si="24"/>
        <v>14765.19</v>
      </c>
      <c r="P179" s="63">
        <f t="shared" si="25"/>
        <v>1.0000000062082932</v>
      </c>
      <c r="Q179" s="24">
        <f t="shared" si="26"/>
        <v>1426.41</v>
      </c>
      <c r="R179" s="64">
        <f t="shared" si="27"/>
        <v>1.0000034200015169</v>
      </c>
    </row>
    <row r="180" spans="1:18" s="3" customFormat="1" ht="39" customHeight="1" x14ac:dyDescent="0.25">
      <c r="A180" s="133" t="s">
        <v>215</v>
      </c>
      <c r="B180" s="80" t="s">
        <v>216</v>
      </c>
      <c r="C180" s="94"/>
      <c r="D180" s="91" t="s">
        <v>104</v>
      </c>
      <c r="E180" s="148"/>
      <c r="F180" s="130">
        <v>31253.490793562487</v>
      </c>
      <c r="G180" s="24">
        <v>10677.567176852506</v>
      </c>
      <c r="H180" s="24">
        <v>18823.001083333373</v>
      </c>
      <c r="I180" s="26">
        <v>1752.9225333766083</v>
      </c>
      <c r="J180" s="62"/>
      <c r="K180" s="25">
        <f t="shared" si="20"/>
        <v>31253.489999999998</v>
      </c>
      <c r="L180" s="63">
        <f t="shared" si="21"/>
        <v>0.99999997460883672</v>
      </c>
      <c r="M180" s="24">
        <f t="shared" si="22"/>
        <v>10677.57</v>
      </c>
      <c r="N180" s="63">
        <f t="shared" si="23"/>
        <v>1.0000002643998813</v>
      </c>
      <c r="O180" s="24">
        <f t="shared" si="24"/>
        <v>18823</v>
      </c>
      <c r="P180" s="63">
        <f t="shared" si="25"/>
        <v>0.99999994244629919</v>
      </c>
      <c r="Q180" s="24">
        <f t="shared" si="26"/>
        <v>1752.92</v>
      </c>
      <c r="R180" s="64">
        <f t="shared" si="27"/>
        <v>0.99999855476978594</v>
      </c>
    </row>
    <row r="181" spans="1:18" s="3" customFormat="1" ht="39" customHeight="1" x14ac:dyDescent="0.25">
      <c r="A181" s="133" t="s">
        <v>217</v>
      </c>
      <c r="B181" s="80" t="s">
        <v>218</v>
      </c>
      <c r="C181" s="94"/>
      <c r="D181" s="91" t="s">
        <v>104</v>
      </c>
      <c r="E181" s="148"/>
      <c r="F181" s="130">
        <v>47120.381491534084</v>
      </c>
      <c r="G181" s="24">
        <v>24365.182243093546</v>
      </c>
      <c r="H181" s="24">
        <v>20035.226108333372</v>
      </c>
      <c r="I181" s="26">
        <v>2719.9731401071681</v>
      </c>
      <c r="J181" s="62"/>
      <c r="K181" s="25">
        <f t="shared" si="20"/>
        <v>47120.380000000005</v>
      </c>
      <c r="L181" s="63">
        <f t="shared" si="21"/>
        <v>0.99999996834630722</v>
      </c>
      <c r="M181" s="24">
        <f t="shared" si="22"/>
        <v>24365.18</v>
      </c>
      <c r="N181" s="63">
        <f t="shared" si="23"/>
        <v>0.99999990793856897</v>
      </c>
      <c r="O181" s="24">
        <f t="shared" si="24"/>
        <v>20035.23</v>
      </c>
      <c r="P181" s="63">
        <f t="shared" si="25"/>
        <v>1.0000001942412133</v>
      </c>
      <c r="Q181" s="24">
        <f t="shared" si="26"/>
        <v>2719.97</v>
      </c>
      <c r="R181" s="64">
        <f t="shared" si="27"/>
        <v>0.9999988455374349</v>
      </c>
    </row>
    <row r="182" spans="1:18" s="3" customFormat="1" ht="39" customHeight="1" x14ac:dyDescent="0.25">
      <c r="A182" s="133" t="s">
        <v>219</v>
      </c>
      <c r="B182" s="80" t="s">
        <v>220</v>
      </c>
      <c r="C182" s="94"/>
      <c r="D182" s="91" t="s">
        <v>104</v>
      </c>
      <c r="E182" s="148"/>
      <c r="F182" s="130">
        <v>61230.616856227643</v>
      </c>
      <c r="G182" s="24">
        <v>30982.67970875344</v>
      </c>
      <c r="H182" s="24">
        <v>26713.634811111162</v>
      </c>
      <c r="I182" s="26">
        <v>3534.3023363630405</v>
      </c>
      <c r="J182" s="62"/>
      <c r="K182" s="25">
        <f t="shared" si="20"/>
        <v>61230.61</v>
      </c>
      <c r="L182" s="63">
        <f t="shared" si="21"/>
        <v>0.99999988802615436</v>
      </c>
      <c r="M182" s="24">
        <f t="shared" si="22"/>
        <v>30982.68</v>
      </c>
      <c r="N182" s="63">
        <f t="shared" si="23"/>
        <v>1.0000000094003025</v>
      </c>
      <c r="O182" s="24">
        <f t="shared" si="24"/>
        <v>26713.63</v>
      </c>
      <c r="P182" s="63">
        <f t="shared" si="25"/>
        <v>0.99999981990054165</v>
      </c>
      <c r="Q182" s="24">
        <f t="shared" si="26"/>
        <v>3534.3</v>
      </c>
      <c r="R182" s="64">
        <f t="shared" si="27"/>
        <v>0.99999933894646864</v>
      </c>
    </row>
    <row r="183" spans="1:18" s="3" customFormat="1" ht="56.1" customHeight="1" x14ac:dyDescent="0.25">
      <c r="A183" s="136" t="s">
        <v>221</v>
      </c>
      <c r="B183" s="80" t="s">
        <v>222</v>
      </c>
      <c r="C183" s="94" t="s">
        <v>223</v>
      </c>
      <c r="D183" s="91" t="s">
        <v>616</v>
      </c>
      <c r="E183" s="163" t="s">
        <v>1080</v>
      </c>
      <c r="F183" s="130">
        <v>53.191155050000006</v>
      </c>
      <c r="G183" s="24">
        <v>47.279804550000001</v>
      </c>
      <c r="H183" s="24">
        <v>5.9113505000000011</v>
      </c>
      <c r="I183" s="26">
        <v>0</v>
      </c>
      <c r="J183" s="62"/>
      <c r="K183" s="25">
        <f t="shared" si="20"/>
        <v>53.19</v>
      </c>
      <c r="L183" s="63">
        <f t="shared" si="21"/>
        <v>0.99997828492351926</v>
      </c>
      <c r="M183" s="24">
        <f t="shared" si="22"/>
        <v>47.28</v>
      </c>
      <c r="N183" s="63">
        <f t="shared" si="23"/>
        <v>1.0000041339003378</v>
      </c>
      <c r="O183" s="24">
        <f t="shared" si="24"/>
        <v>5.91</v>
      </c>
      <c r="P183" s="63">
        <f t="shared" si="25"/>
        <v>0.99977154120703871</v>
      </c>
      <c r="Q183" s="24">
        <f t="shared" si="26"/>
        <v>0</v>
      </c>
      <c r="R183" s="64" t="e">
        <f t="shared" si="27"/>
        <v>#DIV/0!</v>
      </c>
    </row>
    <row r="184" spans="1:18" s="3" customFormat="1" ht="56.1" customHeight="1" x14ac:dyDescent="0.25">
      <c r="A184" s="136" t="s">
        <v>225</v>
      </c>
      <c r="B184" s="80" t="s">
        <v>1081</v>
      </c>
      <c r="C184" s="94" t="s">
        <v>964</v>
      </c>
      <c r="D184" s="91" t="s">
        <v>224</v>
      </c>
      <c r="E184" s="163" t="s">
        <v>1082</v>
      </c>
      <c r="F184" s="130">
        <v>195.91316363360619</v>
      </c>
      <c r="G184" s="24">
        <v>131.48719103360617</v>
      </c>
      <c r="H184" s="24">
        <v>64.425972600000009</v>
      </c>
      <c r="I184" s="26">
        <v>0</v>
      </c>
      <c r="J184" s="62"/>
      <c r="K184" s="25">
        <f t="shared" si="20"/>
        <v>195.92000000000002</v>
      </c>
      <c r="L184" s="63">
        <f t="shared" si="21"/>
        <v>1.0000348948802982</v>
      </c>
      <c r="M184" s="24">
        <f t="shared" si="22"/>
        <v>131.49</v>
      </c>
      <c r="N184" s="63">
        <f t="shared" si="23"/>
        <v>1.0000213630420709</v>
      </c>
      <c r="O184" s="24">
        <f t="shared" si="24"/>
        <v>64.430000000000007</v>
      </c>
      <c r="P184" s="63">
        <f t="shared" si="25"/>
        <v>1.000062512055891</v>
      </c>
      <c r="Q184" s="24">
        <f t="shared" si="26"/>
        <v>0</v>
      </c>
      <c r="R184" s="64" t="e">
        <f t="shared" si="27"/>
        <v>#DIV/0!</v>
      </c>
    </row>
    <row r="185" spans="1:18" s="3" customFormat="1" ht="39" customHeight="1" x14ac:dyDescent="0.25">
      <c r="A185" s="136" t="s">
        <v>226</v>
      </c>
      <c r="B185" s="80" t="s">
        <v>227</v>
      </c>
      <c r="C185" s="94"/>
      <c r="D185" s="91"/>
      <c r="E185" s="148"/>
      <c r="F185" s="130"/>
      <c r="G185" s="24"/>
      <c r="H185" s="24"/>
      <c r="I185" s="26"/>
      <c r="J185" s="62"/>
      <c r="K185" s="25"/>
      <c r="L185" s="63"/>
      <c r="M185" s="24"/>
      <c r="N185" s="63"/>
      <c r="O185" s="24"/>
      <c r="P185" s="63"/>
      <c r="Q185" s="24"/>
      <c r="R185" s="64"/>
    </row>
    <row r="186" spans="1:18" s="3" customFormat="1" ht="105.6" customHeight="1" x14ac:dyDescent="0.25">
      <c r="A186" s="136" t="s">
        <v>228</v>
      </c>
      <c r="B186" s="80" t="s">
        <v>1247</v>
      </c>
      <c r="C186" s="94" t="s">
        <v>1083</v>
      </c>
      <c r="D186" s="91" t="s">
        <v>229</v>
      </c>
      <c r="E186" s="148" t="s">
        <v>965</v>
      </c>
      <c r="F186" s="130">
        <v>53188.950977990768</v>
      </c>
      <c r="G186" s="24">
        <v>43978.259473885424</v>
      </c>
      <c r="H186" s="24">
        <v>0</v>
      </c>
      <c r="I186" s="26">
        <v>9210.6915041053453</v>
      </c>
      <c r="J186" s="62"/>
      <c r="K186" s="25">
        <f t="shared" si="20"/>
        <v>53188.950000000004</v>
      </c>
      <c r="L186" s="63">
        <f t="shared" si="21"/>
        <v>0.99999998161289616</v>
      </c>
      <c r="M186" s="24">
        <f t="shared" si="22"/>
        <v>43978.26</v>
      </c>
      <c r="N186" s="63">
        <f t="shared" si="23"/>
        <v>1.0000000119630605</v>
      </c>
      <c r="O186" s="24">
        <f t="shared" si="24"/>
        <v>0</v>
      </c>
      <c r="P186" s="63" t="e">
        <f t="shared" si="25"/>
        <v>#DIV/0!</v>
      </c>
      <c r="Q186" s="24">
        <f t="shared" si="26"/>
        <v>9210.69</v>
      </c>
      <c r="R186" s="64">
        <f t="shared" si="27"/>
        <v>0.99999983670006276</v>
      </c>
    </row>
    <row r="187" spans="1:18" s="3" customFormat="1" ht="110.1" customHeight="1" x14ac:dyDescent="0.25">
      <c r="A187" s="136" t="s">
        <v>230</v>
      </c>
      <c r="B187" s="80" t="s">
        <v>1248</v>
      </c>
      <c r="C187" s="94" t="s">
        <v>1083</v>
      </c>
      <c r="D187" s="91" t="s">
        <v>229</v>
      </c>
      <c r="E187" s="148" t="s">
        <v>965</v>
      </c>
      <c r="F187" s="130">
        <v>62049.693895066099</v>
      </c>
      <c r="G187" s="24">
        <v>50552.633593759965</v>
      </c>
      <c r="H187" s="24">
        <v>0</v>
      </c>
      <c r="I187" s="26">
        <v>11497.060301306134</v>
      </c>
      <c r="J187" s="62"/>
      <c r="K187" s="25">
        <f t="shared" si="20"/>
        <v>62049.689999999995</v>
      </c>
      <c r="L187" s="63">
        <f t="shared" si="21"/>
        <v>0.99999993722666691</v>
      </c>
      <c r="M187" s="24">
        <f t="shared" si="22"/>
        <v>50552.63</v>
      </c>
      <c r="N187" s="63">
        <f t="shared" si="23"/>
        <v>0.99999992891052925</v>
      </c>
      <c r="O187" s="24">
        <f t="shared" si="24"/>
        <v>0</v>
      </c>
      <c r="P187" s="63" t="e">
        <f t="shared" si="25"/>
        <v>#DIV/0!</v>
      </c>
      <c r="Q187" s="24">
        <f t="shared" si="26"/>
        <v>11497.06</v>
      </c>
      <c r="R187" s="64">
        <f t="shared" si="27"/>
        <v>0.99999997379276739</v>
      </c>
    </row>
    <row r="188" spans="1:18" s="3" customFormat="1" ht="104.1" customHeight="1" x14ac:dyDescent="0.25">
      <c r="A188" s="136" t="s">
        <v>873</v>
      </c>
      <c r="B188" s="80" t="s">
        <v>1249</v>
      </c>
      <c r="C188" s="94" t="s">
        <v>1083</v>
      </c>
      <c r="D188" s="91" t="s">
        <v>229</v>
      </c>
      <c r="E188" s="148" t="s">
        <v>965</v>
      </c>
      <c r="F188" s="130">
        <v>186604.21394143222</v>
      </c>
      <c r="G188" s="24">
        <v>174941.45057009268</v>
      </c>
      <c r="H188" s="24">
        <v>0</v>
      </c>
      <c r="I188" s="26">
        <v>11662.763371339524</v>
      </c>
      <c r="J188" s="62"/>
      <c r="K188" s="25">
        <f t="shared" si="20"/>
        <v>186604.21000000002</v>
      </c>
      <c r="L188" s="63">
        <f t="shared" si="21"/>
        <v>0.99999997887811798</v>
      </c>
      <c r="M188" s="24">
        <f t="shared" si="22"/>
        <v>174941.45</v>
      </c>
      <c r="N188" s="63">
        <f t="shared" si="23"/>
        <v>0.9999999967412373</v>
      </c>
      <c r="O188" s="24">
        <f t="shared" si="24"/>
        <v>0</v>
      </c>
      <c r="P188" s="63" t="e">
        <f t="shared" si="25"/>
        <v>#DIV/0!</v>
      </c>
      <c r="Q188" s="24">
        <f t="shared" si="26"/>
        <v>11662.76</v>
      </c>
      <c r="R188" s="64">
        <f t="shared" si="27"/>
        <v>0.99999971093132756</v>
      </c>
    </row>
    <row r="189" spans="1:18" s="3" customFormat="1" ht="128.44999999999999" customHeight="1" x14ac:dyDescent="0.25">
      <c r="A189" s="136" t="s">
        <v>231</v>
      </c>
      <c r="B189" s="80" t="s">
        <v>966</v>
      </c>
      <c r="C189" s="94" t="s">
        <v>1084</v>
      </c>
      <c r="D189" s="91"/>
      <c r="E189" s="148" t="s">
        <v>965</v>
      </c>
      <c r="F189" s="130"/>
      <c r="G189" s="24"/>
      <c r="H189" s="24"/>
      <c r="I189" s="26"/>
      <c r="J189" s="62"/>
      <c r="K189" s="25"/>
      <c r="L189" s="63"/>
      <c r="M189" s="24"/>
      <c r="N189" s="63"/>
      <c r="O189" s="24"/>
      <c r="P189" s="63"/>
      <c r="Q189" s="24"/>
      <c r="R189" s="64"/>
    </row>
    <row r="190" spans="1:18" s="3" customFormat="1" ht="39" customHeight="1" x14ac:dyDescent="0.25">
      <c r="A190" s="136" t="s">
        <v>232</v>
      </c>
      <c r="B190" s="80" t="s">
        <v>233</v>
      </c>
      <c r="C190" s="94"/>
      <c r="D190" s="91" t="s">
        <v>229</v>
      </c>
      <c r="E190" s="148"/>
      <c r="F190" s="130">
        <v>81909.722163367638</v>
      </c>
      <c r="G190" s="24">
        <v>75768.475875838893</v>
      </c>
      <c r="H190" s="24">
        <v>0</v>
      </c>
      <c r="I190" s="26">
        <v>6141.2462875287401</v>
      </c>
      <c r="J190" s="62"/>
      <c r="K190" s="25">
        <f t="shared" si="20"/>
        <v>81909.73</v>
      </c>
      <c r="L190" s="63">
        <f t="shared" si="21"/>
        <v>1.0000000956740196</v>
      </c>
      <c r="M190" s="24">
        <f t="shared" si="22"/>
        <v>75768.479999999996</v>
      </c>
      <c r="N190" s="63">
        <f t="shared" si="23"/>
        <v>1.000000054431095</v>
      </c>
      <c r="O190" s="24">
        <f t="shared" si="24"/>
        <v>0</v>
      </c>
      <c r="P190" s="63" t="e">
        <f t="shared" si="25"/>
        <v>#DIV/0!</v>
      </c>
      <c r="Q190" s="24">
        <f t="shared" si="26"/>
        <v>6141.25</v>
      </c>
      <c r="R190" s="64">
        <f t="shared" si="27"/>
        <v>1.0000006045143097</v>
      </c>
    </row>
    <row r="191" spans="1:18" s="3" customFormat="1" ht="39" customHeight="1" x14ac:dyDescent="0.25">
      <c r="A191" s="136" t="s">
        <v>234</v>
      </c>
      <c r="B191" s="80" t="s">
        <v>235</v>
      </c>
      <c r="C191" s="94"/>
      <c r="D191" s="91" t="s">
        <v>229</v>
      </c>
      <c r="E191" s="148"/>
      <c r="F191" s="130">
        <v>231690.89303705309</v>
      </c>
      <c r="G191" s="24">
        <v>214319.68484420722</v>
      </c>
      <c r="H191" s="24">
        <v>0</v>
      </c>
      <c r="I191" s="26">
        <v>17371.208192845865</v>
      </c>
      <c r="J191" s="62"/>
      <c r="K191" s="25">
        <f t="shared" si="20"/>
        <v>231690.88999999998</v>
      </c>
      <c r="L191" s="63">
        <f t="shared" si="21"/>
        <v>0.99999998689178904</v>
      </c>
      <c r="M191" s="24">
        <f t="shared" si="22"/>
        <v>214319.68</v>
      </c>
      <c r="N191" s="63">
        <f t="shared" si="23"/>
        <v>0.99999997739728275</v>
      </c>
      <c r="O191" s="24">
        <f t="shared" si="24"/>
        <v>0</v>
      </c>
      <c r="P191" s="63" t="e">
        <f t="shared" si="25"/>
        <v>#DIV/0!</v>
      </c>
      <c r="Q191" s="24">
        <f t="shared" si="26"/>
        <v>17371.21</v>
      </c>
      <c r="R191" s="64">
        <f t="shared" si="27"/>
        <v>1.0000001040315742</v>
      </c>
    </row>
    <row r="192" spans="1:18" s="3" customFormat="1" ht="39" customHeight="1" x14ac:dyDescent="0.25">
      <c r="A192" s="136" t="s">
        <v>236</v>
      </c>
      <c r="B192" s="80" t="s">
        <v>237</v>
      </c>
      <c r="C192" s="94"/>
      <c r="D192" s="91" t="s">
        <v>229</v>
      </c>
      <c r="E192" s="148"/>
      <c r="F192" s="130">
        <v>353908.79143436678</v>
      </c>
      <c r="G192" s="24">
        <v>327374.19951882842</v>
      </c>
      <c r="H192" s="24">
        <v>0</v>
      </c>
      <c r="I192" s="26">
        <v>26534.591915538364</v>
      </c>
      <c r="J192" s="62"/>
      <c r="K192" s="25">
        <f t="shared" si="20"/>
        <v>353908.79000000004</v>
      </c>
      <c r="L192" s="63">
        <f t="shared" si="21"/>
        <v>0.99999999594707234</v>
      </c>
      <c r="M192" s="24">
        <f t="shared" si="22"/>
        <v>327374.2</v>
      </c>
      <c r="N192" s="63">
        <f t="shared" si="23"/>
        <v>1.0000000014697907</v>
      </c>
      <c r="O192" s="24">
        <f t="shared" si="24"/>
        <v>0</v>
      </c>
      <c r="P192" s="63" t="e">
        <f t="shared" si="25"/>
        <v>#DIV/0!</v>
      </c>
      <c r="Q192" s="24">
        <f t="shared" si="26"/>
        <v>26534.59</v>
      </c>
      <c r="R192" s="64">
        <f t="shared" si="27"/>
        <v>0.99999992780976732</v>
      </c>
    </row>
    <row r="193" spans="1:18" s="3" customFormat="1" ht="120.75" customHeight="1" x14ac:dyDescent="0.25">
      <c r="A193" s="136" t="s">
        <v>238</v>
      </c>
      <c r="B193" s="80" t="s">
        <v>239</v>
      </c>
      <c r="C193" s="94" t="s">
        <v>1085</v>
      </c>
      <c r="D193" s="91"/>
      <c r="E193" s="148" t="s">
        <v>965</v>
      </c>
      <c r="F193" s="130"/>
      <c r="G193" s="24"/>
      <c r="H193" s="24"/>
      <c r="I193" s="26"/>
      <c r="J193" s="62"/>
      <c r="K193" s="25"/>
      <c r="L193" s="63"/>
      <c r="M193" s="24"/>
      <c r="N193" s="63"/>
      <c r="O193" s="24"/>
      <c r="P193" s="63"/>
      <c r="Q193" s="24"/>
      <c r="R193" s="64"/>
    </row>
    <row r="194" spans="1:18" s="3" customFormat="1" ht="39" customHeight="1" x14ac:dyDescent="0.25">
      <c r="A194" s="136" t="s">
        <v>240</v>
      </c>
      <c r="B194" s="80" t="s">
        <v>233</v>
      </c>
      <c r="C194" s="94"/>
      <c r="D194" s="91" t="s">
        <v>229</v>
      </c>
      <c r="E194" s="148"/>
      <c r="F194" s="130">
        <v>191774.82017809027</v>
      </c>
      <c r="G194" s="24">
        <v>177396.35115934288</v>
      </c>
      <c r="H194" s="24">
        <v>0</v>
      </c>
      <c r="I194" s="26">
        <v>14378.469018747401</v>
      </c>
      <c r="J194" s="62"/>
      <c r="K194" s="25">
        <f t="shared" ref="K194:K255" si="28">SUM(M194,O194,Q194)</f>
        <v>191774.82</v>
      </c>
      <c r="L194" s="63">
        <f t="shared" ref="L194:L255" si="29">K194/F194</f>
        <v>0.99999999907135739</v>
      </c>
      <c r="M194" s="24">
        <f t="shared" ref="M194:M255" si="30">ROUND(G194-(G194*$M$6*$F$6),2)</f>
        <v>177396.35</v>
      </c>
      <c r="N194" s="63">
        <f t="shared" ref="N194:N255" si="31">M194/G194</f>
        <v>0.99999999346467461</v>
      </c>
      <c r="O194" s="24">
        <f t="shared" ref="O194:O255" si="32">ROUND(H194-(H194*$O$6*$F$6),2)</f>
        <v>0</v>
      </c>
      <c r="P194" s="63" t="e">
        <f t="shared" ref="P194:P255" si="33">O194/H194</f>
        <v>#DIV/0!</v>
      </c>
      <c r="Q194" s="24">
        <f t="shared" ref="Q194:Q255" si="34">ROUND((I194-(I194*$Q$6*$F$6)),2)</f>
        <v>14378.47</v>
      </c>
      <c r="R194" s="64">
        <f t="shared" ref="R194:R255" si="35">Q194/I194</f>
        <v>1.0000000682445813</v>
      </c>
    </row>
    <row r="195" spans="1:18" s="3" customFormat="1" ht="39" customHeight="1" x14ac:dyDescent="0.25">
      <c r="A195" s="136" t="s">
        <v>241</v>
      </c>
      <c r="B195" s="80" t="s">
        <v>235</v>
      </c>
      <c r="C195" s="94"/>
      <c r="D195" s="91" t="s">
        <v>229</v>
      </c>
      <c r="E195" s="148"/>
      <c r="F195" s="130">
        <v>292647.42299528548</v>
      </c>
      <c r="G195" s="24">
        <v>270705.95069435245</v>
      </c>
      <c r="H195" s="24">
        <v>0</v>
      </c>
      <c r="I195" s="26">
        <v>21941.472300933012</v>
      </c>
      <c r="J195" s="62"/>
      <c r="K195" s="25">
        <f t="shared" si="28"/>
        <v>292647.42000000004</v>
      </c>
      <c r="L195" s="63">
        <f t="shared" si="29"/>
        <v>0.99999998976486648</v>
      </c>
      <c r="M195" s="24">
        <f t="shared" si="30"/>
        <v>270705.95</v>
      </c>
      <c r="N195" s="63">
        <f t="shared" si="31"/>
        <v>0.99999999743503076</v>
      </c>
      <c r="O195" s="24">
        <f t="shared" si="32"/>
        <v>0</v>
      </c>
      <c r="P195" s="63" t="e">
        <f t="shared" si="33"/>
        <v>#DIV/0!</v>
      </c>
      <c r="Q195" s="24">
        <f t="shared" si="34"/>
        <v>21941.47</v>
      </c>
      <c r="R195" s="64">
        <f t="shared" si="35"/>
        <v>0.99999989513315335</v>
      </c>
    </row>
    <row r="196" spans="1:18" s="3" customFormat="1" ht="39" customHeight="1" x14ac:dyDescent="0.25">
      <c r="A196" s="136" t="s">
        <v>242</v>
      </c>
      <c r="B196" s="80" t="s">
        <v>237</v>
      </c>
      <c r="C196" s="94"/>
      <c r="D196" s="91" t="s">
        <v>229</v>
      </c>
      <c r="E196" s="148"/>
      <c r="F196" s="130">
        <v>437026.25755908352</v>
      </c>
      <c r="G196" s="24">
        <v>404259.86779604253</v>
      </c>
      <c r="H196" s="24">
        <v>0</v>
      </c>
      <c r="I196" s="26">
        <v>32766.389763040985</v>
      </c>
      <c r="J196" s="62"/>
      <c r="K196" s="25">
        <f t="shared" si="28"/>
        <v>437026.26</v>
      </c>
      <c r="L196" s="63">
        <f t="shared" si="29"/>
        <v>1.0000000055852856</v>
      </c>
      <c r="M196" s="24">
        <f t="shared" si="30"/>
        <v>404259.87</v>
      </c>
      <c r="N196" s="63">
        <f t="shared" si="31"/>
        <v>1.0000000054518334</v>
      </c>
      <c r="O196" s="24">
        <f t="shared" si="32"/>
        <v>0</v>
      </c>
      <c r="P196" s="63" t="e">
        <f t="shared" si="33"/>
        <v>#DIV/0!</v>
      </c>
      <c r="Q196" s="24">
        <f t="shared" si="34"/>
        <v>32766.39</v>
      </c>
      <c r="R196" s="64">
        <f t="shared" si="35"/>
        <v>1.0000000072317705</v>
      </c>
    </row>
    <row r="197" spans="1:18" s="3" customFormat="1" ht="120.75" customHeight="1" x14ac:dyDescent="0.25">
      <c r="A197" s="136" t="s">
        <v>243</v>
      </c>
      <c r="B197" s="80" t="s">
        <v>244</v>
      </c>
      <c r="C197" s="94" t="s">
        <v>1084</v>
      </c>
      <c r="D197" s="91"/>
      <c r="E197" s="148" t="s">
        <v>965</v>
      </c>
      <c r="F197" s="130"/>
      <c r="G197" s="24"/>
      <c r="H197" s="24"/>
      <c r="I197" s="26"/>
      <c r="J197" s="62"/>
      <c r="K197" s="25"/>
      <c r="L197" s="63"/>
      <c r="M197" s="24"/>
      <c r="N197" s="63"/>
      <c r="O197" s="24"/>
      <c r="P197" s="63"/>
      <c r="Q197" s="24"/>
      <c r="R197" s="64"/>
    </row>
    <row r="198" spans="1:18" s="3" customFormat="1" ht="39" customHeight="1" x14ac:dyDescent="0.25">
      <c r="A198" s="136" t="s">
        <v>245</v>
      </c>
      <c r="B198" s="80" t="s">
        <v>233</v>
      </c>
      <c r="C198" s="94"/>
      <c r="D198" s="91" t="s">
        <v>229</v>
      </c>
      <c r="E198" s="148"/>
      <c r="F198" s="130">
        <v>104421.83704142785</v>
      </c>
      <c r="G198" s="24">
        <v>96592.727112467561</v>
      </c>
      <c r="H198" s="24">
        <v>0</v>
      </c>
      <c r="I198" s="26">
        <v>7829.1099289602862</v>
      </c>
      <c r="J198" s="62"/>
      <c r="K198" s="25">
        <f t="shared" si="28"/>
        <v>104421.84</v>
      </c>
      <c r="L198" s="63">
        <f t="shared" si="29"/>
        <v>1.0000000283328874</v>
      </c>
      <c r="M198" s="24">
        <f t="shared" si="30"/>
        <v>96592.73</v>
      </c>
      <c r="N198" s="63">
        <f t="shared" si="31"/>
        <v>1.0000000298938907</v>
      </c>
      <c r="O198" s="24">
        <f t="shared" si="32"/>
        <v>0</v>
      </c>
      <c r="P198" s="63" t="e">
        <f t="shared" si="33"/>
        <v>#DIV/0!</v>
      </c>
      <c r="Q198" s="24">
        <f t="shared" si="34"/>
        <v>7829.11</v>
      </c>
      <c r="R198" s="64">
        <f t="shared" si="35"/>
        <v>1.0000000090737917</v>
      </c>
    </row>
    <row r="199" spans="1:18" s="3" customFormat="1" ht="39" customHeight="1" x14ac:dyDescent="0.25">
      <c r="A199" s="136" t="s">
        <v>246</v>
      </c>
      <c r="B199" s="80" t="s">
        <v>235</v>
      </c>
      <c r="C199" s="94"/>
      <c r="D199" s="91" t="s">
        <v>229</v>
      </c>
      <c r="E199" s="148"/>
      <c r="F199" s="130">
        <v>200783.39001105662</v>
      </c>
      <c r="G199" s="24">
        <v>185729.49633475384</v>
      </c>
      <c r="H199" s="24">
        <v>0</v>
      </c>
      <c r="I199" s="26">
        <v>15053.893676302767</v>
      </c>
      <c r="J199" s="62"/>
      <c r="K199" s="25">
        <f t="shared" si="28"/>
        <v>200783.39</v>
      </c>
      <c r="L199" s="63">
        <f t="shared" si="29"/>
        <v>0.99999999994493272</v>
      </c>
      <c r="M199" s="24">
        <f t="shared" si="30"/>
        <v>185729.5</v>
      </c>
      <c r="N199" s="63">
        <f t="shared" si="31"/>
        <v>1.0000000197343246</v>
      </c>
      <c r="O199" s="24">
        <f t="shared" si="32"/>
        <v>0</v>
      </c>
      <c r="P199" s="63" t="e">
        <f t="shared" si="33"/>
        <v>#DIV/0!</v>
      </c>
      <c r="Q199" s="24">
        <f t="shared" si="34"/>
        <v>15053.89</v>
      </c>
      <c r="R199" s="64">
        <f t="shared" si="35"/>
        <v>0.99999975579057176</v>
      </c>
    </row>
    <row r="200" spans="1:18" s="3" customFormat="1" ht="39" customHeight="1" x14ac:dyDescent="0.25">
      <c r="A200" s="136" t="s">
        <v>247</v>
      </c>
      <c r="B200" s="80" t="s">
        <v>237</v>
      </c>
      <c r="C200" s="94"/>
      <c r="D200" s="91" t="s">
        <v>229</v>
      </c>
      <c r="E200" s="148"/>
      <c r="F200" s="130">
        <v>300050.84765432402</v>
      </c>
      <c r="G200" s="24">
        <v>277554.29772644414</v>
      </c>
      <c r="H200" s="24">
        <v>0</v>
      </c>
      <c r="I200" s="26">
        <v>22496.549927879882</v>
      </c>
      <c r="J200" s="62"/>
      <c r="K200" s="25">
        <f t="shared" si="28"/>
        <v>300050.84999999998</v>
      </c>
      <c r="L200" s="63">
        <f t="shared" si="29"/>
        <v>1.0000000078175948</v>
      </c>
      <c r="M200" s="24">
        <f t="shared" si="30"/>
        <v>277554.3</v>
      </c>
      <c r="N200" s="63">
        <f t="shared" si="31"/>
        <v>1.0000000081913913</v>
      </c>
      <c r="O200" s="24">
        <f t="shared" si="32"/>
        <v>0</v>
      </c>
      <c r="P200" s="63" t="e">
        <f t="shared" si="33"/>
        <v>#DIV/0!</v>
      </c>
      <c r="Q200" s="24">
        <f t="shared" si="34"/>
        <v>22496.55</v>
      </c>
      <c r="R200" s="64">
        <f t="shared" si="35"/>
        <v>1.00000000320583</v>
      </c>
    </row>
    <row r="201" spans="1:18" s="3" customFormat="1" ht="56.1" customHeight="1" x14ac:dyDescent="0.25">
      <c r="A201" s="136" t="s">
        <v>874</v>
      </c>
      <c r="B201" s="80" t="s">
        <v>1325</v>
      </c>
      <c r="C201" s="94" t="s">
        <v>1326</v>
      </c>
      <c r="D201" s="66" t="s">
        <v>875</v>
      </c>
      <c r="E201" s="148" t="s">
        <v>1327</v>
      </c>
      <c r="F201" s="130">
        <v>5776.5691878400003</v>
      </c>
      <c r="G201" s="24">
        <v>5415.5336136000005</v>
      </c>
      <c r="H201" s="24">
        <v>0</v>
      </c>
      <c r="I201" s="26">
        <v>361.03557424000002</v>
      </c>
      <c r="J201" s="62"/>
      <c r="K201" s="25">
        <f t="shared" si="28"/>
        <v>5776.57</v>
      </c>
      <c r="L201" s="63">
        <f t="shared" si="29"/>
        <v>1.0000001405955634</v>
      </c>
      <c r="M201" s="24">
        <f t="shared" si="30"/>
        <v>5415.53</v>
      </c>
      <c r="N201" s="63">
        <f t="shared" si="31"/>
        <v>0.999999332734268</v>
      </c>
      <c r="O201" s="24">
        <f t="shared" si="32"/>
        <v>0</v>
      </c>
      <c r="P201" s="63" t="e">
        <f t="shared" si="33"/>
        <v>#DIV/0!</v>
      </c>
      <c r="Q201" s="24">
        <f t="shared" si="34"/>
        <v>361.04</v>
      </c>
      <c r="R201" s="64">
        <f t="shared" si="35"/>
        <v>1.0000122585149935</v>
      </c>
    </row>
    <row r="202" spans="1:18" s="3" customFormat="1" ht="56.1" customHeight="1" x14ac:dyDescent="0.25">
      <c r="A202" s="136" t="s">
        <v>967</v>
      </c>
      <c r="B202" s="80" t="s">
        <v>968</v>
      </c>
      <c r="C202" s="94" t="s">
        <v>969</v>
      </c>
      <c r="D202" s="66"/>
      <c r="E202" s="148" t="s">
        <v>970</v>
      </c>
      <c r="F202" s="130">
        <v>6217.9564090756357</v>
      </c>
      <c r="G202" s="24">
        <v>0</v>
      </c>
      <c r="H202" s="24">
        <v>0</v>
      </c>
      <c r="I202" s="26">
        <v>6217.9564090756357</v>
      </c>
      <c r="J202" s="62"/>
      <c r="K202" s="25">
        <f t="shared" si="28"/>
        <v>6217.96</v>
      </c>
      <c r="L202" s="63">
        <f t="shared" si="29"/>
        <v>1.000000577508771</v>
      </c>
      <c r="M202" s="24">
        <f t="shared" si="30"/>
        <v>0</v>
      </c>
      <c r="N202" s="63" t="e">
        <f t="shared" si="31"/>
        <v>#DIV/0!</v>
      </c>
      <c r="O202" s="24">
        <f t="shared" si="32"/>
        <v>0</v>
      </c>
      <c r="P202" s="63" t="e">
        <f t="shared" si="33"/>
        <v>#DIV/0!</v>
      </c>
      <c r="Q202" s="24">
        <f t="shared" si="34"/>
        <v>6217.96</v>
      </c>
      <c r="R202" s="64">
        <f t="shared" si="35"/>
        <v>1.000000577508771</v>
      </c>
    </row>
    <row r="203" spans="1:18" s="3" customFormat="1" ht="240" customHeight="1" x14ac:dyDescent="0.25">
      <c r="A203" s="151"/>
      <c r="B203" s="117" t="s">
        <v>1093</v>
      </c>
      <c r="C203" s="97"/>
      <c r="D203" s="116"/>
      <c r="E203" s="138"/>
      <c r="F203" s="130"/>
      <c r="G203" s="24"/>
      <c r="H203" s="24"/>
      <c r="I203" s="26"/>
      <c r="J203" s="62"/>
      <c r="K203" s="25"/>
      <c r="L203" s="63"/>
      <c r="M203" s="24"/>
      <c r="N203" s="63"/>
      <c r="O203" s="24"/>
      <c r="P203" s="63"/>
      <c r="Q203" s="24"/>
      <c r="R203" s="64"/>
    </row>
    <row r="204" spans="1:18" s="3" customFormat="1" ht="54" customHeight="1" x14ac:dyDescent="0.25">
      <c r="A204" s="143" t="s">
        <v>248</v>
      </c>
      <c r="B204" s="92"/>
      <c r="C204" s="125"/>
      <c r="D204" s="77"/>
      <c r="E204" s="146"/>
      <c r="F204" s="130"/>
      <c r="G204" s="24"/>
      <c r="H204" s="24"/>
      <c r="I204" s="26"/>
      <c r="J204" s="62"/>
      <c r="K204" s="25"/>
      <c r="L204" s="63"/>
      <c r="M204" s="24"/>
      <c r="N204" s="63"/>
      <c r="O204" s="24"/>
      <c r="P204" s="63"/>
      <c r="Q204" s="24"/>
      <c r="R204" s="64"/>
    </row>
    <row r="205" spans="1:18" s="3" customFormat="1" ht="33" customHeight="1" x14ac:dyDescent="0.25">
      <c r="A205" s="145" t="s">
        <v>1231</v>
      </c>
      <c r="B205" s="93"/>
      <c r="C205" s="126"/>
      <c r="D205" s="78"/>
      <c r="E205" s="146"/>
      <c r="F205" s="130"/>
      <c r="G205" s="24"/>
      <c r="H205" s="24"/>
      <c r="I205" s="26"/>
      <c r="J205" s="62"/>
      <c r="K205" s="25"/>
      <c r="L205" s="63"/>
      <c r="M205" s="24"/>
      <c r="N205" s="63"/>
      <c r="O205" s="24"/>
      <c r="P205" s="63"/>
      <c r="Q205" s="24"/>
      <c r="R205" s="64"/>
    </row>
    <row r="206" spans="1:18" s="3" customFormat="1" ht="129.75" customHeight="1" x14ac:dyDescent="0.25">
      <c r="A206" s="136" t="s">
        <v>249</v>
      </c>
      <c r="B206" s="80" t="s">
        <v>1330</v>
      </c>
      <c r="C206" s="94" t="s">
        <v>1332</v>
      </c>
      <c r="D206" s="91" t="s">
        <v>250</v>
      </c>
      <c r="E206" s="148" t="s">
        <v>1333</v>
      </c>
      <c r="F206" s="130">
        <v>1604043.9980807707</v>
      </c>
      <c r="G206" s="24">
        <v>999803.80582566024</v>
      </c>
      <c r="H206" s="24">
        <v>548107.58750000002</v>
      </c>
      <c r="I206" s="26">
        <v>56132.604755110413</v>
      </c>
      <c r="J206" s="62"/>
      <c r="K206" s="25">
        <f t="shared" si="28"/>
        <v>1604044</v>
      </c>
      <c r="L206" s="63">
        <f t="shared" si="29"/>
        <v>1.0000000011964942</v>
      </c>
      <c r="M206" s="24">
        <f t="shared" si="30"/>
        <v>999803.81</v>
      </c>
      <c r="N206" s="63">
        <f t="shared" si="31"/>
        <v>1.0000000041751589</v>
      </c>
      <c r="O206" s="24">
        <f t="shared" si="32"/>
        <v>548107.59</v>
      </c>
      <c r="P206" s="63">
        <f t="shared" si="33"/>
        <v>1.0000000045611481</v>
      </c>
      <c r="Q206" s="24">
        <f t="shared" si="34"/>
        <v>56132.6</v>
      </c>
      <c r="R206" s="64">
        <f t="shared" si="35"/>
        <v>0.99999991528790733</v>
      </c>
    </row>
    <row r="207" spans="1:18" s="3" customFormat="1" ht="120" customHeight="1" x14ac:dyDescent="0.25">
      <c r="A207" s="136" t="s">
        <v>251</v>
      </c>
      <c r="B207" s="80" t="s">
        <v>1331</v>
      </c>
      <c r="C207" s="94" t="s">
        <v>1328</v>
      </c>
      <c r="D207" s="91" t="s">
        <v>250</v>
      </c>
      <c r="E207" s="148" t="s">
        <v>1334</v>
      </c>
      <c r="F207" s="130">
        <v>2107573.8630273687</v>
      </c>
      <c r="G207" s="24">
        <v>1300857.0932017732</v>
      </c>
      <c r="H207" s="24">
        <v>716658.38750000007</v>
      </c>
      <c r="I207" s="26">
        <v>90058.38232559523</v>
      </c>
      <c r="J207" s="62"/>
      <c r="K207" s="25">
        <f t="shared" si="28"/>
        <v>2107573.86</v>
      </c>
      <c r="L207" s="63">
        <f t="shared" si="29"/>
        <v>0.99999999856357646</v>
      </c>
      <c r="M207" s="24">
        <f t="shared" si="30"/>
        <v>1300857.0900000001</v>
      </c>
      <c r="N207" s="63">
        <f t="shared" si="31"/>
        <v>0.99999999753872026</v>
      </c>
      <c r="O207" s="24">
        <f t="shared" si="32"/>
        <v>716658.39</v>
      </c>
      <c r="P207" s="63">
        <f t="shared" si="33"/>
        <v>1.0000000034884122</v>
      </c>
      <c r="Q207" s="24">
        <f t="shared" si="34"/>
        <v>90058.38</v>
      </c>
      <c r="R207" s="64">
        <f t="shared" si="35"/>
        <v>0.99999997417680442</v>
      </c>
    </row>
    <row r="208" spans="1:18" s="3" customFormat="1" ht="105.6" customHeight="1" x14ac:dyDescent="0.25">
      <c r="A208" s="136" t="s">
        <v>252</v>
      </c>
      <c r="B208" s="80" t="s">
        <v>253</v>
      </c>
      <c r="C208" s="94" t="s">
        <v>1329</v>
      </c>
      <c r="D208" s="91" t="s">
        <v>254</v>
      </c>
      <c r="E208" s="163" t="s">
        <v>1250</v>
      </c>
      <c r="F208" s="130">
        <v>750970.33895075356</v>
      </c>
      <c r="G208" s="24">
        <v>371637.84142351575</v>
      </c>
      <c r="H208" s="24">
        <v>323062.30000000005</v>
      </c>
      <c r="I208" s="26">
        <v>56270.197527237775</v>
      </c>
      <c r="J208" s="62"/>
      <c r="K208" s="25">
        <f t="shared" si="28"/>
        <v>750970.34</v>
      </c>
      <c r="L208" s="63">
        <f t="shared" si="29"/>
        <v>1.0000000013971875</v>
      </c>
      <c r="M208" s="24">
        <f t="shared" si="30"/>
        <v>371637.84</v>
      </c>
      <c r="N208" s="63">
        <f t="shared" si="31"/>
        <v>0.99999999616961577</v>
      </c>
      <c r="O208" s="24">
        <f t="shared" si="32"/>
        <v>323062.3</v>
      </c>
      <c r="P208" s="63">
        <f t="shared" si="33"/>
        <v>0.99999999999999978</v>
      </c>
      <c r="Q208" s="24">
        <f t="shared" si="34"/>
        <v>56270.2</v>
      </c>
      <c r="R208" s="64">
        <f t="shared" si="35"/>
        <v>1.0000000439444383</v>
      </c>
    </row>
    <row r="209" spans="1:18" s="3" customFormat="1" ht="110.1" customHeight="1" x14ac:dyDescent="0.25">
      <c r="A209" s="136" t="s">
        <v>255</v>
      </c>
      <c r="B209" s="80" t="s">
        <v>834</v>
      </c>
      <c r="C209" s="94" t="s">
        <v>1329</v>
      </c>
      <c r="D209" s="91" t="s">
        <v>254</v>
      </c>
      <c r="E209" s="148" t="s">
        <v>802</v>
      </c>
      <c r="F209" s="130">
        <v>1224322.2992041819</v>
      </c>
      <c r="G209" s="24">
        <v>686750.06722872006</v>
      </c>
      <c r="H209" s="24">
        <v>478287.7</v>
      </c>
      <c r="I209" s="26">
        <v>59284.531975461774</v>
      </c>
      <c r="J209" s="62"/>
      <c r="K209" s="25">
        <f t="shared" si="28"/>
        <v>1224322.3</v>
      </c>
      <c r="L209" s="63">
        <f t="shared" si="29"/>
        <v>1.0000000006500072</v>
      </c>
      <c r="M209" s="24">
        <f t="shared" si="30"/>
        <v>686750.07</v>
      </c>
      <c r="N209" s="63">
        <f t="shared" si="31"/>
        <v>1.0000000040353543</v>
      </c>
      <c r="O209" s="24">
        <f t="shared" si="32"/>
        <v>478287.7</v>
      </c>
      <c r="P209" s="63">
        <f t="shared" si="33"/>
        <v>1</v>
      </c>
      <c r="Q209" s="24">
        <f t="shared" si="34"/>
        <v>59284.53</v>
      </c>
      <c r="R209" s="64">
        <f t="shared" si="35"/>
        <v>0.99999996667829349</v>
      </c>
    </row>
    <row r="210" spans="1:18" s="3" customFormat="1" ht="76.5" customHeight="1" x14ac:dyDescent="0.25">
      <c r="A210" s="136" t="s">
        <v>256</v>
      </c>
      <c r="B210" s="80" t="s">
        <v>257</v>
      </c>
      <c r="C210" s="94" t="s">
        <v>1094</v>
      </c>
      <c r="D210" s="91" t="s">
        <v>254</v>
      </c>
      <c r="E210" s="148" t="s">
        <v>971</v>
      </c>
      <c r="F210" s="130">
        <v>2120506.2673767135</v>
      </c>
      <c r="G210" s="24">
        <v>1582732.0941300001</v>
      </c>
      <c r="H210" s="24">
        <v>475818.75000000006</v>
      </c>
      <c r="I210" s="26">
        <v>61955.423246713399</v>
      </c>
      <c r="J210" s="62"/>
      <c r="K210" s="25">
        <f t="shared" si="28"/>
        <v>2120506.2600000002</v>
      </c>
      <c r="L210" s="63">
        <f t="shared" si="29"/>
        <v>0.99999999652124905</v>
      </c>
      <c r="M210" s="24">
        <f t="shared" si="30"/>
        <v>1582732.09</v>
      </c>
      <c r="N210" s="63">
        <f t="shared" si="31"/>
        <v>0.99999999739058809</v>
      </c>
      <c r="O210" s="24">
        <f t="shared" si="32"/>
        <v>475818.75</v>
      </c>
      <c r="P210" s="63">
        <f t="shared" si="33"/>
        <v>0.99999999999999989</v>
      </c>
      <c r="Q210" s="24">
        <f t="shared" si="34"/>
        <v>61955.42</v>
      </c>
      <c r="R210" s="64">
        <f t="shared" si="35"/>
        <v>0.99999994759597743</v>
      </c>
    </row>
    <row r="211" spans="1:18" s="3" customFormat="1" ht="120" customHeight="1" x14ac:dyDescent="0.25">
      <c r="A211" s="136" t="s">
        <v>972</v>
      </c>
      <c r="B211" s="80" t="s">
        <v>1095</v>
      </c>
      <c r="C211" s="94" t="s">
        <v>973</v>
      </c>
      <c r="D211" s="66" t="s">
        <v>616</v>
      </c>
      <c r="E211" s="148" t="s">
        <v>974</v>
      </c>
      <c r="F211" s="130">
        <v>292.59749200000005</v>
      </c>
      <c r="G211" s="24">
        <v>138.41718</v>
      </c>
      <c r="H211" s="24">
        <v>144.95250000000001</v>
      </c>
      <c r="I211" s="26">
        <v>9.2278120000000019</v>
      </c>
      <c r="J211" s="62"/>
      <c r="K211" s="25">
        <f t="shared" si="28"/>
        <v>292.60000000000002</v>
      </c>
      <c r="L211" s="63">
        <f t="shared" si="29"/>
        <v>1.0000085715020415</v>
      </c>
      <c r="M211" s="24">
        <f t="shared" si="30"/>
        <v>138.41999999999999</v>
      </c>
      <c r="N211" s="63">
        <f t="shared" si="31"/>
        <v>1.0000203731935586</v>
      </c>
      <c r="O211" s="24">
        <f t="shared" si="32"/>
        <v>144.94999999999999</v>
      </c>
      <c r="P211" s="63">
        <f t="shared" si="33"/>
        <v>0.99998275297080064</v>
      </c>
      <c r="Q211" s="24">
        <f t="shared" si="34"/>
        <v>9.23</v>
      </c>
      <c r="R211" s="64">
        <f t="shared" si="35"/>
        <v>1.0002371092952478</v>
      </c>
    </row>
    <row r="212" spans="1:18" s="3" customFormat="1" ht="39" customHeight="1" x14ac:dyDescent="0.25">
      <c r="A212" s="136" t="s">
        <v>975</v>
      </c>
      <c r="B212" s="80" t="s">
        <v>976</v>
      </c>
      <c r="C212" s="94" t="s">
        <v>1134</v>
      </c>
      <c r="D212" s="66" t="s">
        <v>977</v>
      </c>
      <c r="E212" s="148" t="s">
        <v>974</v>
      </c>
      <c r="F212" s="130">
        <v>346.87181999999996</v>
      </c>
      <c r="G212" s="24">
        <v>82.834619999999944</v>
      </c>
      <c r="H212" s="24">
        <v>264.03720000000004</v>
      </c>
      <c r="I212" s="26">
        <v>0</v>
      </c>
      <c r="J212" s="62"/>
      <c r="K212" s="25">
        <f t="shared" si="28"/>
        <v>346.87</v>
      </c>
      <c r="L212" s="63">
        <f t="shared" si="29"/>
        <v>0.99999475310505204</v>
      </c>
      <c r="M212" s="24">
        <f t="shared" si="30"/>
        <v>82.83</v>
      </c>
      <c r="N212" s="63">
        <f t="shared" si="31"/>
        <v>0.99994422621845858</v>
      </c>
      <c r="O212" s="24">
        <f t="shared" si="32"/>
        <v>264.04000000000002</v>
      </c>
      <c r="P212" s="63">
        <f t="shared" si="33"/>
        <v>1.0000106045663262</v>
      </c>
      <c r="Q212" s="24">
        <f t="shared" si="34"/>
        <v>0</v>
      </c>
      <c r="R212" s="64" t="e">
        <f t="shared" si="35"/>
        <v>#DIV/0!</v>
      </c>
    </row>
    <row r="213" spans="1:18" s="3" customFormat="1" ht="125.25" customHeight="1" x14ac:dyDescent="0.25">
      <c r="A213" s="136" t="s">
        <v>258</v>
      </c>
      <c r="B213" s="80" t="s">
        <v>1096</v>
      </c>
      <c r="C213" s="94" t="s">
        <v>1336</v>
      </c>
      <c r="D213" s="91"/>
      <c r="E213" s="148" t="s">
        <v>803</v>
      </c>
      <c r="F213" s="130"/>
      <c r="G213" s="24"/>
      <c r="H213" s="24"/>
      <c r="I213" s="26"/>
      <c r="J213" s="62"/>
      <c r="K213" s="25"/>
      <c r="L213" s="63"/>
      <c r="M213" s="24"/>
      <c r="N213" s="63"/>
      <c r="O213" s="24"/>
      <c r="P213" s="63"/>
      <c r="Q213" s="24"/>
      <c r="R213" s="64"/>
    </row>
    <row r="214" spans="1:18" s="3" customFormat="1" ht="39" customHeight="1" x14ac:dyDescent="0.25">
      <c r="A214" s="136" t="s">
        <v>260</v>
      </c>
      <c r="B214" s="80" t="s">
        <v>835</v>
      </c>
      <c r="C214" s="94"/>
      <c r="D214" s="91" t="s">
        <v>259</v>
      </c>
      <c r="E214" s="148"/>
      <c r="F214" s="130">
        <v>8892.0569107257597</v>
      </c>
      <c r="G214" s="24">
        <v>6440.4582580799988</v>
      </c>
      <c r="H214" s="24">
        <v>2202.5676000000003</v>
      </c>
      <c r="I214" s="26">
        <v>249.03105264575998</v>
      </c>
      <c r="J214" s="62"/>
      <c r="K214" s="25">
        <f t="shared" si="28"/>
        <v>8892.0600000000013</v>
      </c>
      <c r="L214" s="63">
        <f t="shared" si="29"/>
        <v>1.0000003474195309</v>
      </c>
      <c r="M214" s="24">
        <f t="shared" si="30"/>
        <v>6440.46</v>
      </c>
      <c r="N214" s="63">
        <f t="shared" si="31"/>
        <v>1.0000002704652264</v>
      </c>
      <c r="O214" s="24">
        <f t="shared" si="32"/>
        <v>2202.5700000000002</v>
      </c>
      <c r="P214" s="63">
        <f t="shared" si="33"/>
        <v>1.000001089637385</v>
      </c>
      <c r="Q214" s="24">
        <f t="shared" si="34"/>
        <v>249.03</v>
      </c>
      <c r="R214" s="64">
        <f t="shared" si="35"/>
        <v>0.99999577303413045</v>
      </c>
    </row>
    <row r="215" spans="1:18" s="3" customFormat="1" ht="39" customHeight="1" x14ac:dyDescent="0.25">
      <c r="A215" s="136" t="s">
        <v>261</v>
      </c>
      <c r="B215" s="80" t="s">
        <v>836</v>
      </c>
      <c r="C215" s="94"/>
      <c r="D215" s="91" t="s">
        <v>259</v>
      </c>
      <c r="E215" s="148"/>
      <c r="F215" s="130">
        <v>10102.863063244798</v>
      </c>
      <c r="G215" s="24">
        <v>7406.5269967919976</v>
      </c>
      <c r="H215" s="24">
        <v>2202.5676000000003</v>
      </c>
      <c r="I215" s="26">
        <v>493.7684664528</v>
      </c>
      <c r="J215" s="62"/>
      <c r="K215" s="25">
        <f t="shared" si="28"/>
        <v>10102.870000000001</v>
      </c>
      <c r="L215" s="63">
        <f t="shared" si="29"/>
        <v>1.0000006866128106</v>
      </c>
      <c r="M215" s="24">
        <f t="shared" si="30"/>
        <v>7406.53</v>
      </c>
      <c r="N215" s="63">
        <f t="shared" si="31"/>
        <v>1.0000004054812739</v>
      </c>
      <c r="O215" s="24">
        <f t="shared" si="32"/>
        <v>2202.5700000000002</v>
      </c>
      <c r="P215" s="63">
        <f t="shared" si="33"/>
        <v>1.000001089637385</v>
      </c>
      <c r="Q215" s="24">
        <f t="shared" si="34"/>
        <v>493.77</v>
      </c>
      <c r="R215" s="64">
        <f t="shared" si="35"/>
        <v>1.0000031058022214</v>
      </c>
    </row>
    <row r="216" spans="1:18" s="3" customFormat="1" ht="120.75" customHeight="1" x14ac:dyDescent="0.25">
      <c r="A216" s="136" t="s">
        <v>262</v>
      </c>
      <c r="B216" s="80" t="s">
        <v>837</v>
      </c>
      <c r="C216" s="94" t="s">
        <v>1335</v>
      </c>
      <c r="D216" s="91"/>
      <c r="E216" s="148" t="s">
        <v>804</v>
      </c>
      <c r="F216" s="130"/>
      <c r="G216" s="24"/>
      <c r="H216" s="24"/>
      <c r="I216" s="26"/>
      <c r="J216" s="62"/>
      <c r="K216" s="25"/>
      <c r="L216" s="63"/>
      <c r="M216" s="24"/>
      <c r="N216" s="63"/>
      <c r="O216" s="24"/>
      <c r="P216" s="63"/>
      <c r="Q216" s="24"/>
      <c r="R216" s="64"/>
    </row>
    <row r="217" spans="1:18" s="3" customFormat="1" ht="39" customHeight="1" x14ac:dyDescent="0.25">
      <c r="A217" s="136" t="s">
        <v>263</v>
      </c>
      <c r="B217" s="80" t="s">
        <v>264</v>
      </c>
      <c r="C217" s="94"/>
      <c r="D217" s="91" t="s">
        <v>259</v>
      </c>
      <c r="E217" s="148"/>
      <c r="F217" s="130">
        <v>2439.1816621451517</v>
      </c>
      <c r="G217" s="24">
        <v>1288.0916516159996</v>
      </c>
      <c r="H217" s="24">
        <v>1101.2838000000002</v>
      </c>
      <c r="I217" s="26">
        <v>49.806210529151997</v>
      </c>
      <c r="J217" s="62"/>
      <c r="K217" s="25">
        <f t="shared" si="28"/>
        <v>2439.1799999999998</v>
      </c>
      <c r="L217" s="63">
        <f t="shared" si="29"/>
        <v>0.9999993185644277</v>
      </c>
      <c r="M217" s="24">
        <f t="shared" si="30"/>
        <v>1288.0899999999999</v>
      </c>
      <c r="N217" s="63">
        <f t="shared" si="31"/>
        <v>0.9999987177806815</v>
      </c>
      <c r="O217" s="24">
        <f t="shared" si="32"/>
        <v>1101.28</v>
      </c>
      <c r="P217" s="63">
        <f t="shared" si="33"/>
        <v>0.99999654948161398</v>
      </c>
      <c r="Q217" s="24">
        <f t="shared" si="34"/>
        <v>49.81</v>
      </c>
      <c r="R217" s="64">
        <f t="shared" si="35"/>
        <v>1.0000760843036991</v>
      </c>
    </row>
    <row r="218" spans="1:18" s="3" customFormat="1" ht="39" customHeight="1" x14ac:dyDescent="0.25">
      <c r="A218" s="136" t="s">
        <v>265</v>
      </c>
      <c r="B218" s="80" t="s">
        <v>266</v>
      </c>
      <c r="C218" s="94"/>
      <c r="D218" s="91" t="s">
        <v>259</v>
      </c>
      <c r="E218" s="148"/>
      <c r="F218" s="130">
        <v>2681.3428926489601</v>
      </c>
      <c r="G218" s="24">
        <v>1481.3053993583997</v>
      </c>
      <c r="H218" s="24">
        <v>1101.2838000000002</v>
      </c>
      <c r="I218" s="26">
        <v>98.75369329055998</v>
      </c>
      <c r="J218" s="62"/>
      <c r="K218" s="25">
        <f t="shared" si="28"/>
        <v>2681.34</v>
      </c>
      <c r="L218" s="63">
        <f t="shared" si="29"/>
        <v>0.99999892119394063</v>
      </c>
      <c r="M218" s="24">
        <f t="shared" si="30"/>
        <v>1481.31</v>
      </c>
      <c r="N218" s="63">
        <f t="shared" si="31"/>
        <v>1.0000031058022216</v>
      </c>
      <c r="O218" s="24">
        <f t="shared" si="32"/>
        <v>1101.28</v>
      </c>
      <c r="P218" s="63">
        <f t="shared" si="33"/>
        <v>0.99999654948161398</v>
      </c>
      <c r="Q218" s="24">
        <f t="shared" si="34"/>
        <v>98.75</v>
      </c>
      <c r="R218" s="64">
        <f t="shared" si="35"/>
        <v>0.99996260098800449</v>
      </c>
    </row>
    <row r="219" spans="1:18" s="3" customFormat="1" ht="129" customHeight="1" x14ac:dyDescent="0.25">
      <c r="A219" s="136" t="s">
        <v>267</v>
      </c>
      <c r="B219" s="80" t="s">
        <v>1097</v>
      </c>
      <c r="C219" s="94" t="s">
        <v>1337</v>
      </c>
      <c r="D219" s="91"/>
      <c r="E219" s="152"/>
      <c r="F219" s="130"/>
      <c r="G219" s="24"/>
      <c r="H219" s="24"/>
      <c r="I219" s="26"/>
      <c r="J219" s="62"/>
      <c r="K219" s="25"/>
      <c r="L219" s="63"/>
      <c r="M219" s="24"/>
      <c r="N219" s="63"/>
      <c r="O219" s="24"/>
      <c r="P219" s="63"/>
      <c r="Q219" s="24"/>
      <c r="R219" s="64"/>
    </row>
    <row r="220" spans="1:18" s="3" customFormat="1" ht="56.1" customHeight="1" x14ac:dyDescent="0.25">
      <c r="A220" s="136" t="s">
        <v>268</v>
      </c>
      <c r="B220" s="80" t="s">
        <v>1098</v>
      </c>
      <c r="C220" s="94"/>
      <c r="D220" s="91" t="s">
        <v>259</v>
      </c>
      <c r="E220" s="153"/>
      <c r="F220" s="130">
        <v>6306.9246339009587</v>
      </c>
      <c r="G220" s="24">
        <v>5456.1778246799986</v>
      </c>
      <c r="H220" s="24">
        <v>639.77460000000008</v>
      </c>
      <c r="I220" s="26">
        <v>210.97220922096002</v>
      </c>
      <c r="J220" s="62"/>
      <c r="K220" s="25">
        <f t="shared" si="28"/>
        <v>6306.920000000001</v>
      </c>
      <c r="L220" s="63">
        <f t="shared" si="29"/>
        <v>0.99999926526774507</v>
      </c>
      <c r="M220" s="24">
        <f t="shared" si="30"/>
        <v>5456.18</v>
      </c>
      <c r="N220" s="63">
        <f t="shared" si="31"/>
        <v>1.000000398689352</v>
      </c>
      <c r="O220" s="24">
        <f t="shared" si="32"/>
        <v>639.77</v>
      </c>
      <c r="P220" s="63">
        <f t="shared" si="33"/>
        <v>0.99999280996776041</v>
      </c>
      <c r="Q220" s="24">
        <f t="shared" si="34"/>
        <v>210.97</v>
      </c>
      <c r="R220" s="64">
        <f t="shared" si="35"/>
        <v>0.99998952837926769</v>
      </c>
    </row>
    <row r="221" spans="1:18" s="3" customFormat="1" ht="56.1" customHeight="1" x14ac:dyDescent="0.25">
      <c r="A221" s="136" t="s">
        <v>269</v>
      </c>
      <c r="B221" s="80" t="s">
        <v>1099</v>
      </c>
      <c r="C221" s="94"/>
      <c r="D221" s="91" t="s">
        <v>259</v>
      </c>
      <c r="E221" s="148"/>
      <c r="F221" s="130">
        <v>7332.686064940799</v>
      </c>
      <c r="G221" s="24">
        <v>6274.6044983819993</v>
      </c>
      <c r="H221" s="24">
        <v>639.77460000000008</v>
      </c>
      <c r="I221" s="26">
        <v>418.30696655880001</v>
      </c>
      <c r="J221" s="62"/>
      <c r="K221" s="25">
        <f t="shared" si="28"/>
        <v>7332.6800000000012</v>
      </c>
      <c r="L221" s="63">
        <f t="shared" si="29"/>
        <v>0.99999917288961448</v>
      </c>
      <c r="M221" s="24">
        <f t="shared" si="30"/>
        <v>6274.6</v>
      </c>
      <c r="N221" s="63">
        <f t="shared" si="31"/>
        <v>0.99999928308118857</v>
      </c>
      <c r="O221" s="24">
        <f t="shared" si="32"/>
        <v>639.77</v>
      </c>
      <c r="P221" s="63">
        <f t="shared" si="33"/>
        <v>0.99999280996776041</v>
      </c>
      <c r="Q221" s="24">
        <f t="shared" si="34"/>
        <v>418.31</v>
      </c>
      <c r="R221" s="64">
        <f t="shared" si="35"/>
        <v>1.0000072517109264</v>
      </c>
    </row>
    <row r="222" spans="1:18" s="3" customFormat="1" ht="56.1" customHeight="1" x14ac:dyDescent="0.25">
      <c r="A222" s="136" t="s">
        <v>270</v>
      </c>
      <c r="B222" s="80" t="s">
        <v>1100</v>
      </c>
      <c r="C222" s="94"/>
      <c r="D222" s="91" t="s">
        <v>259</v>
      </c>
      <c r="E222" s="148"/>
      <c r="F222" s="130">
        <v>6498.4830195105587</v>
      </c>
      <c r="G222" s="24">
        <v>5456.1801214799989</v>
      </c>
      <c r="H222" s="24">
        <v>831.3306</v>
      </c>
      <c r="I222" s="26">
        <v>210.97229803056001</v>
      </c>
      <c r="J222" s="62"/>
      <c r="K222" s="25">
        <f t="shared" si="28"/>
        <v>6498.4800000000005</v>
      </c>
      <c r="L222" s="63">
        <f t="shared" si="29"/>
        <v>0.99999953535147368</v>
      </c>
      <c r="M222" s="24">
        <f t="shared" si="30"/>
        <v>5456.18</v>
      </c>
      <c r="N222" s="63">
        <f t="shared" si="31"/>
        <v>0.99999997773533944</v>
      </c>
      <c r="O222" s="24">
        <f t="shared" si="32"/>
        <v>831.33</v>
      </c>
      <c r="P222" s="63">
        <f t="shared" si="33"/>
        <v>0.99999927826546986</v>
      </c>
      <c r="Q222" s="24">
        <f t="shared" si="34"/>
        <v>210.97</v>
      </c>
      <c r="R222" s="64">
        <f t="shared" si="35"/>
        <v>0.99998910742983105</v>
      </c>
    </row>
    <row r="223" spans="1:18" s="3" customFormat="1" ht="56.1" customHeight="1" x14ac:dyDescent="0.25">
      <c r="A223" s="136" t="s">
        <v>271</v>
      </c>
      <c r="B223" s="80" t="s">
        <v>1101</v>
      </c>
      <c r="C223" s="94"/>
      <c r="D223" s="91" t="s">
        <v>259</v>
      </c>
      <c r="E223" s="148"/>
      <c r="F223" s="130">
        <v>7524.2448823487985</v>
      </c>
      <c r="G223" s="24">
        <v>6274.6071397019987</v>
      </c>
      <c r="H223" s="24">
        <v>831.3306</v>
      </c>
      <c r="I223" s="26">
        <v>418.30714264679995</v>
      </c>
      <c r="J223" s="62"/>
      <c r="K223" s="25">
        <f t="shared" si="28"/>
        <v>7524.25</v>
      </c>
      <c r="L223" s="63">
        <f t="shared" si="29"/>
        <v>1.0000006801547905</v>
      </c>
      <c r="M223" s="24">
        <f t="shared" si="30"/>
        <v>6274.61</v>
      </c>
      <c r="N223" s="63">
        <f t="shared" si="31"/>
        <v>1.0000004558529223</v>
      </c>
      <c r="O223" s="24">
        <f t="shared" si="32"/>
        <v>831.33</v>
      </c>
      <c r="P223" s="63">
        <f t="shared" si="33"/>
        <v>0.99999927826546986</v>
      </c>
      <c r="Q223" s="24">
        <f t="shared" si="34"/>
        <v>418.31</v>
      </c>
      <c r="R223" s="64">
        <f t="shared" si="35"/>
        <v>1.0000068307540291</v>
      </c>
    </row>
    <row r="224" spans="1:18" s="3" customFormat="1" ht="39" customHeight="1" x14ac:dyDescent="0.25">
      <c r="A224" s="136" t="s">
        <v>979</v>
      </c>
      <c r="B224" s="80" t="s">
        <v>1102</v>
      </c>
      <c r="C224" s="94"/>
      <c r="D224" s="91" t="s">
        <v>259</v>
      </c>
      <c r="E224" s="148"/>
      <c r="F224" s="130">
        <v>2727.3848226916725</v>
      </c>
      <c r="G224" s="24">
        <v>2343.865979664</v>
      </c>
      <c r="H224" s="24">
        <v>168.07</v>
      </c>
      <c r="I224" s="26">
        <v>215.44884302767235</v>
      </c>
      <c r="J224" s="62"/>
      <c r="K224" s="25">
        <f t="shared" si="28"/>
        <v>2727.39</v>
      </c>
      <c r="L224" s="63">
        <f t="shared" si="29"/>
        <v>1.0000018982683647</v>
      </c>
      <c r="M224" s="24">
        <f t="shared" si="30"/>
        <v>2343.87</v>
      </c>
      <c r="N224" s="63">
        <f t="shared" si="31"/>
        <v>1.000001715258481</v>
      </c>
      <c r="O224" s="24">
        <f t="shared" si="32"/>
        <v>168.07</v>
      </c>
      <c r="P224" s="63">
        <f t="shared" si="33"/>
        <v>1</v>
      </c>
      <c r="Q224" s="24">
        <f t="shared" si="34"/>
        <v>215.45</v>
      </c>
      <c r="R224" s="64">
        <f t="shared" si="35"/>
        <v>1.000005370055886</v>
      </c>
    </row>
    <row r="225" spans="1:18" s="3" customFormat="1" ht="39" customHeight="1" x14ac:dyDescent="0.25">
      <c r="A225" s="136" t="s">
        <v>980</v>
      </c>
      <c r="B225" s="80" t="s">
        <v>1103</v>
      </c>
      <c r="C225" s="94"/>
      <c r="D225" s="91" t="s">
        <v>259</v>
      </c>
      <c r="E225" s="148"/>
      <c r="F225" s="130">
        <v>2996.6624430314614</v>
      </c>
      <c r="G225" s="24">
        <v>2363.9878693200003</v>
      </c>
      <c r="H225" s="24">
        <v>317.14</v>
      </c>
      <c r="I225" s="26">
        <v>315.53457371146112</v>
      </c>
      <c r="J225" s="62"/>
      <c r="K225" s="25">
        <f t="shared" si="28"/>
        <v>2996.66</v>
      </c>
      <c r="L225" s="63">
        <f t="shared" si="29"/>
        <v>0.99999918474919747</v>
      </c>
      <c r="M225" s="24">
        <f t="shared" si="30"/>
        <v>2363.9899999999998</v>
      </c>
      <c r="N225" s="63">
        <f t="shared" si="31"/>
        <v>1.0000009013075013</v>
      </c>
      <c r="O225" s="24">
        <f t="shared" si="32"/>
        <v>317.14</v>
      </c>
      <c r="P225" s="63">
        <f t="shared" si="33"/>
        <v>1</v>
      </c>
      <c r="Q225" s="24">
        <f t="shared" si="34"/>
        <v>315.52999999999997</v>
      </c>
      <c r="R225" s="64">
        <f t="shared" si="35"/>
        <v>0.99998550488015514</v>
      </c>
    </row>
    <row r="226" spans="1:18" s="3" customFormat="1" ht="120" customHeight="1" x14ac:dyDescent="0.25">
      <c r="A226" s="136" t="s">
        <v>272</v>
      </c>
      <c r="B226" s="80" t="s">
        <v>273</v>
      </c>
      <c r="C226" s="94" t="s">
        <v>1341</v>
      </c>
      <c r="D226" s="91" t="s">
        <v>18</v>
      </c>
      <c r="E226" s="148" t="s">
        <v>1340</v>
      </c>
      <c r="F226" s="130">
        <v>86664.91892469408</v>
      </c>
      <c r="G226" s="24">
        <v>29276.310324046499</v>
      </c>
      <c r="H226" s="24">
        <v>51319.995833333334</v>
      </c>
      <c r="I226" s="26">
        <v>6068.612767314241</v>
      </c>
      <c r="J226" s="62"/>
      <c r="K226" s="25">
        <f t="shared" si="28"/>
        <v>86664.92</v>
      </c>
      <c r="L226" s="63">
        <f t="shared" si="29"/>
        <v>1.0000000124076263</v>
      </c>
      <c r="M226" s="24">
        <f t="shared" si="30"/>
        <v>29276.31</v>
      </c>
      <c r="N226" s="63">
        <f t="shared" si="31"/>
        <v>0.99999998893144337</v>
      </c>
      <c r="O226" s="24">
        <f t="shared" si="32"/>
        <v>51320</v>
      </c>
      <c r="P226" s="63">
        <f t="shared" si="33"/>
        <v>1.0000000811899261</v>
      </c>
      <c r="Q226" s="24">
        <f t="shared" si="34"/>
        <v>6068.61</v>
      </c>
      <c r="R226" s="64">
        <f t="shared" si="35"/>
        <v>0.99999954399558066</v>
      </c>
    </row>
    <row r="227" spans="1:18" s="3" customFormat="1" ht="120" customHeight="1" x14ac:dyDescent="0.25">
      <c r="A227" s="136" t="s">
        <v>274</v>
      </c>
      <c r="B227" s="80" t="s">
        <v>275</v>
      </c>
      <c r="C227" s="94" t="s">
        <v>1338</v>
      </c>
      <c r="D227" s="91" t="s">
        <v>18</v>
      </c>
      <c r="E227" s="148" t="s">
        <v>1340</v>
      </c>
      <c r="F227" s="130">
        <v>94151.175905818993</v>
      </c>
      <c r="G227" s="24">
        <v>32637.5673051714</v>
      </c>
      <c r="H227" s="24">
        <v>55444.995833333342</v>
      </c>
      <c r="I227" s="26">
        <v>6068.612767314241</v>
      </c>
      <c r="J227" s="62"/>
      <c r="K227" s="25">
        <f t="shared" si="28"/>
        <v>94151.180000000008</v>
      </c>
      <c r="L227" s="63">
        <f t="shared" si="29"/>
        <v>1.0000000434851819</v>
      </c>
      <c r="M227" s="24">
        <f t="shared" si="30"/>
        <v>32637.57</v>
      </c>
      <c r="N227" s="63">
        <f t="shared" si="31"/>
        <v>1.0000000825683046</v>
      </c>
      <c r="O227" s="24">
        <f t="shared" si="32"/>
        <v>55445</v>
      </c>
      <c r="P227" s="63">
        <f t="shared" si="33"/>
        <v>1.000000075149553</v>
      </c>
      <c r="Q227" s="24">
        <f t="shared" si="34"/>
        <v>6068.61</v>
      </c>
      <c r="R227" s="64">
        <f t="shared" si="35"/>
        <v>0.99999954399558066</v>
      </c>
    </row>
    <row r="228" spans="1:18" s="3" customFormat="1" ht="120" customHeight="1" x14ac:dyDescent="0.25">
      <c r="A228" s="136" t="s">
        <v>276</v>
      </c>
      <c r="B228" s="80" t="s">
        <v>277</v>
      </c>
      <c r="C228" s="94" t="s">
        <v>1339</v>
      </c>
      <c r="D228" s="91" t="s">
        <v>18</v>
      </c>
      <c r="E228" s="148" t="s">
        <v>1340</v>
      </c>
      <c r="F228" s="130">
        <v>110262.20162462312</v>
      </c>
      <c r="G228" s="24">
        <v>36547.759690642204</v>
      </c>
      <c r="H228" s="24">
        <v>67645.829166666677</v>
      </c>
      <c r="I228" s="26">
        <v>6068.612767314241</v>
      </c>
      <c r="J228" s="62"/>
      <c r="K228" s="25">
        <f t="shared" si="28"/>
        <v>110262.2</v>
      </c>
      <c r="L228" s="63">
        <f t="shared" si="29"/>
        <v>0.99999998526582001</v>
      </c>
      <c r="M228" s="24">
        <f t="shared" si="30"/>
        <v>36547.760000000002</v>
      </c>
      <c r="N228" s="63">
        <f t="shared" si="31"/>
        <v>1.0000000084644804</v>
      </c>
      <c r="O228" s="24">
        <f t="shared" si="32"/>
        <v>67645.83</v>
      </c>
      <c r="P228" s="63">
        <f t="shared" si="33"/>
        <v>1.0000000123190644</v>
      </c>
      <c r="Q228" s="24">
        <f t="shared" si="34"/>
        <v>6068.61</v>
      </c>
      <c r="R228" s="64">
        <f t="shared" si="35"/>
        <v>0.99999954399558066</v>
      </c>
    </row>
    <row r="229" spans="1:18" s="3" customFormat="1" ht="120" customHeight="1" x14ac:dyDescent="0.25">
      <c r="A229" s="136" t="s">
        <v>278</v>
      </c>
      <c r="B229" s="80" t="s">
        <v>279</v>
      </c>
      <c r="C229" s="94" t="s">
        <v>1342</v>
      </c>
      <c r="D229" s="91" t="s">
        <v>18</v>
      </c>
      <c r="E229" s="148" t="s">
        <v>1340</v>
      </c>
      <c r="F229" s="130">
        <v>122966.8752237696</v>
      </c>
      <c r="G229" s="24">
        <v>37803.266623121999</v>
      </c>
      <c r="H229" s="24">
        <v>79094.995833333363</v>
      </c>
      <c r="I229" s="26">
        <v>6068.612767314241</v>
      </c>
      <c r="J229" s="62"/>
      <c r="K229" s="25">
        <f t="shared" si="28"/>
        <v>122966.87999999999</v>
      </c>
      <c r="L229" s="63">
        <f t="shared" si="29"/>
        <v>1.0000000388416017</v>
      </c>
      <c r="M229" s="24">
        <f t="shared" si="30"/>
        <v>37803.269999999997</v>
      </c>
      <c r="N229" s="63">
        <f t="shared" si="31"/>
        <v>1.0000000893276773</v>
      </c>
      <c r="O229" s="24">
        <f t="shared" si="32"/>
        <v>79095</v>
      </c>
      <c r="P229" s="63">
        <f t="shared" si="33"/>
        <v>1.0000000526792698</v>
      </c>
      <c r="Q229" s="24">
        <f t="shared" si="34"/>
        <v>6068.61</v>
      </c>
      <c r="R229" s="64">
        <f t="shared" si="35"/>
        <v>0.99999954399558066</v>
      </c>
    </row>
    <row r="230" spans="1:18" s="3" customFormat="1" ht="120" customHeight="1" x14ac:dyDescent="0.25">
      <c r="A230" s="136" t="s">
        <v>280</v>
      </c>
      <c r="B230" s="80" t="s">
        <v>281</v>
      </c>
      <c r="C230" s="94" t="s">
        <v>1343</v>
      </c>
      <c r="D230" s="91" t="s">
        <v>18</v>
      </c>
      <c r="E230" s="148" t="s">
        <v>1340</v>
      </c>
      <c r="F230" s="130">
        <v>144489.35982197907</v>
      </c>
      <c r="G230" s="24">
        <v>43009.084554664798</v>
      </c>
      <c r="H230" s="24">
        <v>95411.66250000002</v>
      </c>
      <c r="I230" s="26">
        <v>6068.612767314241</v>
      </c>
      <c r="J230" s="62"/>
      <c r="K230" s="25">
        <f t="shared" si="28"/>
        <v>144489.34999999998</v>
      </c>
      <c r="L230" s="63">
        <f t="shared" si="29"/>
        <v>0.99999993202282089</v>
      </c>
      <c r="M230" s="24">
        <f t="shared" si="30"/>
        <v>43009.08</v>
      </c>
      <c r="N230" s="63">
        <f t="shared" si="31"/>
        <v>0.99999989409993628</v>
      </c>
      <c r="O230" s="24">
        <f t="shared" si="32"/>
        <v>95411.66</v>
      </c>
      <c r="P230" s="63">
        <f t="shared" si="33"/>
        <v>0.9999999737977523</v>
      </c>
      <c r="Q230" s="24">
        <f t="shared" si="34"/>
        <v>6068.61</v>
      </c>
      <c r="R230" s="64">
        <f t="shared" si="35"/>
        <v>0.99999954399558066</v>
      </c>
    </row>
    <row r="231" spans="1:18" s="3" customFormat="1" ht="78" customHeight="1" x14ac:dyDescent="0.25">
      <c r="A231" s="136" t="s">
        <v>282</v>
      </c>
      <c r="B231" s="80" t="s">
        <v>981</v>
      </c>
      <c r="C231" s="94" t="s">
        <v>982</v>
      </c>
      <c r="D231" s="91" t="s">
        <v>18</v>
      </c>
      <c r="E231" s="148" t="s">
        <v>978</v>
      </c>
      <c r="F231" s="130">
        <v>16816.2016</v>
      </c>
      <c r="G231" s="24">
        <v>15765.188999999998</v>
      </c>
      <c r="H231" s="24">
        <v>0</v>
      </c>
      <c r="I231" s="26">
        <v>1051.0126</v>
      </c>
      <c r="J231" s="62"/>
      <c r="K231" s="25">
        <f t="shared" si="28"/>
        <v>16816.2</v>
      </c>
      <c r="L231" s="63">
        <f t="shared" si="29"/>
        <v>0.99999990485366208</v>
      </c>
      <c r="M231" s="24">
        <f t="shared" si="30"/>
        <v>15765.19</v>
      </c>
      <c r="N231" s="63">
        <f t="shared" si="31"/>
        <v>1.0000000634308921</v>
      </c>
      <c r="O231" s="24">
        <f t="shared" si="32"/>
        <v>0</v>
      </c>
      <c r="P231" s="63" t="e">
        <f t="shared" si="33"/>
        <v>#DIV/0!</v>
      </c>
      <c r="Q231" s="24">
        <f t="shared" si="34"/>
        <v>1051.01</v>
      </c>
      <c r="R231" s="64">
        <f t="shared" si="35"/>
        <v>0.99999752619521398</v>
      </c>
    </row>
    <row r="232" spans="1:18" s="3" customFormat="1" ht="87" customHeight="1" x14ac:dyDescent="0.25">
      <c r="A232" s="136" t="s">
        <v>284</v>
      </c>
      <c r="B232" s="80" t="s">
        <v>286</v>
      </c>
      <c r="C232" s="94" t="s">
        <v>1104</v>
      </c>
      <c r="D232" s="91" t="s">
        <v>18</v>
      </c>
      <c r="E232" s="148" t="s">
        <v>805</v>
      </c>
      <c r="F232" s="130">
        <v>102206.68876522107</v>
      </c>
      <c r="G232" s="24">
        <v>34592.663497906804</v>
      </c>
      <c r="H232" s="24">
        <v>61545.412500000013</v>
      </c>
      <c r="I232" s="26">
        <v>6068.612767314241</v>
      </c>
      <c r="J232" s="62"/>
      <c r="K232" s="25">
        <f t="shared" si="28"/>
        <v>102206.68000000001</v>
      </c>
      <c r="L232" s="63">
        <f t="shared" si="29"/>
        <v>0.99999991424024037</v>
      </c>
      <c r="M232" s="24">
        <f t="shared" si="30"/>
        <v>34592.660000000003</v>
      </c>
      <c r="N232" s="63">
        <f t="shared" si="31"/>
        <v>0.99999989888298713</v>
      </c>
      <c r="O232" s="24">
        <f t="shared" si="32"/>
        <v>61545.41</v>
      </c>
      <c r="P232" s="63">
        <f t="shared" si="33"/>
        <v>0.99999995937958808</v>
      </c>
      <c r="Q232" s="24">
        <f t="shared" si="34"/>
        <v>6068.61</v>
      </c>
      <c r="R232" s="64">
        <f t="shared" si="35"/>
        <v>0.99999954399558066</v>
      </c>
    </row>
    <row r="233" spans="1:18" s="3" customFormat="1" ht="78.95" customHeight="1" x14ac:dyDescent="0.25">
      <c r="A233" s="136" t="s">
        <v>287</v>
      </c>
      <c r="B233" s="80" t="s">
        <v>283</v>
      </c>
      <c r="C233" s="94" t="s">
        <v>1105</v>
      </c>
      <c r="D233" s="91" t="s">
        <v>18</v>
      </c>
      <c r="E233" s="148"/>
      <c r="F233" s="130">
        <v>18852.1421175916</v>
      </c>
      <c r="G233" s="24">
        <v>11576.9726788716</v>
      </c>
      <c r="H233" s="24">
        <v>5626.375</v>
      </c>
      <c r="I233" s="26">
        <v>1648.79443872</v>
      </c>
      <c r="J233" s="62"/>
      <c r="K233" s="25">
        <f t="shared" si="28"/>
        <v>18852.14</v>
      </c>
      <c r="L233" s="63">
        <f t="shared" si="29"/>
        <v>0.99999988767368786</v>
      </c>
      <c r="M233" s="24">
        <f t="shared" si="30"/>
        <v>11576.97</v>
      </c>
      <c r="N233" s="63">
        <f t="shared" si="31"/>
        <v>0.99999976860344453</v>
      </c>
      <c r="O233" s="24">
        <f t="shared" si="32"/>
        <v>5626.38</v>
      </c>
      <c r="P233" s="63">
        <f t="shared" si="33"/>
        <v>1.000000888671658</v>
      </c>
      <c r="Q233" s="24">
        <f t="shared" si="34"/>
        <v>1648.79</v>
      </c>
      <c r="R233" s="64">
        <f t="shared" si="35"/>
        <v>0.99999730789970187</v>
      </c>
    </row>
    <row r="234" spans="1:18" s="3" customFormat="1" ht="65.45" customHeight="1" x14ac:dyDescent="0.25">
      <c r="A234" s="136" t="s">
        <v>290</v>
      </c>
      <c r="B234" s="80" t="s">
        <v>285</v>
      </c>
      <c r="C234" s="94" t="s">
        <v>1106</v>
      </c>
      <c r="D234" s="91" t="s">
        <v>18</v>
      </c>
      <c r="E234" s="148"/>
      <c r="F234" s="130">
        <v>27431.267995112536</v>
      </c>
      <c r="G234" s="24">
        <v>5658.7208303999996</v>
      </c>
      <c r="H234" s="24">
        <v>19755.022333333338</v>
      </c>
      <c r="I234" s="26">
        <v>2017.5248313792004</v>
      </c>
      <c r="J234" s="62"/>
      <c r="K234" s="25">
        <f t="shared" si="28"/>
        <v>27431.260000000002</v>
      </c>
      <c r="L234" s="63">
        <f t="shared" si="29"/>
        <v>0.99999970854017628</v>
      </c>
      <c r="M234" s="24">
        <f t="shared" si="30"/>
        <v>5658.72</v>
      </c>
      <c r="N234" s="63">
        <f t="shared" si="31"/>
        <v>0.99999985325305418</v>
      </c>
      <c r="O234" s="24">
        <f t="shared" si="32"/>
        <v>19755.02</v>
      </c>
      <c r="P234" s="63">
        <f t="shared" si="33"/>
        <v>0.99999988188657563</v>
      </c>
      <c r="Q234" s="24">
        <f t="shared" si="34"/>
        <v>2017.52</v>
      </c>
      <c r="R234" s="64">
        <f t="shared" si="35"/>
        <v>0.99999760529381088</v>
      </c>
    </row>
    <row r="235" spans="1:18" s="3" customFormat="1" ht="50.25" customHeight="1" x14ac:dyDescent="0.25">
      <c r="A235" s="136" t="s">
        <v>292</v>
      </c>
      <c r="B235" s="80" t="s">
        <v>877</v>
      </c>
      <c r="C235" s="94" t="s">
        <v>1107</v>
      </c>
      <c r="D235" s="91" t="s">
        <v>18</v>
      </c>
      <c r="E235" s="148" t="s">
        <v>879</v>
      </c>
      <c r="F235" s="130">
        <v>20844.157929599998</v>
      </c>
      <c r="G235" s="24">
        <v>7210.4586839999993</v>
      </c>
      <c r="H235" s="24">
        <v>13153.002</v>
      </c>
      <c r="I235" s="26">
        <v>480.69724559999997</v>
      </c>
      <c r="J235" s="62"/>
      <c r="K235" s="25">
        <f t="shared" si="28"/>
        <v>20844.16</v>
      </c>
      <c r="L235" s="63">
        <f t="shared" si="29"/>
        <v>1.0000000993275915</v>
      </c>
      <c r="M235" s="24">
        <f t="shared" si="30"/>
        <v>7210.46</v>
      </c>
      <c r="N235" s="63">
        <f t="shared" si="31"/>
        <v>1.000000182512661</v>
      </c>
      <c r="O235" s="24">
        <f t="shared" si="32"/>
        <v>13153</v>
      </c>
      <c r="P235" s="63">
        <f t="shared" si="33"/>
        <v>0.99999984794345809</v>
      </c>
      <c r="Q235" s="24">
        <f t="shared" si="34"/>
        <v>480.7</v>
      </c>
      <c r="R235" s="64">
        <f t="shared" si="35"/>
        <v>1.0000057300099496</v>
      </c>
    </row>
    <row r="236" spans="1:18" s="3" customFormat="1" ht="48" customHeight="1" x14ac:dyDescent="0.25">
      <c r="A236" s="136" t="s">
        <v>294</v>
      </c>
      <c r="B236" s="80" t="s">
        <v>288</v>
      </c>
      <c r="C236" s="94" t="s">
        <v>1108</v>
      </c>
      <c r="D236" s="91" t="s">
        <v>289</v>
      </c>
      <c r="E236" s="163" t="s">
        <v>1430</v>
      </c>
      <c r="F236" s="130">
        <v>4435.9243683458044</v>
      </c>
      <c r="G236" s="24">
        <v>1724.7596865840001</v>
      </c>
      <c r="H236" s="24">
        <v>2558.808618</v>
      </c>
      <c r="I236" s="26">
        <v>152.35606376180471</v>
      </c>
      <c r="J236" s="62"/>
      <c r="K236" s="25">
        <f t="shared" si="28"/>
        <v>4435.9299999999994</v>
      </c>
      <c r="L236" s="63">
        <f t="shared" si="29"/>
        <v>1.0000012695559544</v>
      </c>
      <c r="M236" s="24">
        <f t="shared" si="30"/>
        <v>1724.76</v>
      </c>
      <c r="N236" s="63">
        <f t="shared" si="31"/>
        <v>1.00000018171575</v>
      </c>
      <c r="O236" s="24">
        <f t="shared" si="32"/>
        <v>2558.81</v>
      </c>
      <c r="P236" s="63">
        <f t="shared" si="33"/>
        <v>1.0000005400951013</v>
      </c>
      <c r="Q236" s="24">
        <f t="shared" si="34"/>
        <v>152.36000000000001</v>
      </c>
      <c r="R236" s="64">
        <f t="shared" si="35"/>
        <v>1.0000258357829555</v>
      </c>
    </row>
    <row r="237" spans="1:18" s="3" customFormat="1" ht="48" customHeight="1" x14ac:dyDescent="0.25">
      <c r="A237" s="136" t="s">
        <v>296</v>
      </c>
      <c r="B237" s="80" t="s">
        <v>291</v>
      </c>
      <c r="C237" s="94" t="s">
        <v>1109</v>
      </c>
      <c r="D237" s="91" t="s">
        <v>289</v>
      </c>
      <c r="E237" s="163" t="s">
        <v>1430</v>
      </c>
      <c r="F237" s="130">
        <v>3587.8807530909021</v>
      </c>
      <c r="G237" s="24">
        <v>1371.5195289839999</v>
      </c>
      <c r="H237" s="24">
        <v>2103.1385099999998</v>
      </c>
      <c r="I237" s="26">
        <v>113.2227141069024</v>
      </c>
      <c r="J237" s="62"/>
      <c r="K237" s="25">
        <f t="shared" si="28"/>
        <v>3587.8799999999997</v>
      </c>
      <c r="L237" s="63">
        <f t="shared" si="29"/>
        <v>0.99999979010146822</v>
      </c>
      <c r="M237" s="24">
        <f t="shared" si="30"/>
        <v>1371.52</v>
      </c>
      <c r="N237" s="63">
        <f t="shared" si="31"/>
        <v>1.0000003434263895</v>
      </c>
      <c r="O237" s="24">
        <f t="shared" si="32"/>
        <v>2103.14</v>
      </c>
      <c r="P237" s="63">
        <f t="shared" si="33"/>
        <v>1.0000007084649885</v>
      </c>
      <c r="Q237" s="24">
        <f t="shared" si="34"/>
        <v>113.22</v>
      </c>
      <c r="R237" s="64">
        <f t="shared" si="35"/>
        <v>0.99997602860058765</v>
      </c>
    </row>
    <row r="238" spans="1:18" s="3" customFormat="1" ht="62.25" customHeight="1" x14ac:dyDescent="0.25">
      <c r="A238" s="136" t="s">
        <v>297</v>
      </c>
      <c r="B238" s="80" t="s">
        <v>293</v>
      </c>
      <c r="C238" s="94" t="s">
        <v>1110</v>
      </c>
      <c r="D238" s="91" t="s">
        <v>289</v>
      </c>
      <c r="E238" s="163" t="s">
        <v>1430</v>
      </c>
      <c r="F238" s="130">
        <v>1102.7617326311999</v>
      </c>
      <c r="G238" s="24">
        <v>871.25392529999999</v>
      </c>
      <c r="H238" s="24">
        <v>187.92429000000001</v>
      </c>
      <c r="I238" s="26">
        <v>43.583517331200007</v>
      </c>
      <c r="J238" s="62"/>
      <c r="K238" s="25">
        <f t="shared" si="28"/>
        <v>1102.75</v>
      </c>
      <c r="L238" s="63">
        <f t="shared" si="29"/>
        <v>0.99998936068340716</v>
      </c>
      <c r="M238" s="24">
        <f t="shared" si="30"/>
        <v>871.25</v>
      </c>
      <c r="N238" s="63">
        <f t="shared" si="31"/>
        <v>0.99999549465444459</v>
      </c>
      <c r="O238" s="24">
        <f t="shared" si="32"/>
        <v>187.92</v>
      </c>
      <c r="P238" s="63">
        <f t="shared" si="33"/>
        <v>0.99997717165779887</v>
      </c>
      <c r="Q238" s="24">
        <f t="shared" si="34"/>
        <v>43.58</v>
      </c>
      <c r="R238" s="64">
        <f t="shared" si="35"/>
        <v>0.99991929675676983</v>
      </c>
    </row>
    <row r="239" spans="1:18" s="3" customFormat="1" ht="66" customHeight="1" x14ac:dyDescent="0.25">
      <c r="A239" s="136" t="s">
        <v>299</v>
      </c>
      <c r="B239" s="80" t="s">
        <v>295</v>
      </c>
      <c r="C239" s="94" t="s">
        <v>1111</v>
      </c>
      <c r="D239" s="91" t="s">
        <v>289</v>
      </c>
      <c r="E239" s="163" t="s">
        <v>1430</v>
      </c>
      <c r="F239" s="130">
        <v>1184.7430179336</v>
      </c>
      <c r="G239" s="24">
        <v>848.50870539599987</v>
      </c>
      <c r="H239" s="24">
        <v>293.68849800000004</v>
      </c>
      <c r="I239" s="26">
        <v>42.545814537600009</v>
      </c>
      <c r="J239" s="62"/>
      <c r="K239" s="25">
        <f t="shared" si="28"/>
        <v>1184.75</v>
      </c>
      <c r="L239" s="63">
        <f t="shared" si="29"/>
        <v>1.0000058933171956</v>
      </c>
      <c r="M239" s="24">
        <f t="shared" si="30"/>
        <v>848.51</v>
      </c>
      <c r="N239" s="63">
        <f t="shared" si="31"/>
        <v>1.0000015257403865</v>
      </c>
      <c r="O239" s="24">
        <f t="shared" si="32"/>
        <v>293.69</v>
      </c>
      <c r="P239" s="63">
        <f t="shared" si="33"/>
        <v>1.0000051142622548</v>
      </c>
      <c r="Q239" s="24">
        <f t="shared" si="34"/>
        <v>42.55</v>
      </c>
      <c r="R239" s="64">
        <f t="shared" si="35"/>
        <v>1.0000983754206019</v>
      </c>
    </row>
    <row r="240" spans="1:18" s="3" customFormat="1" ht="61.5" customHeight="1" x14ac:dyDescent="0.25">
      <c r="A240" s="136" t="s">
        <v>300</v>
      </c>
      <c r="B240" s="80" t="s">
        <v>983</v>
      </c>
      <c r="C240" s="94" t="s">
        <v>1112</v>
      </c>
      <c r="D240" s="91" t="s">
        <v>18</v>
      </c>
      <c r="E240" s="163" t="s">
        <v>1251</v>
      </c>
      <c r="F240" s="130">
        <v>15251.699999999999</v>
      </c>
      <c r="G240" s="24">
        <v>10378.9125</v>
      </c>
      <c r="H240" s="24">
        <v>4180.8599999999997</v>
      </c>
      <c r="I240" s="26">
        <v>691.92750000000012</v>
      </c>
      <c r="J240" s="62"/>
      <c r="K240" s="25">
        <f t="shared" si="28"/>
        <v>15251.7</v>
      </c>
      <c r="L240" s="63">
        <f t="shared" si="29"/>
        <v>1.0000000000000002</v>
      </c>
      <c r="M240" s="24">
        <f t="shared" si="30"/>
        <v>10378.91</v>
      </c>
      <c r="N240" s="63">
        <f t="shared" si="31"/>
        <v>0.9999997591269798</v>
      </c>
      <c r="O240" s="24">
        <f t="shared" si="32"/>
        <v>4180.8599999999997</v>
      </c>
      <c r="P240" s="63">
        <f t="shared" si="33"/>
        <v>1</v>
      </c>
      <c r="Q240" s="24">
        <f t="shared" si="34"/>
        <v>691.93</v>
      </c>
      <c r="R240" s="64">
        <f t="shared" si="35"/>
        <v>1.0000036130953023</v>
      </c>
    </row>
    <row r="241" spans="1:18" s="3" customFormat="1" ht="48.95" customHeight="1" x14ac:dyDescent="0.25">
      <c r="A241" s="136" t="s">
        <v>302</v>
      </c>
      <c r="B241" s="80" t="s">
        <v>298</v>
      </c>
      <c r="C241" s="94" t="s">
        <v>1113</v>
      </c>
      <c r="D241" s="91" t="s">
        <v>18</v>
      </c>
      <c r="E241" s="148" t="s">
        <v>880</v>
      </c>
      <c r="F241" s="130">
        <v>6503.5309828799136</v>
      </c>
      <c r="G241" s="24">
        <v>6503.5309828799136</v>
      </c>
      <c r="H241" s="24">
        <v>0</v>
      </c>
      <c r="I241" s="26">
        <v>0</v>
      </c>
      <c r="J241" s="62"/>
      <c r="K241" s="25">
        <f t="shared" si="28"/>
        <v>6503.53</v>
      </c>
      <c r="L241" s="63">
        <f t="shared" si="29"/>
        <v>0.99999984886980375</v>
      </c>
      <c r="M241" s="24">
        <f t="shared" si="30"/>
        <v>6503.53</v>
      </c>
      <c r="N241" s="63">
        <f t="shared" si="31"/>
        <v>0.99999984886980375</v>
      </c>
      <c r="O241" s="24">
        <f t="shared" si="32"/>
        <v>0</v>
      </c>
      <c r="P241" s="63" t="e">
        <f t="shared" si="33"/>
        <v>#DIV/0!</v>
      </c>
      <c r="Q241" s="24">
        <f t="shared" si="34"/>
        <v>0</v>
      </c>
      <c r="R241" s="64" t="e">
        <f t="shared" si="35"/>
        <v>#DIV/0!</v>
      </c>
    </row>
    <row r="242" spans="1:18" s="3" customFormat="1" ht="108.6" customHeight="1" x14ac:dyDescent="0.25">
      <c r="A242" s="136" t="s">
        <v>303</v>
      </c>
      <c r="B242" s="80" t="s">
        <v>1344</v>
      </c>
      <c r="C242" s="94" t="s">
        <v>1345</v>
      </c>
      <c r="D242" s="91" t="s">
        <v>20</v>
      </c>
      <c r="E242" s="148"/>
      <c r="F242" s="130"/>
      <c r="G242" s="24"/>
      <c r="H242" s="24"/>
      <c r="I242" s="26"/>
      <c r="J242" s="62"/>
      <c r="K242" s="25"/>
      <c r="L242" s="63"/>
      <c r="M242" s="24"/>
      <c r="N242" s="63"/>
      <c r="O242" s="24"/>
      <c r="P242" s="63"/>
      <c r="Q242" s="24"/>
      <c r="R242" s="64"/>
    </row>
    <row r="243" spans="1:18" s="3" customFormat="1" ht="39" customHeight="1" x14ac:dyDescent="0.25">
      <c r="A243" s="133" t="s">
        <v>984</v>
      </c>
      <c r="B243" s="80" t="s">
        <v>1031</v>
      </c>
      <c r="C243" s="94"/>
      <c r="D243" s="91" t="s">
        <v>20</v>
      </c>
      <c r="E243" s="148"/>
      <c r="F243" s="130">
        <v>18613.302805680003</v>
      </c>
      <c r="G243" s="24">
        <v>6763.1972099999994</v>
      </c>
      <c r="H243" s="24">
        <v>9348.0888600000017</v>
      </c>
      <c r="I243" s="26">
        <v>2502.0167356800007</v>
      </c>
      <c r="J243" s="62"/>
      <c r="K243" s="25">
        <f t="shared" si="28"/>
        <v>18613.310000000001</v>
      </c>
      <c r="L243" s="63">
        <f t="shared" si="29"/>
        <v>1.0000003865149605</v>
      </c>
      <c r="M243" s="24">
        <f t="shared" si="30"/>
        <v>6763.2</v>
      </c>
      <c r="N243" s="63">
        <f t="shared" si="31"/>
        <v>1.000000412526785</v>
      </c>
      <c r="O243" s="24">
        <f t="shared" si="32"/>
        <v>9348.09</v>
      </c>
      <c r="P243" s="63">
        <f t="shared" si="33"/>
        <v>1.0000001219500601</v>
      </c>
      <c r="Q243" s="24">
        <f t="shared" si="34"/>
        <v>2502.02</v>
      </c>
      <c r="R243" s="64">
        <f t="shared" si="35"/>
        <v>1.0000013046755254</v>
      </c>
    </row>
    <row r="244" spans="1:18" s="3" customFormat="1" ht="39" customHeight="1" x14ac:dyDescent="0.25">
      <c r="A244" s="133" t="s">
        <v>985</v>
      </c>
      <c r="B244" s="80" t="s">
        <v>1252</v>
      </c>
      <c r="C244" s="94"/>
      <c r="D244" s="91" t="s">
        <v>20</v>
      </c>
      <c r="E244" s="148"/>
      <c r="F244" s="130">
        <v>24332.50541568</v>
      </c>
      <c r="G244" s="24">
        <v>8691.173039999996</v>
      </c>
      <c r="H244" s="24">
        <v>13139.315640000003</v>
      </c>
      <c r="I244" s="26">
        <v>2502.0167356800007</v>
      </c>
      <c r="J244" s="62"/>
      <c r="K244" s="25">
        <f t="shared" si="28"/>
        <v>24332.51</v>
      </c>
      <c r="L244" s="63">
        <f t="shared" si="29"/>
        <v>1.0000001884031224</v>
      </c>
      <c r="M244" s="24">
        <f t="shared" si="30"/>
        <v>8691.17</v>
      </c>
      <c r="N244" s="63">
        <f t="shared" si="31"/>
        <v>0.99999965021982851</v>
      </c>
      <c r="O244" s="24">
        <f t="shared" si="32"/>
        <v>13139.32</v>
      </c>
      <c r="P244" s="63">
        <f t="shared" si="33"/>
        <v>1.0000003318285455</v>
      </c>
      <c r="Q244" s="24">
        <f t="shared" si="34"/>
        <v>2502.02</v>
      </c>
      <c r="R244" s="64">
        <f t="shared" si="35"/>
        <v>1.0000013046755254</v>
      </c>
    </row>
    <row r="245" spans="1:18" s="3" customFormat="1" ht="39" customHeight="1" x14ac:dyDescent="0.25">
      <c r="A245" s="133" t="s">
        <v>986</v>
      </c>
      <c r="B245" s="80" t="s">
        <v>1253</v>
      </c>
      <c r="C245" s="94"/>
      <c r="D245" s="91" t="s">
        <v>20</v>
      </c>
      <c r="E245" s="148"/>
      <c r="F245" s="130">
        <v>32033.454715679996</v>
      </c>
      <c r="G245" s="24">
        <v>11696.327939999997</v>
      </c>
      <c r="H245" s="24">
        <v>17835.11004</v>
      </c>
      <c r="I245" s="26">
        <v>2502.0167356800007</v>
      </c>
      <c r="J245" s="62"/>
      <c r="K245" s="25">
        <f t="shared" si="28"/>
        <v>32033.460000000003</v>
      </c>
      <c r="L245" s="63">
        <f t="shared" si="29"/>
        <v>1.0000001649625385</v>
      </c>
      <c r="M245" s="24">
        <f t="shared" si="30"/>
        <v>11696.33</v>
      </c>
      <c r="N245" s="63">
        <f t="shared" si="31"/>
        <v>1.000000176123653</v>
      </c>
      <c r="O245" s="24">
        <f t="shared" si="32"/>
        <v>17835.11</v>
      </c>
      <c r="P245" s="63">
        <f t="shared" si="33"/>
        <v>0.99999999775723281</v>
      </c>
      <c r="Q245" s="24">
        <f t="shared" si="34"/>
        <v>2502.02</v>
      </c>
      <c r="R245" s="64">
        <f t="shared" si="35"/>
        <v>1.0000013046755254</v>
      </c>
    </row>
    <row r="246" spans="1:18" s="3" customFormat="1" ht="39" customHeight="1" x14ac:dyDescent="0.25">
      <c r="A246" s="133" t="s">
        <v>987</v>
      </c>
      <c r="B246" s="80" t="s">
        <v>1254</v>
      </c>
      <c r="C246" s="94"/>
      <c r="D246" s="91" t="s">
        <v>20</v>
      </c>
      <c r="E246" s="148"/>
      <c r="F246" s="130">
        <v>37752.657325679997</v>
      </c>
      <c r="G246" s="24">
        <v>13624.303769999993</v>
      </c>
      <c r="H246" s="24">
        <v>21626.336820000004</v>
      </c>
      <c r="I246" s="26">
        <v>2502.0167356800007</v>
      </c>
      <c r="J246" s="62"/>
      <c r="K246" s="25">
        <f t="shared" si="28"/>
        <v>37752.659999999996</v>
      </c>
      <c r="L246" s="63">
        <f t="shared" si="29"/>
        <v>1.0000000708379275</v>
      </c>
      <c r="M246" s="24">
        <f t="shared" si="30"/>
        <v>13624.3</v>
      </c>
      <c r="N246" s="63">
        <f t="shared" si="31"/>
        <v>0.99999972328861297</v>
      </c>
      <c r="O246" s="24">
        <f t="shared" si="32"/>
        <v>21626.34</v>
      </c>
      <c r="P246" s="63">
        <f t="shared" si="33"/>
        <v>1.0000001470429329</v>
      </c>
      <c r="Q246" s="24">
        <f t="shared" si="34"/>
        <v>2502.02</v>
      </c>
      <c r="R246" s="64">
        <f t="shared" si="35"/>
        <v>1.0000013046755254</v>
      </c>
    </row>
    <row r="247" spans="1:18" s="3" customFormat="1" ht="39" customHeight="1" x14ac:dyDescent="0.25">
      <c r="A247" s="133" t="s">
        <v>988</v>
      </c>
      <c r="B247" s="80" t="s">
        <v>1255</v>
      </c>
      <c r="C247" s="94"/>
      <c r="D247" s="91" t="s">
        <v>20</v>
      </c>
      <c r="E247" s="148"/>
      <c r="F247" s="130">
        <v>45453.573625680008</v>
      </c>
      <c r="G247" s="24">
        <v>16629.425670000004</v>
      </c>
      <c r="H247" s="24">
        <v>26322.131219999999</v>
      </c>
      <c r="I247" s="26">
        <v>2502.0167356800007</v>
      </c>
      <c r="J247" s="62"/>
      <c r="K247" s="25">
        <f t="shared" si="28"/>
        <v>45453.579999999994</v>
      </c>
      <c r="L247" s="63">
        <f t="shared" si="29"/>
        <v>1.0000001402380381</v>
      </c>
      <c r="M247" s="24">
        <f t="shared" si="30"/>
        <v>16629.43</v>
      </c>
      <c r="N247" s="63">
        <f t="shared" si="31"/>
        <v>1.0000002603818126</v>
      </c>
      <c r="O247" s="24">
        <f t="shared" si="32"/>
        <v>26322.13</v>
      </c>
      <c r="P247" s="63">
        <f t="shared" si="33"/>
        <v>0.99999995365116945</v>
      </c>
      <c r="Q247" s="24">
        <f t="shared" si="34"/>
        <v>2502.02</v>
      </c>
      <c r="R247" s="64">
        <f t="shared" si="35"/>
        <v>1.0000013046755254</v>
      </c>
    </row>
    <row r="248" spans="1:18" s="3" customFormat="1" ht="56.1" customHeight="1" x14ac:dyDescent="0.25">
      <c r="A248" s="133" t="s">
        <v>989</v>
      </c>
      <c r="B248" s="80" t="s">
        <v>1256</v>
      </c>
      <c r="C248" s="94"/>
      <c r="D248" s="91" t="s">
        <v>20</v>
      </c>
      <c r="E248" s="148"/>
      <c r="F248" s="130">
        <v>51172.776235680001</v>
      </c>
      <c r="G248" s="24">
        <v>18557.401500000004</v>
      </c>
      <c r="H248" s="24">
        <v>30113.358</v>
      </c>
      <c r="I248" s="26">
        <v>2502.0167356800007</v>
      </c>
      <c r="J248" s="62"/>
      <c r="K248" s="25">
        <f t="shared" si="28"/>
        <v>51172.78</v>
      </c>
      <c r="L248" s="63">
        <f t="shared" si="29"/>
        <v>1.0000000735609884</v>
      </c>
      <c r="M248" s="24">
        <f t="shared" si="30"/>
        <v>18557.400000000001</v>
      </c>
      <c r="N248" s="63">
        <f t="shared" si="31"/>
        <v>0.99999991916971764</v>
      </c>
      <c r="O248" s="24">
        <f t="shared" si="32"/>
        <v>30113.360000000001</v>
      </c>
      <c r="P248" s="63">
        <f t="shared" si="33"/>
        <v>1.0000000664157083</v>
      </c>
      <c r="Q248" s="24">
        <f t="shared" si="34"/>
        <v>2502.02</v>
      </c>
      <c r="R248" s="64">
        <f t="shared" si="35"/>
        <v>1.0000013046755254</v>
      </c>
    </row>
    <row r="249" spans="1:18" s="3" customFormat="1" ht="39" customHeight="1" x14ac:dyDescent="0.25">
      <c r="A249" s="133" t="s">
        <v>990</v>
      </c>
      <c r="B249" s="80" t="s">
        <v>991</v>
      </c>
      <c r="C249" s="94"/>
      <c r="D249" s="91" t="s">
        <v>20</v>
      </c>
      <c r="E249" s="148"/>
      <c r="F249" s="130">
        <v>15836.467645680001</v>
      </c>
      <c r="G249" s="24">
        <v>4847.4297299999989</v>
      </c>
      <c r="H249" s="24">
        <v>8487.0211799999997</v>
      </c>
      <c r="I249" s="26">
        <v>2502.0167356800007</v>
      </c>
      <c r="J249" s="62"/>
      <c r="K249" s="25">
        <f t="shared" si="28"/>
        <v>15836.470000000001</v>
      </c>
      <c r="L249" s="63">
        <f t="shared" si="29"/>
        <v>1.0000001486644656</v>
      </c>
      <c r="M249" s="24">
        <f t="shared" si="30"/>
        <v>4847.43</v>
      </c>
      <c r="N249" s="63">
        <f t="shared" si="31"/>
        <v>1.0000000556996216</v>
      </c>
      <c r="O249" s="24">
        <f t="shared" si="32"/>
        <v>8487.02</v>
      </c>
      <c r="P249" s="63">
        <f t="shared" si="33"/>
        <v>0.99999986096417404</v>
      </c>
      <c r="Q249" s="24">
        <f t="shared" si="34"/>
        <v>2502.02</v>
      </c>
      <c r="R249" s="64">
        <f t="shared" si="35"/>
        <v>1.0000013046755254</v>
      </c>
    </row>
    <row r="250" spans="1:18" s="3" customFormat="1" ht="39" customHeight="1" x14ac:dyDescent="0.25">
      <c r="A250" s="133" t="s">
        <v>992</v>
      </c>
      <c r="B250" s="80" t="s">
        <v>1114</v>
      </c>
      <c r="C250" s="94"/>
      <c r="D250" s="91" t="s">
        <v>20</v>
      </c>
      <c r="E250" s="154"/>
      <c r="F250" s="130">
        <v>29852.14580568</v>
      </c>
      <c r="G250" s="24">
        <v>6355.1192099999944</v>
      </c>
      <c r="H250" s="24">
        <v>20995.009860000006</v>
      </c>
      <c r="I250" s="26">
        <v>2502.0167356800007</v>
      </c>
      <c r="J250" s="62"/>
      <c r="K250" s="25">
        <f t="shared" si="28"/>
        <v>29852.149999999998</v>
      </c>
      <c r="L250" s="63">
        <f t="shared" si="29"/>
        <v>1.0000001405031325</v>
      </c>
      <c r="M250" s="24">
        <f t="shared" si="30"/>
        <v>6355.12</v>
      </c>
      <c r="N250" s="63">
        <f t="shared" si="31"/>
        <v>1.0000001243092347</v>
      </c>
      <c r="O250" s="24">
        <f t="shared" si="32"/>
        <v>20995.01</v>
      </c>
      <c r="P250" s="63">
        <f t="shared" si="33"/>
        <v>1.0000000066682508</v>
      </c>
      <c r="Q250" s="24">
        <f t="shared" si="34"/>
        <v>2502.02</v>
      </c>
      <c r="R250" s="64">
        <f t="shared" si="35"/>
        <v>1.0000013046755254</v>
      </c>
    </row>
    <row r="251" spans="1:18" s="3" customFormat="1" ht="39" customHeight="1" x14ac:dyDescent="0.25">
      <c r="A251" s="133" t="s">
        <v>993</v>
      </c>
      <c r="B251" s="80" t="s">
        <v>1115</v>
      </c>
      <c r="C251" s="94"/>
      <c r="D251" s="91" t="s">
        <v>20</v>
      </c>
      <c r="E251" s="154"/>
      <c r="F251" s="130">
        <v>35636.930965680003</v>
      </c>
      <c r="G251" s="24">
        <v>8283.0966900000003</v>
      </c>
      <c r="H251" s="24">
        <v>24851.81754</v>
      </c>
      <c r="I251" s="26">
        <v>2502.0167356800007</v>
      </c>
      <c r="J251" s="62"/>
      <c r="K251" s="25">
        <f t="shared" si="28"/>
        <v>35636.939999999995</v>
      </c>
      <c r="L251" s="63">
        <f t="shared" si="29"/>
        <v>1.0000002535100456</v>
      </c>
      <c r="M251" s="24">
        <f t="shared" si="30"/>
        <v>8283.1</v>
      </c>
      <c r="N251" s="63">
        <f t="shared" si="31"/>
        <v>1.0000003996090019</v>
      </c>
      <c r="O251" s="24">
        <f t="shared" si="32"/>
        <v>24851.82</v>
      </c>
      <c r="P251" s="63">
        <f t="shared" si="33"/>
        <v>1.0000000989867239</v>
      </c>
      <c r="Q251" s="24">
        <f t="shared" si="34"/>
        <v>2502.02</v>
      </c>
      <c r="R251" s="64">
        <f t="shared" si="35"/>
        <v>1.0000013046755254</v>
      </c>
    </row>
    <row r="252" spans="1:18" s="3" customFormat="1" ht="39" customHeight="1" x14ac:dyDescent="0.25">
      <c r="A252" s="133" t="s">
        <v>994</v>
      </c>
      <c r="B252" s="80" t="s">
        <v>1116</v>
      </c>
      <c r="C252" s="94"/>
      <c r="D252" s="91" t="s">
        <v>20</v>
      </c>
      <c r="E252" s="154"/>
      <c r="F252" s="130">
        <v>61209.710395680006</v>
      </c>
      <c r="G252" s="24">
        <v>12710.248979999998</v>
      </c>
      <c r="H252" s="24">
        <v>45997.444680000008</v>
      </c>
      <c r="I252" s="26">
        <v>2502.0167356800007</v>
      </c>
      <c r="J252" s="62"/>
      <c r="K252" s="25">
        <f t="shared" si="28"/>
        <v>61209.71</v>
      </c>
      <c r="L252" s="63">
        <f t="shared" si="29"/>
        <v>0.99999999353566604</v>
      </c>
      <c r="M252" s="24">
        <f t="shared" si="30"/>
        <v>12710.25</v>
      </c>
      <c r="N252" s="63">
        <f t="shared" si="31"/>
        <v>1.0000000802501983</v>
      </c>
      <c r="O252" s="24">
        <f t="shared" si="32"/>
        <v>45997.440000000002</v>
      </c>
      <c r="P252" s="63">
        <f t="shared" si="33"/>
        <v>0.99999989825521751</v>
      </c>
      <c r="Q252" s="24">
        <f t="shared" si="34"/>
        <v>2502.02</v>
      </c>
      <c r="R252" s="64">
        <f t="shared" si="35"/>
        <v>1.0000013046755254</v>
      </c>
    </row>
    <row r="253" spans="1:18" s="3" customFormat="1" ht="39" customHeight="1" x14ac:dyDescent="0.25">
      <c r="A253" s="133" t="s">
        <v>995</v>
      </c>
      <c r="B253" s="80" t="s">
        <v>1117</v>
      </c>
      <c r="C253" s="94"/>
      <c r="D253" s="91" t="s">
        <v>20</v>
      </c>
      <c r="E253" s="154"/>
      <c r="F253" s="130">
        <v>62987.076535679997</v>
      </c>
      <c r="G253" s="24">
        <v>14638.232399999992</v>
      </c>
      <c r="H253" s="24">
        <v>45846.827400000002</v>
      </c>
      <c r="I253" s="26">
        <v>2502.0167356800007</v>
      </c>
      <c r="J253" s="62"/>
      <c r="K253" s="25">
        <f t="shared" si="28"/>
        <v>62987.079999999994</v>
      </c>
      <c r="L253" s="63">
        <f t="shared" si="29"/>
        <v>1.0000000550004888</v>
      </c>
      <c r="M253" s="24">
        <f t="shared" si="30"/>
        <v>14638.23</v>
      </c>
      <c r="N253" s="63">
        <f t="shared" si="31"/>
        <v>0.9999998360457788</v>
      </c>
      <c r="O253" s="24">
        <f t="shared" si="32"/>
        <v>45846.83</v>
      </c>
      <c r="P253" s="63">
        <f t="shared" si="33"/>
        <v>1.0000000567105762</v>
      </c>
      <c r="Q253" s="24">
        <f t="shared" si="34"/>
        <v>2502.02</v>
      </c>
      <c r="R253" s="64">
        <f t="shared" si="35"/>
        <v>1.0000013046755254</v>
      </c>
    </row>
    <row r="254" spans="1:18" s="3" customFormat="1" ht="39" customHeight="1" x14ac:dyDescent="0.25">
      <c r="A254" s="133" t="s">
        <v>996</v>
      </c>
      <c r="B254" s="80" t="s">
        <v>1118</v>
      </c>
      <c r="C254" s="94"/>
      <c r="D254" s="91" t="s">
        <v>20</v>
      </c>
      <c r="E254" s="154"/>
      <c r="F254" s="130">
        <v>84552.519115680014</v>
      </c>
      <c r="G254" s="24">
        <v>19065.439140000013</v>
      </c>
      <c r="H254" s="24">
        <v>62985.063240000003</v>
      </c>
      <c r="I254" s="26">
        <v>2502.0167356800007</v>
      </c>
      <c r="J254" s="62"/>
      <c r="K254" s="25">
        <f t="shared" si="28"/>
        <v>84552.52</v>
      </c>
      <c r="L254" s="63">
        <f t="shared" si="29"/>
        <v>1.0000000104588249</v>
      </c>
      <c r="M254" s="24">
        <f t="shared" si="30"/>
        <v>19065.439999999999</v>
      </c>
      <c r="N254" s="63">
        <f t="shared" si="31"/>
        <v>1.0000000451077984</v>
      </c>
      <c r="O254" s="24">
        <f t="shared" si="32"/>
        <v>62985.06</v>
      </c>
      <c r="P254" s="63">
        <f t="shared" si="33"/>
        <v>0.99999994855923235</v>
      </c>
      <c r="Q254" s="24">
        <f t="shared" si="34"/>
        <v>2502.02</v>
      </c>
      <c r="R254" s="64">
        <f t="shared" si="35"/>
        <v>1.0000013046755254</v>
      </c>
    </row>
    <row r="255" spans="1:18" s="3" customFormat="1" ht="39" customHeight="1" x14ac:dyDescent="0.25">
      <c r="A255" s="133" t="s">
        <v>997</v>
      </c>
      <c r="B255" s="80" t="s">
        <v>1119</v>
      </c>
      <c r="C255" s="94"/>
      <c r="D255" s="91" t="s">
        <v>20</v>
      </c>
      <c r="E255" s="154"/>
      <c r="F255" s="130">
        <v>90337.304275679984</v>
      </c>
      <c r="G255" s="24">
        <v>20993.416619999989</v>
      </c>
      <c r="H255" s="24">
        <v>66841.870920000001</v>
      </c>
      <c r="I255" s="26">
        <v>2502.0167356800007</v>
      </c>
      <c r="J255" s="62"/>
      <c r="K255" s="25">
        <f t="shared" si="28"/>
        <v>90337.31</v>
      </c>
      <c r="L255" s="63">
        <f t="shared" si="29"/>
        <v>1.0000000633660708</v>
      </c>
      <c r="M255" s="24">
        <f t="shared" si="30"/>
        <v>20993.42</v>
      </c>
      <c r="N255" s="63">
        <f t="shared" si="31"/>
        <v>1.0000001610028548</v>
      </c>
      <c r="O255" s="24">
        <f t="shared" si="32"/>
        <v>66841.87</v>
      </c>
      <c r="P255" s="63">
        <f t="shared" si="33"/>
        <v>0.99999998623617214</v>
      </c>
      <c r="Q255" s="24">
        <f t="shared" si="34"/>
        <v>2502.02</v>
      </c>
      <c r="R255" s="64">
        <f t="shared" si="35"/>
        <v>1.0000013046755254</v>
      </c>
    </row>
    <row r="256" spans="1:18" s="3" customFormat="1" ht="39" customHeight="1" x14ac:dyDescent="0.25">
      <c r="A256" s="133" t="s">
        <v>998</v>
      </c>
      <c r="B256" s="80" t="s">
        <v>999</v>
      </c>
      <c r="C256" s="94"/>
      <c r="D256" s="91" t="s">
        <v>18</v>
      </c>
      <c r="E256" s="148" t="s">
        <v>1000</v>
      </c>
      <c r="F256" s="130">
        <v>29678.886269999999</v>
      </c>
      <c r="G256" s="24">
        <v>6355.1192099999944</v>
      </c>
      <c r="H256" s="24">
        <v>20995.009860000006</v>
      </c>
      <c r="I256" s="26">
        <v>2328.7572000000005</v>
      </c>
      <c r="J256" s="62"/>
      <c r="K256" s="25">
        <f t="shared" ref="K256:K297" si="36">SUM(M256,O256,Q256)</f>
        <v>29678.89</v>
      </c>
      <c r="L256" s="63">
        <f t="shared" ref="L256:L276" si="37">K256/F256</f>
        <v>1.0000001256785704</v>
      </c>
      <c r="M256" s="24">
        <f t="shared" ref="M256:M297" si="38">ROUND(G256-(G256*$M$6*$F$6),2)</f>
        <v>6355.12</v>
      </c>
      <c r="N256" s="63">
        <f t="shared" ref="N256:N297" si="39">M256/G256</f>
        <v>1.0000001243092347</v>
      </c>
      <c r="O256" s="24">
        <f t="shared" ref="O256:O297" si="40">ROUND(H256-(H256*$O$6*$F$6),2)</f>
        <v>20995.01</v>
      </c>
      <c r="P256" s="63">
        <f t="shared" ref="P256:P297" si="41">O256/H256</f>
        <v>1.0000000066682508</v>
      </c>
      <c r="Q256" s="24">
        <f t="shared" ref="Q256:Q297" si="42">ROUND((I256-(I256*$Q$6*$F$6)),2)</f>
        <v>2328.7600000000002</v>
      </c>
      <c r="R256" s="64">
        <f t="shared" ref="R256:R297" si="43">Q256/I256</f>
        <v>1.0000012023580644</v>
      </c>
    </row>
    <row r="257" spans="1:18" s="3" customFormat="1" ht="39" customHeight="1" x14ac:dyDescent="0.25">
      <c r="A257" s="133" t="s">
        <v>1001</v>
      </c>
      <c r="B257" s="80" t="s">
        <v>1002</v>
      </c>
      <c r="C257" s="94"/>
      <c r="D257" s="91" t="s">
        <v>18</v>
      </c>
      <c r="E257" s="148" t="s">
        <v>1000</v>
      </c>
      <c r="F257" s="130">
        <v>5913.316992</v>
      </c>
      <c r="G257" s="24">
        <v>1927.9774799999998</v>
      </c>
      <c r="H257" s="24">
        <v>3856.8076800000003</v>
      </c>
      <c r="I257" s="26">
        <v>128.53183200000001</v>
      </c>
      <c r="J257" s="62"/>
      <c r="K257" s="25">
        <f t="shared" si="36"/>
        <v>5913.32</v>
      </c>
      <c r="L257" s="63">
        <f t="shared" si="37"/>
        <v>1.0000005086823527</v>
      </c>
      <c r="M257" s="24">
        <f t="shared" si="38"/>
        <v>1927.98</v>
      </c>
      <c r="N257" s="63">
        <f t="shared" si="39"/>
        <v>1.0000013070692093</v>
      </c>
      <c r="O257" s="24">
        <f t="shared" si="40"/>
        <v>3856.81</v>
      </c>
      <c r="P257" s="63">
        <f t="shared" si="41"/>
        <v>1.0000006015337533</v>
      </c>
      <c r="Q257" s="24">
        <f t="shared" si="42"/>
        <v>128.53</v>
      </c>
      <c r="R257" s="64">
        <f t="shared" si="43"/>
        <v>0.99998574672148133</v>
      </c>
    </row>
    <row r="258" spans="1:18" s="3" customFormat="1" ht="39" customHeight="1" x14ac:dyDescent="0.25">
      <c r="A258" s="133" t="s">
        <v>1003</v>
      </c>
      <c r="B258" s="80" t="s">
        <v>1004</v>
      </c>
      <c r="C258" s="94"/>
      <c r="D258" s="91" t="s">
        <v>18</v>
      </c>
      <c r="E258" s="148"/>
      <c r="F258" s="130">
        <v>45083.926697526469</v>
      </c>
      <c r="G258" s="24">
        <v>8619.2355018464641</v>
      </c>
      <c r="H258" s="24">
        <v>33962.674460000002</v>
      </c>
      <c r="I258" s="26">
        <v>2502.0167356800007</v>
      </c>
      <c r="J258" s="62"/>
      <c r="K258" s="25">
        <f t="shared" si="36"/>
        <v>45083.929999999993</v>
      </c>
      <c r="L258" s="63">
        <f t="shared" si="37"/>
        <v>1.0000000732516834</v>
      </c>
      <c r="M258" s="24">
        <f t="shared" si="38"/>
        <v>8619.24</v>
      </c>
      <c r="N258" s="63">
        <f t="shared" si="39"/>
        <v>1.0000005218738408</v>
      </c>
      <c r="O258" s="24">
        <f t="shared" si="40"/>
        <v>33962.67</v>
      </c>
      <c r="P258" s="63">
        <f t="shared" si="41"/>
        <v>0.99999986867936419</v>
      </c>
      <c r="Q258" s="24">
        <f t="shared" si="42"/>
        <v>2502.02</v>
      </c>
      <c r="R258" s="64">
        <f t="shared" si="43"/>
        <v>1.0000013046755254</v>
      </c>
    </row>
    <row r="259" spans="1:18" s="3" customFormat="1" ht="39" customHeight="1" x14ac:dyDescent="0.25">
      <c r="A259" s="133" t="s">
        <v>1005</v>
      </c>
      <c r="B259" s="80" t="s">
        <v>1120</v>
      </c>
      <c r="C259" s="94"/>
      <c r="D259" s="91" t="s">
        <v>18</v>
      </c>
      <c r="E259" s="148"/>
      <c r="F259" s="130">
        <v>25644.13203752647</v>
      </c>
      <c r="G259" s="24">
        <v>8619.2355018464641</v>
      </c>
      <c r="H259" s="24">
        <v>14522.879800000002</v>
      </c>
      <c r="I259" s="26">
        <v>2502.0167356800007</v>
      </c>
      <c r="J259" s="62"/>
      <c r="K259" s="25">
        <f t="shared" si="36"/>
        <v>25644.14</v>
      </c>
      <c r="L259" s="63">
        <f t="shared" si="37"/>
        <v>1.0000003104988509</v>
      </c>
      <c r="M259" s="24">
        <f t="shared" si="38"/>
        <v>8619.24</v>
      </c>
      <c r="N259" s="63">
        <f t="shared" si="39"/>
        <v>1.0000005218738408</v>
      </c>
      <c r="O259" s="24">
        <f t="shared" si="40"/>
        <v>14522.88</v>
      </c>
      <c r="P259" s="63">
        <f t="shared" si="41"/>
        <v>1.0000000137713732</v>
      </c>
      <c r="Q259" s="24">
        <f t="shared" si="42"/>
        <v>2502.02</v>
      </c>
      <c r="R259" s="64">
        <f t="shared" si="43"/>
        <v>1.0000013046755254</v>
      </c>
    </row>
    <row r="260" spans="1:18" s="3" customFormat="1" ht="39" customHeight="1" x14ac:dyDescent="0.25">
      <c r="A260" s="133" t="s">
        <v>1006</v>
      </c>
      <c r="B260" s="80" t="s">
        <v>1007</v>
      </c>
      <c r="C260" s="94"/>
      <c r="D260" s="91" t="s">
        <v>18</v>
      </c>
      <c r="E260" s="148"/>
      <c r="F260" s="130">
        <v>52630.333718608446</v>
      </c>
      <c r="G260" s="24">
        <v>6870.8169829284479</v>
      </c>
      <c r="H260" s="24">
        <v>43257.5</v>
      </c>
      <c r="I260" s="26">
        <v>2502.0167356800007</v>
      </c>
      <c r="J260" s="62"/>
      <c r="K260" s="25">
        <f t="shared" si="36"/>
        <v>52630.34</v>
      </c>
      <c r="L260" s="63">
        <f t="shared" si="37"/>
        <v>1.0000001193492631</v>
      </c>
      <c r="M260" s="24">
        <f t="shared" si="38"/>
        <v>6870.82</v>
      </c>
      <c r="N260" s="63">
        <f t="shared" si="39"/>
        <v>1.0000004391139452</v>
      </c>
      <c r="O260" s="24">
        <f t="shared" si="40"/>
        <v>43257.5</v>
      </c>
      <c r="P260" s="63">
        <f t="shared" si="41"/>
        <v>1</v>
      </c>
      <c r="Q260" s="24">
        <f t="shared" si="42"/>
        <v>2502.02</v>
      </c>
      <c r="R260" s="64">
        <f t="shared" si="43"/>
        <v>1.0000013046755254</v>
      </c>
    </row>
    <row r="261" spans="1:18" s="3" customFormat="1" ht="109.5" customHeight="1" x14ac:dyDescent="0.25">
      <c r="A261" s="155" t="s">
        <v>305</v>
      </c>
      <c r="B261" s="80" t="s">
        <v>301</v>
      </c>
      <c r="C261" s="94" t="s">
        <v>1346</v>
      </c>
      <c r="D261" s="91" t="s">
        <v>20</v>
      </c>
      <c r="E261" s="148"/>
      <c r="F261" s="130">
        <v>20370.759518814211</v>
      </c>
      <c r="G261" s="24">
        <v>2746.6455609119998</v>
      </c>
      <c r="H261" s="24">
        <v>15122.097222222212</v>
      </c>
      <c r="I261" s="26">
        <v>2502.0167356800007</v>
      </c>
      <c r="J261" s="62"/>
      <c r="K261" s="25">
        <f t="shared" si="36"/>
        <v>20370.77</v>
      </c>
      <c r="L261" s="63">
        <f t="shared" si="37"/>
        <v>1.0000005145211095</v>
      </c>
      <c r="M261" s="24">
        <f t="shared" si="38"/>
        <v>2746.65</v>
      </c>
      <c r="N261" s="63">
        <f t="shared" si="39"/>
        <v>1.0000016161852345</v>
      </c>
      <c r="O261" s="24">
        <f t="shared" si="40"/>
        <v>15122.1</v>
      </c>
      <c r="P261" s="63">
        <f t="shared" si="41"/>
        <v>1.0000001836899834</v>
      </c>
      <c r="Q261" s="24">
        <f t="shared" si="42"/>
        <v>2502.02</v>
      </c>
      <c r="R261" s="64">
        <f t="shared" si="43"/>
        <v>1.0000013046755254</v>
      </c>
    </row>
    <row r="262" spans="1:18" s="3" customFormat="1" ht="56.1" customHeight="1" x14ac:dyDescent="0.25">
      <c r="A262" s="155" t="s">
        <v>306</v>
      </c>
      <c r="B262" s="80" t="s">
        <v>1257</v>
      </c>
      <c r="C262" s="94" t="s">
        <v>1258</v>
      </c>
      <c r="D262" s="91" t="s">
        <v>250</v>
      </c>
      <c r="E262" s="148" t="s">
        <v>1008</v>
      </c>
      <c r="F262" s="130">
        <v>48887.331609600005</v>
      </c>
      <c r="G262" s="24">
        <v>0</v>
      </c>
      <c r="H262" s="24">
        <v>0</v>
      </c>
      <c r="I262" s="26">
        <v>48887.331609600005</v>
      </c>
      <c r="J262" s="62"/>
      <c r="K262" s="25">
        <f t="shared" si="36"/>
        <v>48887.33</v>
      </c>
      <c r="L262" s="63">
        <f t="shared" si="37"/>
        <v>0.9999999670753148</v>
      </c>
      <c r="M262" s="24">
        <f t="shared" si="38"/>
        <v>0</v>
      </c>
      <c r="N262" s="63" t="e">
        <f t="shared" si="39"/>
        <v>#DIV/0!</v>
      </c>
      <c r="O262" s="24">
        <f t="shared" si="40"/>
        <v>0</v>
      </c>
      <c r="P262" s="63" t="e">
        <f t="shared" si="41"/>
        <v>#DIV/0!</v>
      </c>
      <c r="Q262" s="24">
        <f t="shared" si="42"/>
        <v>48887.33</v>
      </c>
      <c r="R262" s="64">
        <f t="shared" si="43"/>
        <v>0.9999999670753148</v>
      </c>
    </row>
    <row r="263" spans="1:18" s="3" customFormat="1" ht="118.5" customHeight="1" x14ac:dyDescent="0.25">
      <c r="A263" s="155" t="s">
        <v>308</v>
      </c>
      <c r="B263" s="80" t="s">
        <v>1349</v>
      </c>
      <c r="C263" s="94" t="s">
        <v>1350</v>
      </c>
      <c r="D263" s="91" t="s">
        <v>304</v>
      </c>
      <c r="E263" s="148" t="s">
        <v>1347</v>
      </c>
      <c r="F263" s="130">
        <v>2631.299</v>
      </c>
      <c r="G263" s="24">
        <v>2078.8679999999999</v>
      </c>
      <c r="H263" s="24">
        <v>399.97100000000006</v>
      </c>
      <c r="I263" s="26">
        <v>152.46</v>
      </c>
      <c r="J263" s="62"/>
      <c r="K263" s="25">
        <f t="shared" si="36"/>
        <v>2631.3</v>
      </c>
      <c r="L263" s="63">
        <f t="shared" si="37"/>
        <v>1.0000003800404287</v>
      </c>
      <c r="M263" s="24">
        <f t="shared" si="38"/>
        <v>2078.87</v>
      </c>
      <c r="N263" s="63">
        <f t="shared" si="39"/>
        <v>1.0000009620620454</v>
      </c>
      <c r="O263" s="24">
        <f t="shared" si="40"/>
        <v>399.97</v>
      </c>
      <c r="P263" s="63">
        <f t="shared" si="41"/>
        <v>0.99999749981873676</v>
      </c>
      <c r="Q263" s="24">
        <f t="shared" si="42"/>
        <v>152.46</v>
      </c>
      <c r="R263" s="64">
        <f t="shared" si="43"/>
        <v>1</v>
      </c>
    </row>
    <row r="264" spans="1:18" s="3" customFormat="1" ht="103.5" customHeight="1" x14ac:dyDescent="0.25">
      <c r="A264" s="155" t="s">
        <v>310</v>
      </c>
      <c r="B264" s="80" t="s">
        <v>838</v>
      </c>
      <c r="C264" s="94" t="s">
        <v>1351</v>
      </c>
      <c r="D264" s="91" t="s">
        <v>304</v>
      </c>
      <c r="E264" s="148" t="s">
        <v>1348</v>
      </c>
      <c r="F264" s="130">
        <v>1029.072411496918</v>
      </c>
      <c r="G264" s="24">
        <v>291.80638134982456</v>
      </c>
      <c r="H264" s="24">
        <v>687.95892000000003</v>
      </c>
      <c r="I264" s="26">
        <v>49.307110147093383</v>
      </c>
      <c r="J264" s="62"/>
      <c r="K264" s="25">
        <f t="shared" si="36"/>
        <v>1029.08</v>
      </c>
      <c r="L264" s="63">
        <f t="shared" si="37"/>
        <v>1.0000073741196414</v>
      </c>
      <c r="M264" s="24">
        <f t="shared" si="38"/>
        <v>291.81</v>
      </c>
      <c r="N264" s="63">
        <f t="shared" si="39"/>
        <v>1.0000124008603195</v>
      </c>
      <c r="O264" s="24">
        <f t="shared" si="40"/>
        <v>687.96</v>
      </c>
      <c r="P264" s="63">
        <f t="shared" si="41"/>
        <v>1.0000015698611773</v>
      </c>
      <c r="Q264" s="24">
        <f t="shared" si="42"/>
        <v>49.31</v>
      </c>
      <c r="R264" s="64">
        <f t="shared" si="43"/>
        <v>1.0000586092532699</v>
      </c>
    </row>
    <row r="265" spans="1:18" s="3" customFormat="1" ht="63.75" customHeight="1" x14ac:dyDescent="0.25">
      <c r="A265" s="155" t="s">
        <v>315</v>
      </c>
      <c r="B265" s="80" t="s">
        <v>307</v>
      </c>
      <c r="C265" s="94" t="s">
        <v>1121</v>
      </c>
      <c r="D265" s="91" t="s">
        <v>18</v>
      </c>
      <c r="E265" s="163" t="s">
        <v>1122</v>
      </c>
      <c r="F265" s="130">
        <v>5400.4318404249407</v>
      </c>
      <c r="G265" s="24">
        <v>3010.4482240382777</v>
      </c>
      <c r="H265" s="24">
        <v>1974.261941666663</v>
      </c>
      <c r="I265" s="26">
        <v>415.72167472000001</v>
      </c>
      <c r="J265" s="62"/>
      <c r="K265" s="25">
        <f t="shared" si="36"/>
        <v>5400.43</v>
      </c>
      <c r="L265" s="63">
        <f t="shared" si="37"/>
        <v>0.99999965920781986</v>
      </c>
      <c r="M265" s="24">
        <f t="shared" si="38"/>
        <v>3010.45</v>
      </c>
      <c r="N265" s="63">
        <f t="shared" si="39"/>
        <v>1.0000005899326578</v>
      </c>
      <c r="O265" s="24">
        <f t="shared" si="40"/>
        <v>1974.26</v>
      </c>
      <c r="P265" s="63">
        <f t="shared" si="41"/>
        <v>0.99999901651010836</v>
      </c>
      <c r="Q265" s="24">
        <f t="shared" si="42"/>
        <v>415.72</v>
      </c>
      <c r="R265" s="64">
        <f t="shared" si="43"/>
        <v>0.99999597153552044</v>
      </c>
    </row>
    <row r="266" spans="1:18" s="3" customFormat="1" ht="90" customHeight="1" x14ac:dyDescent="0.25">
      <c r="A266" s="155" t="s">
        <v>318</v>
      </c>
      <c r="B266" s="80" t="s">
        <v>309</v>
      </c>
      <c r="C266" s="94" t="s">
        <v>1123</v>
      </c>
      <c r="D266" s="91" t="s">
        <v>18</v>
      </c>
      <c r="E266" s="148"/>
      <c r="F266" s="130">
        <v>8470.1100753475366</v>
      </c>
      <c r="G266" s="24">
        <v>5255.1673479375841</v>
      </c>
      <c r="H266" s="24">
        <v>2550.625</v>
      </c>
      <c r="I266" s="26">
        <v>664.317727409952</v>
      </c>
      <c r="J266" s="62"/>
      <c r="K266" s="25">
        <f t="shared" si="36"/>
        <v>8470.1200000000008</v>
      </c>
      <c r="L266" s="63">
        <f t="shared" si="37"/>
        <v>1.0000011717265036</v>
      </c>
      <c r="M266" s="24">
        <f t="shared" si="38"/>
        <v>5255.17</v>
      </c>
      <c r="N266" s="63">
        <f t="shared" si="39"/>
        <v>1.0000005046580329</v>
      </c>
      <c r="O266" s="24">
        <f t="shared" si="40"/>
        <v>2550.63</v>
      </c>
      <c r="P266" s="63">
        <f t="shared" si="41"/>
        <v>1.0000019603038472</v>
      </c>
      <c r="Q266" s="24">
        <f t="shared" si="42"/>
        <v>664.32</v>
      </c>
      <c r="R266" s="64">
        <f t="shared" si="43"/>
        <v>1.000003420938437</v>
      </c>
    </row>
    <row r="267" spans="1:18" s="3" customFormat="1" ht="56.1" customHeight="1" x14ac:dyDescent="0.25">
      <c r="A267" s="155" t="s">
        <v>320</v>
      </c>
      <c r="B267" s="80" t="s">
        <v>311</v>
      </c>
      <c r="C267" s="94" t="s">
        <v>1124</v>
      </c>
      <c r="D267" s="91"/>
      <c r="E267" s="148"/>
      <c r="F267" s="130"/>
      <c r="G267" s="24"/>
      <c r="H267" s="24"/>
      <c r="I267" s="26"/>
      <c r="J267" s="62"/>
      <c r="K267" s="25"/>
      <c r="L267" s="63"/>
      <c r="M267" s="24"/>
      <c r="N267" s="63"/>
      <c r="O267" s="24"/>
      <c r="P267" s="63"/>
      <c r="Q267" s="24"/>
      <c r="R267" s="64"/>
    </row>
    <row r="268" spans="1:18" s="3" customFormat="1" ht="39" customHeight="1" x14ac:dyDescent="0.25">
      <c r="A268" s="155" t="s">
        <v>1009</v>
      </c>
      <c r="B268" s="80" t="s">
        <v>312</v>
      </c>
      <c r="C268" s="94"/>
      <c r="D268" s="91" t="s">
        <v>313</v>
      </c>
      <c r="E268" s="163" t="s">
        <v>1125</v>
      </c>
      <c r="F268" s="130">
        <v>5386.0013391227994</v>
      </c>
      <c r="G268" s="24">
        <v>4373.6251215227994</v>
      </c>
      <c r="H268" s="24">
        <v>0</v>
      </c>
      <c r="I268" s="26">
        <v>1012.3762176000001</v>
      </c>
      <c r="J268" s="62"/>
      <c r="K268" s="25">
        <f t="shared" si="36"/>
        <v>5386.01</v>
      </c>
      <c r="L268" s="63">
        <f t="shared" si="37"/>
        <v>1.0000016080347285</v>
      </c>
      <c r="M268" s="24">
        <f t="shared" si="38"/>
        <v>4373.63</v>
      </c>
      <c r="N268" s="63">
        <f t="shared" si="39"/>
        <v>1.000001115431036</v>
      </c>
      <c r="O268" s="24">
        <f t="shared" si="40"/>
        <v>0</v>
      </c>
      <c r="P268" s="63" t="e">
        <f t="shared" si="41"/>
        <v>#DIV/0!</v>
      </c>
      <c r="Q268" s="24">
        <f t="shared" si="42"/>
        <v>1012.38</v>
      </c>
      <c r="R268" s="64">
        <f t="shared" si="43"/>
        <v>1.000003736160465</v>
      </c>
    </row>
    <row r="269" spans="1:18" s="3" customFormat="1" ht="39" customHeight="1" x14ac:dyDescent="0.25">
      <c r="A269" s="155" t="s">
        <v>1010</v>
      </c>
      <c r="B269" s="80" t="s">
        <v>314</v>
      </c>
      <c r="C269" s="94"/>
      <c r="D269" s="91" t="s">
        <v>313</v>
      </c>
      <c r="E269" s="163" t="s">
        <v>1125</v>
      </c>
      <c r="F269" s="130">
        <v>8394.9741971149942</v>
      </c>
      <c r="G269" s="24">
        <v>7382.5979795149942</v>
      </c>
      <c r="H269" s="24">
        <v>0</v>
      </c>
      <c r="I269" s="26">
        <v>1012.3762176000001</v>
      </c>
      <c r="J269" s="62"/>
      <c r="K269" s="25">
        <f t="shared" si="36"/>
        <v>8394.98</v>
      </c>
      <c r="L269" s="63">
        <f t="shared" si="37"/>
        <v>1.0000006912332151</v>
      </c>
      <c r="M269" s="24">
        <f t="shared" si="38"/>
        <v>7382.6</v>
      </c>
      <c r="N269" s="63">
        <f t="shared" si="39"/>
        <v>1.0000002736821119</v>
      </c>
      <c r="O269" s="24">
        <f t="shared" si="40"/>
        <v>0</v>
      </c>
      <c r="P269" s="63" t="e">
        <f t="shared" si="41"/>
        <v>#DIV/0!</v>
      </c>
      <c r="Q269" s="24">
        <f t="shared" si="42"/>
        <v>1012.38</v>
      </c>
      <c r="R269" s="64">
        <f t="shared" si="43"/>
        <v>1.000003736160465</v>
      </c>
    </row>
    <row r="270" spans="1:18" s="3" customFormat="1" ht="138.94999999999999" customHeight="1" x14ac:dyDescent="0.25">
      <c r="A270" s="155" t="s">
        <v>321</v>
      </c>
      <c r="B270" s="81" t="s">
        <v>316</v>
      </c>
      <c r="C270" s="98" t="s">
        <v>1126</v>
      </c>
      <c r="D270" s="13" t="s">
        <v>317</v>
      </c>
      <c r="E270" s="148"/>
      <c r="F270" s="130">
        <v>37628.892028116119</v>
      </c>
      <c r="G270" s="24">
        <v>17169.072163225406</v>
      </c>
      <c r="H270" s="24">
        <v>17445.48541666671</v>
      </c>
      <c r="I270" s="26">
        <v>3014.334448224</v>
      </c>
      <c r="J270" s="62"/>
      <c r="K270" s="25">
        <f t="shared" si="36"/>
        <v>37628.89</v>
      </c>
      <c r="L270" s="63">
        <f t="shared" si="37"/>
        <v>0.99999994610215692</v>
      </c>
      <c r="M270" s="24">
        <f t="shared" si="38"/>
        <v>17169.07</v>
      </c>
      <c r="N270" s="63">
        <f t="shared" si="39"/>
        <v>0.99999987400452472</v>
      </c>
      <c r="O270" s="24">
        <f t="shared" si="40"/>
        <v>17445.490000000002</v>
      </c>
      <c r="P270" s="63">
        <f t="shared" si="41"/>
        <v>1.0000002627231734</v>
      </c>
      <c r="Q270" s="24">
        <f t="shared" si="42"/>
        <v>3014.33</v>
      </c>
      <c r="R270" s="64">
        <f t="shared" si="43"/>
        <v>0.99999852430973524</v>
      </c>
    </row>
    <row r="271" spans="1:18" s="3" customFormat="1" ht="138.94999999999999" customHeight="1" x14ac:dyDescent="0.25">
      <c r="A271" s="155" t="s">
        <v>323</v>
      </c>
      <c r="B271" s="82" t="s">
        <v>319</v>
      </c>
      <c r="C271" s="94" t="s">
        <v>1127</v>
      </c>
      <c r="D271" s="13" t="s">
        <v>317</v>
      </c>
      <c r="E271" s="148"/>
      <c r="F271" s="130">
        <v>303129.59776681993</v>
      </c>
      <c r="G271" s="24">
        <v>186461.26245771529</v>
      </c>
      <c r="H271" s="24">
        <v>81747.234983333372</v>
      </c>
      <c r="I271" s="26">
        <v>34921.100325771265</v>
      </c>
      <c r="J271" s="62"/>
      <c r="K271" s="25">
        <f t="shared" si="36"/>
        <v>303129.58999999997</v>
      </c>
      <c r="L271" s="63">
        <f t="shared" si="37"/>
        <v>0.99999997437788979</v>
      </c>
      <c r="M271" s="24">
        <f t="shared" si="38"/>
        <v>186461.26</v>
      </c>
      <c r="N271" s="63">
        <f t="shared" si="39"/>
        <v>0.99999998681916424</v>
      </c>
      <c r="O271" s="24">
        <f t="shared" si="40"/>
        <v>81747.23</v>
      </c>
      <c r="P271" s="63">
        <f t="shared" si="41"/>
        <v>0.99999993903973172</v>
      </c>
      <c r="Q271" s="24">
        <f t="shared" si="42"/>
        <v>34921.1</v>
      </c>
      <c r="R271" s="64">
        <f t="shared" si="43"/>
        <v>0.99999999067121992</v>
      </c>
    </row>
    <row r="272" spans="1:18" s="3" customFormat="1" ht="135.6" customHeight="1" x14ac:dyDescent="0.25">
      <c r="A272" s="155" t="s">
        <v>324</v>
      </c>
      <c r="B272" s="82" t="s">
        <v>1259</v>
      </c>
      <c r="C272" s="94" t="s">
        <v>1128</v>
      </c>
      <c r="D272" s="13" t="s">
        <v>317</v>
      </c>
      <c r="E272" s="148"/>
      <c r="F272" s="130">
        <v>287949.93595324014</v>
      </c>
      <c r="G272" s="24">
        <v>176836.13418042404</v>
      </c>
      <c r="H272" s="24">
        <v>77938.756463333382</v>
      </c>
      <c r="I272" s="26">
        <v>33175.04530948271</v>
      </c>
      <c r="J272" s="62"/>
      <c r="K272" s="25">
        <f t="shared" si="36"/>
        <v>287949.94</v>
      </c>
      <c r="L272" s="63">
        <f t="shared" si="37"/>
        <v>1.0000000140536924</v>
      </c>
      <c r="M272" s="24">
        <f t="shared" si="38"/>
        <v>176836.13</v>
      </c>
      <c r="N272" s="63">
        <f t="shared" si="39"/>
        <v>0.99999997635989923</v>
      </c>
      <c r="O272" s="24">
        <f t="shared" si="40"/>
        <v>77938.759999999995</v>
      </c>
      <c r="P272" s="63">
        <f t="shared" si="41"/>
        <v>1.0000000453775089</v>
      </c>
      <c r="Q272" s="24">
        <f t="shared" si="42"/>
        <v>33175.050000000003</v>
      </c>
      <c r="R272" s="64">
        <f t="shared" si="43"/>
        <v>1.0000001413869144</v>
      </c>
    </row>
    <row r="273" spans="1:18" s="3" customFormat="1" ht="84.95" customHeight="1" x14ac:dyDescent="0.25">
      <c r="A273" s="155" t="s">
        <v>1011</v>
      </c>
      <c r="B273" s="82" t="s">
        <v>322</v>
      </c>
      <c r="C273" s="94" t="s">
        <v>1129</v>
      </c>
      <c r="D273" s="13" t="s">
        <v>317</v>
      </c>
      <c r="E273" s="148"/>
      <c r="F273" s="130">
        <v>46841.656399099818</v>
      </c>
      <c r="G273" s="24">
        <v>20574.510548923816</v>
      </c>
      <c r="H273" s="24">
        <v>24217.875</v>
      </c>
      <c r="I273" s="26">
        <v>2049.2708501760003</v>
      </c>
      <c r="J273" s="62"/>
      <c r="K273" s="25">
        <f t="shared" si="36"/>
        <v>46841.659999999996</v>
      </c>
      <c r="L273" s="63">
        <f t="shared" si="37"/>
        <v>1.0000000768738866</v>
      </c>
      <c r="M273" s="24">
        <f t="shared" si="38"/>
        <v>20574.509999999998</v>
      </c>
      <c r="N273" s="63">
        <f t="shared" si="39"/>
        <v>0.99999997332020041</v>
      </c>
      <c r="O273" s="24">
        <f t="shared" si="40"/>
        <v>24217.88</v>
      </c>
      <c r="P273" s="63">
        <f t="shared" si="41"/>
        <v>1.0000002064590721</v>
      </c>
      <c r="Q273" s="24">
        <f t="shared" si="42"/>
        <v>2049.27</v>
      </c>
      <c r="R273" s="64">
        <f t="shared" si="43"/>
        <v>0.99999958513243858</v>
      </c>
    </row>
    <row r="274" spans="1:18" s="3" customFormat="1" ht="135" customHeight="1" x14ac:dyDescent="0.25">
      <c r="A274" s="155" t="s">
        <v>1012</v>
      </c>
      <c r="B274" s="80" t="s">
        <v>1130</v>
      </c>
      <c r="C274" s="94" t="s">
        <v>1131</v>
      </c>
      <c r="D274" s="91" t="s">
        <v>1013</v>
      </c>
      <c r="E274" s="148"/>
      <c r="F274" s="130">
        <v>411082.72123843461</v>
      </c>
      <c r="G274" s="24">
        <v>250415.41231910122</v>
      </c>
      <c r="H274" s="24">
        <v>107052.66458333338</v>
      </c>
      <c r="I274" s="26">
        <v>53614.644336000005</v>
      </c>
      <c r="J274" s="62"/>
      <c r="K274" s="25">
        <f t="shared" si="36"/>
        <v>411082.71</v>
      </c>
      <c r="L274" s="63">
        <f t="shared" si="37"/>
        <v>0.9999999726613793</v>
      </c>
      <c r="M274" s="24">
        <f t="shared" si="38"/>
        <v>250415.41</v>
      </c>
      <c r="N274" s="63">
        <f t="shared" si="39"/>
        <v>0.99999999073898371</v>
      </c>
      <c r="O274" s="24">
        <f t="shared" si="40"/>
        <v>107052.66</v>
      </c>
      <c r="P274" s="63">
        <f t="shared" si="41"/>
        <v>0.99999995718618129</v>
      </c>
      <c r="Q274" s="24">
        <f t="shared" si="42"/>
        <v>53614.64</v>
      </c>
      <c r="R274" s="64">
        <f t="shared" si="43"/>
        <v>0.99999991912657338</v>
      </c>
    </row>
    <row r="275" spans="1:18" s="3" customFormat="1" ht="132.6" customHeight="1" x14ac:dyDescent="0.25">
      <c r="A275" s="155" t="s">
        <v>1014</v>
      </c>
      <c r="B275" s="80" t="s">
        <v>878</v>
      </c>
      <c r="C275" s="94" t="s">
        <v>1132</v>
      </c>
      <c r="D275" s="91" t="s">
        <v>1013</v>
      </c>
      <c r="E275" s="148"/>
      <c r="F275" s="130">
        <v>660070.23638652812</v>
      </c>
      <c r="G275" s="24">
        <v>310963.16757976799</v>
      </c>
      <c r="H275" s="24">
        <v>289121.92100000003</v>
      </c>
      <c r="I275" s="26">
        <v>59985.147806760004</v>
      </c>
      <c r="J275" s="62"/>
      <c r="K275" s="25">
        <f t="shared" si="36"/>
        <v>660070.24</v>
      </c>
      <c r="L275" s="63">
        <f t="shared" si="37"/>
        <v>1.0000000054743747</v>
      </c>
      <c r="M275" s="24">
        <f t="shared" si="38"/>
        <v>310963.17</v>
      </c>
      <c r="N275" s="63">
        <f t="shared" si="39"/>
        <v>1.0000000077830182</v>
      </c>
      <c r="O275" s="24">
        <f t="shared" si="40"/>
        <v>289121.91999999998</v>
      </c>
      <c r="P275" s="63">
        <f t="shared" si="41"/>
        <v>0.99999999654125138</v>
      </c>
      <c r="Q275" s="24">
        <f t="shared" si="42"/>
        <v>59985.15</v>
      </c>
      <c r="R275" s="64">
        <f t="shared" si="43"/>
        <v>1.0000000365630506</v>
      </c>
    </row>
    <row r="276" spans="1:18" s="3" customFormat="1" ht="69" customHeight="1" x14ac:dyDescent="0.25">
      <c r="A276" s="155" t="s">
        <v>1015</v>
      </c>
      <c r="B276" s="80" t="s">
        <v>325</v>
      </c>
      <c r="C276" s="94" t="s">
        <v>1133</v>
      </c>
      <c r="D276" s="91" t="s">
        <v>839</v>
      </c>
      <c r="E276" s="148"/>
      <c r="F276" s="130">
        <v>3053.4805662702179</v>
      </c>
      <c r="G276" s="24">
        <v>1228.7249302174175</v>
      </c>
      <c r="H276" s="24">
        <v>1582.2983000000002</v>
      </c>
      <c r="I276" s="26">
        <v>242.45733605280003</v>
      </c>
      <c r="J276" s="62"/>
      <c r="K276" s="25">
        <f t="shared" si="36"/>
        <v>3053.48</v>
      </c>
      <c r="L276" s="63">
        <f t="shared" si="37"/>
        <v>0.99999981454926412</v>
      </c>
      <c r="M276" s="24">
        <f t="shared" si="38"/>
        <v>1228.72</v>
      </c>
      <c r="N276" s="63">
        <f t="shared" si="39"/>
        <v>0.99999598753366503</v>
      </c>
      <c r="O276" s="24">
        <f t="shared" si="40"/>
        <v>1582.3</v>
      </c>
      <c r="P276" s="63">
        <f t="shared" si="41"/>
        <v>1.0000010743865426</v>
      </c>
      <c r="Q276" s="24">
        <f t="shared" si="42"/>
        <v>242.46</v>
      </c>
      <c r="R276" s="64">
        <f t="shared" si="43"/>
        <v>1.0000109872823126</v>
      </c>
    </row>
    <row r="277" spans="1:18" s="3" customFormat="1" ht="247.5" customHeight="1" x14ac:dyDescent="0.25">
      <c r="A277" s="156"/>
      <c r="B277" s="118" t="s">
        <v>917</v>
      </c>
      <c r="C277" s="127"/>
      <c r="D277" s="123"/>
      <c r="E277" s="157"/>
      <c r="F277" s="130"/>
      <c r="G277" s="24"/>
      <c r="H277" s="24"/>
      <c r="I277" s="26"/>
      <c r="J277" s="62"/>
      <c r="K277" s="25"/>
      <c r="L277" s="63"/>
      <c r="M277" s="24"/>
      <c r="N277" s="63"/>
      <c r="O277" s="24"/>
      <c r="P277" s="63"/>
      <c r="Q277" s="24"/>
      <c r="R277" s="64"/>
    </row>
    <row r="278" spans="1:18" s="3" customFormat="1" ht="54" customHeight="1" x14ac:dyDescent="0.25">
      <c r="A278" s="158" t="s">
        <v>1016</v>
      </c>
      <c r="B278" s="83"/>
      <c r="C278" s="103"/>
      <c r="D278" s="14"/>
      <c r="E278" s="159"/>
      <c r="F278" s="130"/>
      <c r="G278" s="24"/>
      <c r="H278" s="24"/>
      <c r="I278" s="26"/>
      <c r="J278" s="62"/>
      <c r="K278" s="25"/>
      <c r="L278" s="63"/>
      <c r="M278" s="24"/>
      <c r="N278" s="63"/>
      <c r="O278" s="24"/>
      <c r="P278" s="63"/>
      <c r="Q278" s="24"/>
      <c r="R278" s="64"/>
    </row>
    <row r="279" spans="1:18" s="3" customFormat="1" ht="33" customHeight="1" x14ac:dyDescent="0.25">
      <c r="A279" s="160" t="s">
        <v>1232</v>
      </c>
      <c r="B279" s="84"/>
      <c r="C279" s="95"/>
      <c r="D279" s="14"/>
      <c r="E279" s="161"/>
      <c r="F279" s="130"/>
      <c r="G279" s="24"/>
      <c r="H279" s="24"/>
      <c r="I279" s="26"/>
      <c r="J279" s="62"/>
      <c r="K279" s="25"/>
      <c r="L279" s="63"/>
      <c r="M279" s="24"/>
      <c r="N279" s="63"/>
      <c r="O279" s="24"/>
      <c r="P279" s="63"/>
      <c r="Q279" s="24"/>
      <c r="R279" s="64"/>
    </row>
    <row r="280" spans="1:18" s="3" customFormat="1" ht="69.75" customHeight="1" x14ac:dyDescent="0.25">
      <c r="A280" s="133" t="s">
        <v>326</v>
      </c>
      <c r="B280" s="85" t="s">
        <v>1260</v>
      </c>
      <c r="C280" s="104" t="s">
        <v>1135</v>
      </c>
      <c r="D280" s="12" t="s">
        <v>304</v>
      </c>
      <c r="E280" s="148" t="s">
        <v>806</v>
      </c>
      <c r="F280" s="130">
        <v>264.02272025110796</v>
      </c>
      <c r="G280" s="24">
        <v>158.86224351309309</v>
      </c>
      <c r="H280" s="24">
        <v>88.11853741940493</v>
      </c>
      <c r="I280" s="26">
        <v>17.041939318609924</v>
      </c>
      <c r="J280" s="62"/>
      <c r="K280" s="25">
        <f t="shared" si="36"/>
        <v>264.02000000000004</v>
      </c>
      <c r="L280" s="63">
        <f t="shared" ref="L280:L285" si="44">K280/F280</f>
        <v>0.99998969690523098</v>
      </c>
      <c r="M280" s="24">
        <f t="shared" si="38"/>
        <v>158.86000000000001</v>
      </c>
      <c r="N280" s="63">
        <f t="shared" si="39"/>
        <v>0.99998587761922864</v>
      </c>
      <c r="O280" s="24">
        <f t="shared" si="40"/>
        <v>88.12</v>
      </c>
      <c r="P280" s="63">
        <f t="shared" si="41"/>
        <v>1.0000165978764277</v>
      </c>
      <c r="Q280" s="24">
        <f t="shared" si="42"/>
        <v>17.04</v>
      </c>
      <c r="R280" s="64">
        <f t="shared" si="43"/>
        <v>0.99988620317361376</v>
      </c>
    </row>
    <row r="281" spans="1:18" s="3" customFormat="1" ht="80.45" customHeight="1" x14ac:dyDescent="0.25">
      <c r="A281" s="133" t="s">
        <v>327</v>
      </c>
      <c r="B281" s="85" t="s">
        <v>328</v>
      </c>
      <c r="C281" s="104" t="s">
        <v>1136</v>
      </c>
      <c r="D281" s="12" t="s">
        <v>304</v>
      </c>
      <c r="E281" s="148" t="s">
        <v>806</v>
      </c>
      <c r="F281" s="130">
        <v>431.47504196919078</v>
      </c>
      <c r="G281" s="24">
        <v>177.050544637824</v>
      </c>
      <c r="H281" s="24">
        <v>231.44130212496677</v>
      </c>
      <c r="I281" s="26">
        <v>22.983195206400005</v>
      </c>
      <c r="J281" s="62"/>
      <c r="K281" s="25">
        <f t="shared" si="36"/>
        <v>431.47</v>
      </c>
      <c r="L281" s="63">
        <f t="shared" si="44"/>
        <v>0.9999883145751195</v>
      </c>
      <c r="M281" s="24">
        <f t="shared" si="38"/>
        <v>177.05</v>
      </c>
      <c r="N281" s="63">
        <f t="shared" si="39"/>
        <v>0.9999969238285874</v>
      </c>
      <c r="O281" s="24">
        <f t="shared" si="40"/>
        <v>231.44</v>
      </c>
      <c r="P281" s="63">
        <f t="shared" si="41"/>
        <v>0.99999437384358447</v>
      </c>
      <c r="Q281" s="24">
        <f t="shared" si="42"/>
        <v>22.98</v>
      </c>
      <c r="R281" s="64">
        <f t="shared" si="43"/>
        <v>0.99986097640596483</v>
      </c>
    </row>
    <row r="282" spans="1:18" s="3" customFormat="1" ht="81.95" customHeight="1" x14ac:dyDescent="0.25">
      <c r="A282" s="133" t="s">
        <v>329</v>
      </c>
      <c r="B282" s="80" t="s">
        <v>330</v>
      </c>
      <c r="C282" s="104" t="s">
        <v>1137</v>
      </c>
      <c r="D282" s="91" t="s">
        <v>304</v>
      </c>
      <c r="E282" s="163" t="s">
        <v>1284</v>
      </c>
      <c r="F282" s="130">
        <v>619.73861731956356</v>
      </c>
      <c r="G282" s="24">
        <v>178.05331143737283</v>
      </c>
      <c r="H282" s="24">
        <v>396.93802408468673</v>
      </c>
      <c r="I282" s="26">
        <v>44.747281797504009</v>
      </c>
      <c r="J282" s="62"/>
      <c r="K282" s="25">
        <f t="shared" si="36"/>
        <v>619.74</v>
      </c>
      <c r="L282" s="63">
        <f t="shared" si="44"/>
        <v>1.0000022310703218</v>
      </c>
      <c r="M282" s="24">
        <f t="shared" si="38"/>
        <v>178.05</v>
      </c>
      <c r="N282" s="63">
        <f t="shared" si="39"/>
        <v>0.99998140198940377</v>
      </c>
      <c r="O282" s="24">
        <f t="shared" si="40"/>
        <v>396.94</v>
      </c>
      <c r="P282" s="63">
        <f t="shared" si="41"/>
        <v>1.0000049778937601</v>
      </c>
      <c r="Q282" s="24">
        <f t="shared" si="42"/>
        <v>44.75</v>
      </c>
      <c r="R282" s="64">
        <f t="shared" si="43"/>
        <v>1.000060745645027</v>
      </c>
    </row>
    <row r="283" spans="1:18" s="3" customFormat="1" ht="66" customHeight="1" x14ac:dyDescent="0.25">
      <c r="A283" s="133" t="s">
        <v>331</v>
      </c>
      <c r="B283" s="85" t="s">
        <v>332</v>
      </c>
      <c r="C283" s="94" t="s">
        <v>1138</v>
      </c>
      <c r="D283" s="12" t="s">
        <v>304</v>
      </c>
      <c r="E283" s="142" t="s">
        <v>807</v>
      </c>
      <c r="F283" s="130">
        <v>357.21507088954979</v>
      </c>
      <c r="G283" s="24">
        <v>136.38357428048315</v>
      </c>
      <c r="H283" s="24">
        <v>189.07266666666666</v>
      </c>
      <c r="I283" s="26">
        <v>31.758829942400002</v>
      </c>
      <c r="J283" s="62"/>
      <c r="K283" s="25">
        <f t="shared" si="36"/>
        <v>357.21</v>
      </c>
      <c r="L283" s="63">
        <f t="shared" si="44"/>
        <v>0.9999858043795935</v>
      </c>
      <c r="M283" s="24">
        <f t="shared" si="38"/>
        <v>136.38</v>
      </c>
      <c r="N283" s="63">
        <f t="shared" si="39"/>
        <v>0.99997379244163376</v>
      </c>
      <c r="O283" s="24">
        <f t="shared" si="40"/>
        <v>189.07</v>
      </c>
      <c r="P283" s="63">
        <f t="shared" si="41"/>
        <v>0.99998589607523036</v>
      </c>
      <c r="Q283" s="24">
        <f t="shared" si="42"/>
        <v>31.76</v>
      </c>
      <c r="R283" s="64">
        <f t="shared" si="43"/>
        <v>1.0000368419618142</v>
      </c>
    </row>
    <row r="284" spans="1:18" s="3" customFormat="1" ht="68.099999999999994" customHeight="1" x14ac:dyDescent="0.25">
      <c r="A284" s="133" t="s">
        <v>333</v>
      </c>
      <c r="B284" s="80" t="s">
        <v>334</v>
      </c>
      <c r="C284" s="105" t="s">
        <v>1139</v>
      </c>
      <c r="D284" s="12" t="s">
        <v>304</v>
      </c>
      <c r="E284" s="162"/>
      <c r="F284" s="130">
        <v>740.33895294546619</v>
      </c>
      <c r="G284" s="24">
        <v>264.8729334533914</v>
      </c>
      <c r="H284" s="24">
        <v>420.92666666666668</v>
      </c>
      <c r="I284" s="26">
        <v>54.539352825408002</v>
      </c>
      <c r="J284" s="62"/>
      <c r="K284" s="25">
        <f t="shared" si="36"/>
        <v>740.33999999999992</v>
      </c>
      <c r="L284" s="63">
        <f t="shared" si="44"/>
        <v>1.000001414290751</v>
      </c>
      <c r="M284" s="24">
        <f t="shared" si="38"/>
        <v>264.87</v>
      </c>
      <c r="N284" s="63">
        <f t="shared" si="39"/>
        <v>0.99998892505416415</v>
      </c>
      <c r="O284" s="24">
        <f t="shared" si="40"/>
        <v>420.93</v>
      </c>
      <c r="P284" s="63">
        <f t="shared" si="41"/>
        <v>1.0000079190357782</v>
      </c>
      <c r="Q284" s="24">
        <f t="shared" si="42"/>
        <v>54.54</v>
      </c>
      <c r="R284" s="64">
        <f t="shared" si="43"/>
        <v>1.0000118661949302</v>
      </c>
    </row>
    <row r="285" spans="1:18" s="3" customFormat="1" ht="58.5" customHeight="1" x14ac:dyDescent="0.25">
      <c r="A285" s="133" t="s">
        <v>335</v>
      </c>
      <c r="B285" s="85" t="s">
        <v>881</v>
      </c>
      <c r="C285" s="94" t="s">
        <v>1140</v>
      </c>
      <c r="D285" s="12" t="s">
        <v>361</v>
      </c>
      <c r="E285" s="180" t="s">
        <v>1261</v>
      </c>
      <c r="F285" s="130">
        <v>1722.8785666274357</v>
      </c>
      <c r="G285" s="24">
        <v>1542.6524399820385</v>
      </c>
      <c r="H285" s="24">
        <v>60.212083333333339</v>
      </c>
      <c r="I285" s="26">
        <v>120.014043312064</v>
      </c>
      <c r="J285" s="62"/>
      <c r="K285" s="25">
        <f t="shared" si="36"/>
        <v>1722.8700000000001</v>
      </c>
      <c r="L285" s="63">
        <f t="shared" si="44"/>
        <v>0.99999502772418114</v>
      </c>
      <c r="M285" s="24">
        <f t="shared" si="38"/>
        <v>1542.65</v>
      </c>
      <c r="N285" s="63">
        <f t="shared" si="39"/>
        <v>0.99999841832030656</v>
      </c>
      <c r="O285" s="24">
        <f t="shared" si="40"/>
        <v>60.21</v>
      </c>
      <c r="P285" s="63">
        <f t="shared" si="41"/>
        <v>0.99996540007888768</v>
      </c>
      <c r="Q285" s="24">
        <f t="shared" si="42"/>
        <v>120.01</v>
      </c>
      <c r="R285" s="64">
        <f t="shared" si="43"/>
        <v>0.99996630967549782</v>
      </c>
    </row>
    <row r="286" spans="1:18" s="3" customFormat="1" ht="102" customHeight="1" x14ac:dyDescent="0.25">
      <c r="A286" s="133" t="s">
        <v>337</v>
      </c>
      <c r="B286" s="80" t="s">
        <v>840</v>
      </c>
      <c r="C286" s="94" t="s">
        <v>1353</v>
      </c>
      <c r="D286" s="91"/>
      <c r="E286" s="163" t="s">
        <v>1352</v>
      </c>
      <c r="F286" s="130"/>
      <c r="G286" s="24"/>
      <c r="H286" s="24"/>
      <c r="I286" s="26"/>
      <c r="J286" s="62"/>
      <c r="K286" s="25"/>
      <c r="L286" s="63"/>
      <c r="M286" s="24"/>
      <c r="N286" s="63"/>
      <c r="O286" s="24"/>
      <c r="P286" s="63"/>
      <c r="Q286" s="24"/>
      <c r="R286" s="64"/>
    </row>
    <row r="287" spans="1:18" s="3" customFormat="1" ht="39" customHeight="1" x14ac:dyDescent="0.25">
      <c r="A287" s="133" t="s">
        <v>338</v>
      </c>
      <c r="B287" s="80" t="s">
        <v>339</v>
      </c>
      <c r="C287" s="94"/>
      <c r="D287" s="91" t="s">
        <v>304</v>
      </c>
      <c r="E287" s="148"/>
      <c r="F287" s="130">
        <v>177.81606342797039</v>
      </c>
      <c r="G287" s="24">
        <v>137.90404568124049</v>
      </c>
      <c r="H287" s="24">
        <v>28.372305324000003</v>
      </c>
      <c r="I287" s="26">
        <v>11.53971242272992</v>
      </c>
      <c r="J287" s="62"/>
      <c r="K287" s="25">
        <f t="shared" si="36"/>
        <v>177.81</v>
      </c>
      <c r="L287" s="63">
        <f t="shared" ref="L287:L303" si="45">K287/F287</f>
        <v>0.99996590056121193</v>
      </c>
      <c r="M287" s="24">
        <f t="shared" si="38"/>
        <v>137.9</v>
      </c>
      <c r="N287" s="63">
        <f t="shared" si="39"/>
        <v>0.99997066307068438</v>
      </c>
      <c r="O287" s="24">
        <f t="shared" si="40"/>
        <v>28.37</v>
      </c>
      <c r="P287" s="63">
        <f t="shared" si="41"/>
        <v>0.99991874738504061</v>
      </c>
      <c r="Q287" s="24">
        <f t="shared" si="42"/>
        <v>11.54</v>
      </c>
      <c r="R287" s="64">
        <f t="shared" si="43"/>
        <v>1.0000249206617586</v>
      </c>
    </row>
    <row r="288" spans="1:18" s="3" customFormat="1" ht="39" customHeight="1" x14ac:dyDescent="0.25">
      <c r="A288" s="133" t="s">
        <v>340</v>
      </c>
      <c r="B288" s="80" t="s">
        <v>341</v>
      </c>
      <c r="C288" s="94"/>
      <c r="D288" s="91" t="s">
        <v>304</v>
      </c>
      <c r="E288" s="148"/>
      <c r="F288" s="130">
        <v>189.40616697975037</v>
      </c>
      <c r="G288" s="24">
        <v>141.88689039044189</v>
      </c>
      <c r="H288" s="24">
        <v>35.742524664000001</v>
      </c>
      <c r="I288" s="26">
        <v>11.77675192530848</v>
      </c>
      <c r="J288" s="62"/>
      <c r="K288" s="25">
        <f t="shared" si="36"/>
        <v>189.41</v>
      </c>
      <c r="L288" s="63">
        <f t="shared" si="45"/>
        <v>1.0000202370403812</v>
      </c>
      <c r="M288" s="24">
        <f t="shared" si="38"/>
        <v>141.88999999999999</v>
      </c>
      <c r="N288" s="63">
        <f t="shared" si="39"/>
        <v>1.0000219161160664</v>
      </c>
      <c r="O288" s="24">
        <f t="shared" si="40"/>
        <v>35.74</v>
      </c>
      <c r="P288" s="63">
        <f t="shared" si="41"/>
        <v>0.99992936525822584</v>
      </c>
      <c r="Q288" s="24">
        <f t="shared" si="42"/>
        <v>11.78</v>
      </c>
      <c r="R288" s="64">
        <f t="shared" si="43"/>
        <v>1.0002758039493505</v>
      </c>
    </row>
    <row r="289" spans="1:18" s="3" customFormat="1" ht="39" customHeight="1" x14ac:dyDescent="0.25">
      <c r="A289" s="133" t="s">
        <v>342</v>
      </c>
      <c r="B289" s="80" t="s">
        <v>343</v>
      </c>
      <c r="C289" s="94"/>
      <c r="D289" s="91" t="s">
        <v>304</v>
      </c>
      <c r="E289" s="148"/>
      <c r="F289" s="130">
        <v>195.40061344756253</v>
      </c>
      <c r="G289" s="24">
        <v>145.98476473419294</v>
      </c>
      <c r="H289" s="24">
        <v>37.185483588000004</v>
      </c>
      <c r="I289" s="26">
        <v>12.2303651253696</v>
      </c>
      <c r="J289" s="62"/>
      <c r="K289" s="25">
        <f t="shared" si="36"/>
        <v>195.39999999999998</v>
      </c>
      <c r="L289" s="63">
        <f t="shared" si="45"/>
        <v>0.99999686056480719</v>
      </c>
      <c r="M289" s="24">
        <f t="shared" si="38"/>
        <v>145.97999999999999</v>
      </c>
      <c r="N289" s="63">
        <f t="shared" si="39"/>
        <v>0.99996736142842291</v>
      </c>
      <c r="O289" s="24">
        <f t="shared" si="40"/>
        <v>37.19</v>
      </c>
      <c r="P289" s="63">
        <f t="shared" si="41"/>
        <v>1.0001214563201606</v>
      </c>
      <c r="Q289" s="24">
        <f t="shared" si="42"/>
        <v>12.23</v>
      </c>
      <c r="R289" s="64">
        <f t="shared" si="43"/>
        <v>0.99997014599598155</v>
      </c>
    </row>
    <row r="290" spans="1:18" s="3" customFormat="1" ht="39" customHeight="1" x14ac:dyDescent="0.25">
      <c r="A290" s="133" t="s">
        <v>344</v>
      </c>
      <c r="B290" s="80" t="s">
        <v>336</v>
      </c>
      <c r="C290" s="94"/>
      <c r="D290" s="91" t="s">
        <v>304</v>
      </c>
      <c r="E290" s="148"/>
      <c r="F290" s="130">
        <v>213.15810052455876</v>
      </c>
      <c r="G290" s="24">
        <v>150.20099091503715</v>
      </c>
      <c r="H290" s="24">
        <v>48.491423772000005</v>
      </c>
      <c r="I290" s="26">
        <v>14.465685837521599</v>
      </c>
      <c r="J290" s="62"/>
      <c r="K290" s="25">
        <f t="shared" si="36"/>
        <v>213.16</v>
      </c>
      <c r="L290" s="63">
        <f t="shared" si="45"/>
        <v>1.0000089111107509</v>
      </c>
      <c r="M290" s="24">
        <f t="shared" si="38"/>
        <v>150.19999999999999</v>
      </c>
      <c r="N290" s="63">
        <f t="shared" si="39"/>
        <v>0.99999340273968151</v>
      </c>
      <c r="O290" s="24">
        <f t="shared" si="40"/>
        <v>48.49</v>
      </c>
      <c r="P290" s="63">
        <f t="shared" si="41"/>
        <v>0.99997063868434355</v>
      </c>
      <c r="Q290" s="24">
        <f t="shared" si="42"/>
        <v>14.47</v>
      </c>
      <c r="R290" s="64">
        <f t="shared" si="43"/>
        <v>1.000298234216259</v>
      </c>
    </row>
    <row r="291" spans="1:18" s="3" customFormat="1" ht="39" customHeight="1" x14ac:dyDescent="0.25">
      <c r="A291" s="133" t="s">
        <v>345</v>
      </c>
      <c r="B291" s="80" t="s">
        <v>346</v>
      </c>
      <c r="C291" s="94"/>
      <c r="D291" s="91" t="s">
        <v>304</v>
      </c>
      <c r="E291" s="148"/>
      <c r="F291" s="130">
        <v>244.18462719452106</v>
      </c>
      <c r="G291" s="24">
        <v>154.53898708496507</v>
      </c>
      <c r="H291" s="24">
        <v>73.733385688282226</v>
      </c>
      <c r="I291" s="26">
        <v>15.91225442127376</v>
      </c>
      <c r="J291" s="62"/>
      <c r="K291" s="25">
        <f t="shared" si="36"/>
        <v>244.17999999999998</v>
      </c>
      <c r="L291" s="63">
        <f t="shared" si="45"/>
        <v>0.99998105042657992</v>
      </c>
      <c r="M291" s="24">
        <f t="shared" si="38"/>
        <v>154.54</v>
      </c>
      <c r="N291" s="63">
        <f t="shared" si="39"/>
        <v>1.0000065544304</v>
      </c>
      <c r="O291" s="24">
        <f t="shared" si="40"/>
        <v>73.73</v>
      </c>
      <c r="P291" s="63">
        <f t="shared" si="41"/>
        <v>0.9999540820179269</v>
      </c>
      <c r="Q291" s="24">
        <f t="shared" si="42"/>
        <v>15.91</v>
      </c>
      <c r="R291" s="64">
        <f t="shared" si="43"/>
        <v>0.9998583216925726</v>
      </c>
    </row>
    <row r="292" spans="1:18" s="3" customFormat="1" ht="39" customHeight="1" x14ac:dyDescent="0.25">
      <c r="A292" s="140" t="s">
        <v>882</v>
      </c>
      <c r="B292" s="81" t="s">
        <v>883</v>
      </c>
      <c r="C292" s="94"/>
      <c r="D292" s="91" t="s">
        <v>304</v>
      </c>
      <c r="E292" s="148"/>
      <c r="F292" s="130">
        <v>278.40080697995609</v>
      </c>
      <c r="G292" s="24">
        <v>159.00227011655497</v>
      </c>
      <c r="H292" s="24">
        <v>101.89505699999999</v>
      </c>
      <c r="I292" s="26">
        <v>17.503479863401139</v>
      </c>
      <c r="J292" s="62"/>
      <c r="K292" s="25">
        <f t="shared" si="36"/>
        <v>278.39999999999998</v>
      </c>
      <c r="L292" s="63">
        <f t="shared" si="45"/>
        <v>0.99999710137350228</v>
      </c>
      <c r="M292" s="24">
        <f t="shared" si="38"/>
        <v>159</v>
      </c>
      <c r="N292" s="63">
        <f t="shared" si="39"/>
        <v>0.99998572274123321</v>
      </c>
      <c r="O292" s="24">
        <f t="shared" si="40"/>
        <v>101.9</v>
      </c>
      <c r="P292" s="63">
        <f t="shared" si="41"/>
        <v>1.0000485106946848</v>
      </c>
      <c r="Q292" s="24">
        <f t="shared" si="42"/>
        <v>17.5</v>
      </c>
      <c r="R292" s="64">
        <f t="shared" si="43"/>
        <v>0.99980119019598979</v>
      </c>
    </row>
    <row r="293" spans="1:18" s="3" customFormat="1" ht="56.1" customHeight="1" x14ac:dyDescent="0.25">
      <c r="A293" s="133" t="s">
        <v>347</v>
      </c>
      <c r="B293" s="80" t="s">
        <v>1356</v>
      </c>
      <c r="C293" s="94" t="s">
        <v>1363</v>
      </c>
      <c r="D293" s="91" t="s">
        <v>304</v>
      </c>
      <c r="E293" s="134" t="s">
        <v>1354</v>
      </c>
      <c r="F293" s="130">
        <v>127.49556429228801</v>
      </c>
      <c r="G293" s="24">
        <v>74.497500000000002</v>
      </c>
      <c r="H293" s="24">
        <v>41.250500000000002</v>
      </c>
      <c r="I293" s="26">
        <v>11.747564292288002</v>
      </c>
      <c r="J293" s="62"/>
      <c r="K293" s="25">
        <f t="shared" si="36"/>
        <v>127.5</v>
      </c>
      <c r="L293" s="63">
        <f t="shared" si="45"/>
        <v>1.0000347910747847</v>
      </c>
      <c r="M293" s="24">
        <f t="shared" si="38"/>
        <v>74.5</v>
      </c>
      <c r="N293" s="63">
        <f t="shared" si="39"/>
        <v>1.000033558173093</v>
      </c>
      <c r="O293" s="24">
        <f t="shared" si="40"/>
        <v>41.25</v>
      </c>
      <c r="P293" s="63">
        <f t="shared" si="41"/>
        <v>0.99998787893480068</v>
      </c>
      <c r="Q293" s="24">
        <f t="shared" si="42"/>
        <v>11.75</v>
      </c>
      <c r="R293" s="64">
        <f t="shared" si="43"/>
        <v>1.0002073372531868</v>
      </c>
    </row>
    <row r="294" spans="1:18" s="3" customFormat="1" ht="56.1" customHeight="1" x14ac:dyDescent="0.25">
      <c r="A294" s="133" t="s">
        <v>1141</v>
      </c>
      <c r="B294" s="80" t="s">
        <v>1357</v>
      </c>
      <c r="C294" s="94" t="s">
        <v>1363</v>
      </c>
      <c r="D294" s="91" t="s">
        <v>304</v>
      </c>
      <c r="E294" s="134" t="s">
        <v>1354</v>
      </c>
      <c r="F294" s="130">
        <v>192.30806429228798</v>
      </c>
      <c r="G294" s="24">
        <v>74.497500000000002</v>
      </c>
      <c r="H294" s="24">
        <v>106.063</v>
      </c>
      <c r="I294" s="26">
        <v>11.747564292288002</v>
      </c>
      <c r="J294" s="62"/>
      <c r="K294" s="25">
        <f t="shared" si="36"/>
        <v>192.31</v>
      </c>
      <c r="L294" s="63">
        <f t="shared" si="45"/>
        <v>1.0000100656606323</v>
      </c>
      <c r="M294" s="24">
        <f t="shared" si="38"/>
        <v>74.5</v>
      </c>
      <c r="N294" s="63">
        <f t="shared" si="39"/>
        <v>1.000033558173093</v>
      </c>
      <c r="O294" s="24">
        <f t="shared" si="40"/>
        <v>106.06</v>
      </c>
      <c r="P294" s="63">
        <f t="shared" si="41"/>
        <v>0.99997171492414882</v>
      </c>
      <c r="Q294" s="24">
        <f t="shared" si="42"/>
        <v>11.75</v>
      </c>
      <c r="R294" s="64">
        <f t="shared" si="43"/>
        <v>1.0002073372531868</v>
      </c>
    </row>
    <row r="295" spans="1:18" s="3" customFormat="1" ht="56.1" customHeight="1" x14ac:dyDescent="0.25">
      <c r="A295" s="133" t="s">
        <v>1142</v>
      </c>
      <c r="B295" s="80" t="s">
        <v>1358</v>
      </c>
      <c r="C295" s="94" t="s">
        <v>1363</v>
      </c>
      <c r="D295" s="91" t="s">
        <v>304</v>
      </c>
      <c r="E295" s="134" t="s">
        <v>1354</v>
      </c>
      <c r="F295" s="130">
        <v>338.47661429228805</v>
      </c>
      <c r="G295" s="24">
        <v>74.497500000000002</v>
      </c>
      <c r="H295" s="24">
        <v>252.23155</v>
      </c>
      <c r="I295" s="26">
        <v>11.747564292288002</v>
      </c>
      <c r="J295" s="62"/>
      <c r="K295" s="25">
        <f t="shared" si="36"/>
        <v>338.48</v>
      </c>
      <c r="L295" s="63">
        <f t="shared" si="45"/>
        <v>1.0000100027817846</v>
      </c>
      <c r="M295" s="24">
        <f t="shared" si="38"/>
        <v>74.5</v>
      </c>
      <c r="N295" s="63">
        <f t="shared" si="39"/>
        <v>1.000033558173093</v>
      </c>
      <c r="O295" s="24">
        <f t="shared" si="40"/>
        <v>252.23</v>
      </c>
      <c r="P295" s="63">
        <f t="shared" si="41"/>
        <v>0.99999385485281278</v>
      </c>
      <c r="Q295" s="24">
        <f t="shared" si="42"/>
        <v>11.75</v>
      </c>
      <c r="R295" s="64">
        <f t="shared" si="43"/>
        <v>1.0002073372531868</v>
      </c>
    </row>
    <row r="296" spans="1:18" s="3" customFormat="1" ht="56.1" customHeight="1" x14ac:dyDescent="0.25">
      <c r="A296" s="133" t="s">
        <v>348</v>
      </c>
      <c r="B296" s="80" t="s">
        <v>1359</v>
      </c>
      <c r="C296" s="94" t="s">
        <v>1364</v>
      </c>
      <c r="D296" s="91" t="s">
        <v>304</v>
      </c>
      <c r="E296" s="134" t="s">
        <v>1354</v>
      </c>
      <c r="F296" s="130">
        <v>185.32628095895464</v>
      </c>
      <c r="G296" s="24">
        <v>83.318399999999983</v>
      </c>
      <c r="H296" s="24">
        <v>90.260316666666682</v>
      </c>
      <c r="I296" s="26">
        <v>11.747564292288002</v>
      </c>
      <c r="J296" s="62"/>
      <c r="K296" s="25">
        <f t="shared" si="36"/>
        <v>185.32999999999998</v>
      </c>
      <c r="L296" s="63">
        <f t="shared" si="45"/>
        <v>1.0000200675318476</v>
      </c>
      <c r="M296" s="24">
        <f t="shared" si="38"/>
        <v>83.32</v>
      </c>
      <c r="N296" s="63">
        <f t="shared" si="39"/>
        <v>1.0000192034412567</v>
      </c>
      <c r="O296" s="24">
        <f t="shared" si="40"/>
        <v>90.26</v>
      </c>
      <c r="P296" s="63">
        <f t="shared" si="41"/>
        <v>0.9999964916291193</v>
      </c>
      <c r="Q296" s="24">
        <f t="shared" si="42"/>
        <v>11.75</v>
      </c>
      <c r="R296" s="64">
        <f t="shared" si="43"/>
        <v>1.0002073372531868</v>
      </c>
    </row>
    <row r="297" spans="1:18" s="3" customFormat="1" ht="56.1" customHeight="1" x14ac:dyDescent="0.25">
      <c r="A297" s="133" t="s">
        <v>349</v>
      </c>
      <c r="B297" s="80" t="s">
        <v>1360</v>
      </c>
      <c r="C297" s="94" t="s">
        <v>1364</v>
      </c>
      <c r="D297" s="91" t="s">
        <v>304</v>
      </c>
      <c r="E297" s="134" t="s">
        <v>1354</v>
      </c>
      <c r="F297" s="130">
        <v>340.90321429228806</v>
      </c>
      <c r="G297" s="24">
        <v>94.119299999999996</v>
      </c>
      <c r="H297" s="24">
        <v>235.03635000000003</v>
      </c>
      <c r="I297" s="26">
        <v>11.747564292288002</v>
      </c>
      <c r="J297" s="62"/>
      <c r="K297" s="25">
        <f t="shared" si="36"/>
        <v>340.90999999999997</v>
      </c>
      <c r="L297" s="63">
        <f t="shared" si="45"/>
        <v>1.000019905085747</v>
      </c>
      <c r="M297" s="24">
        <f t="shared" si="38"/>
        <v>94.12</v>
      </c>
      <c r="N297" s="63">
        <f t="shared" si="39"/>
        <v>1.0000074373693812</v>
      </c>
      <c r="O297" s="24">
        <f t="shared" si="40"/>
        <v>235.04</v>
      </c>
      <c r="P297" s="63">
        <f t="shared" si="41"/>
        <v>1.0000155295127753</v>
      </c>
      <c r="Q297" s="24">
        <f t="shared" si="42"/>
        <v>11.75</v>
      </c>
      <c r="R297" s="64">
        <f t="shared" si="43"/>
        <v>1.0002073372531868</v>
      </c>
    </row>
    <row r="298" spans="1:18" s="3" customFormat="1" ht="56.1" customHeight="1" x14ac:dyDescent="0.25">
      <c r="A298" s="133" t="s">
        <v>350</v>
      </c>
      <c r="B298" s="80" t="s">
        <v>1361</v>
      </c>
      <c r="C298" s="94" t="s">
        <v>1364</v>
      </c>
      <c r="D298" s="91" t="s">
        <v>304</v>
      </c>
      <c r="E298" s="134" t="s">
        <v>1354</v>
      </c>
      <c r="F298" s="130">
        <v>477.20421429228799</v>
      </c>
      <c r="G298" s="24">
        <v>104.58359999999999</v>
      </c>
      <c r="H298" s="24">
        <v>360.87304999999998</v>
      </c>
      <c r="I298" s="26">
        <v>11.747564292288002</v>
      </c>
      <c r="J298" s="62"/>
      <c r="K298" s="25">
        <f t="shared" ref="K298:K342" si="46">SUM(M298,O298,Q298)</f>
        <v>477.2</v>
      </c>
      <c r="L298" s="63">
        <f t="shared" si="45"/>
        <v>0.99999116878652416</v>
      </c>
      <c r="M298" s="24">
        <f t="shared" ref="M298:M342" si="47">ROUND(G298-(G298*$M$6*$F$6),2)</f>
        <v>104.58</v>
      </c>
      <c r="N298" s="63">
        <f t="shared" ref="N298:N342" si="48">M298/G298</f>
        <v>0.99996557777701289</v>
      </c>
      <c r="O298" s="24">
        <f t="shared" ref="O298:O342" si="49">ROUND(H298-(H298*$O$6*$F$6),2)</f>
        <v>360.87</v>
      </c>
      <c r="P298" s="63">
        <f t="shared" ref="P298:P342" si="50">O298/H298</f>
        <v>0.9999915482743863</v>
      </c>
      <c r="Q298" s="24">
        <f t="shared" ref="Q298:Q342" si="51">ROUND((I298-(I298*$Q$6*$F$6)),2)</f>
        <v>11.75</v>
      </c>
      <c r="R298" s="64">
        <f t="shared" ref="R298:R342" si="52">Q298/I298</f>
        <v>1.0002073372531868</v>
      </c>
    </row>
    <row r="299" spans="1:18" s="3" customFormat="1" ht="71.45" customHeight="1" x14ac:dyDescent="0.25">
      <c r="A299" s="133" t="s">
        <v>352</v>
      </c>
      <c r="B299" s="80" t="s">
        <v>1362</v>
      </c>
      <c r="C299" s="94" t="s">
        <v>1365</v>
      </c>
      <c r="D299" s="91" t="s">
        <v>304</v>
      </c>
      <c r="E299" s="134" t="s">
        <v>1354</v>
      </c>
      <c r="F299" s="130">
        <v>2433.8320064554882</v>
      </c>
      <c r="G299" s="24">
        <v>195.919824769152</v>
      </c>
      <c r="H299" s="24">
        <v>2169.10275</v>
      </c>
      <c r="I299" s="26">
        <v>68.809431686335998</v>
      </c>
      <c r="J299" s="62"/>
      <c r="K299" s="25">
        <f t="shared" si="46"/>
        <v>2433.83</v>
      </c>
      <c r="L299" s="63">
        <f t="shared" si="45"/>
        <v>0.99999917559819951</v>
      </c>
      <c r="M299" s="24">
        <f t="shared" si="47"/>
        <v>195.92</v>
      </c>
      <c r="N299" s="63">
        <f t="shared" si="48"/>
        <v>1.0000008944007999</v>
      </c>
      <c r="O299" s="24">
        <f t="shared" si="49"/>
        <v>2169.1</v>
      </c>
      <c r="P299" s="63">
        <f t="shared" si="50"/>
        <v>0.99999873219468272</v>
      </c>
      <c r="Q299" s="24">
        <f t="shared" si="51"/>
        <v>68.81</v>
      </c>
      <c r="R299" s="64">
        <f t="shared" si="52"/>
        <v>1.0000082592407766</v>
      </c>
    </row>
    <row r="300" spans="1:18" s="3" customFormat="1" ht="76.5" customHeight="1" x14ac:dyDescent="0.25">
      <c r="A300" s="133" t="s">
        <v>354</v>
      </c>
      <c r="B300" s="80" t="s">
        <v>353</v>
      </c>
      <c r="C300" s="94" t="s">
        <v>1355</v>
      </c>
      <c r="D300" s="91" t="s">
        <v>304</v>
      </c>
      <c r="E300" s="134" t="s">
        <v>1354</v>
      </c>
      <c r="F300" s="130">
        <v>243.63585259203697</v>
      </c>
      <c r="G300" s="24">
        <v>126.35790162092229</v>
      </c>
      <c r="H300" s="24">
        <v>99.334916666666686</v>
      </c>
      <c r="I300" s="26">
        <v>17.943034304448002</v>
      </c>
      <c r="J300" s="62"/>
      <c r="K300" s="25">
        <f t="shared" si="46"/>
        <v>243.63</v>
      </c>
      <c r="L300" s="63">
        <f t="shared" si="45"/>
        <v>0.99997597811662486</v>
      </c>
      <c r="M300" s="24">
        <f t="shared" si="47"/>
        <v>126.36</v>
      </c>
      <c r="N300" s="63">
        <f t="shared" si="48"/>
        <v>1.0000166066312497</v>
      </c>
      <c r="O300" s="24">
        <f t="shared" si="49"/>
        <v>99.33</v>
      </c>
      <c r="P300" s="63">
        <f t="shared" si="50"/>
        <v>0.99995050414464848</v>
      </c>
      <c r="Q300" s="24">
        <f t="shared" si="51"/>
        <v>17.940000000000001</v>
      </c>
      <c r="R300" s="64">
        <f t="shared" si="52"/>
        <v>0.99983089234537947</v>
      </c>
    </row>
    <row r="301" spans="1:18" s="3" customFormat="1" ht="103.5" customHeight="1" x14ac:dyDescent="0.25">
      <c r="A301" s="133" t="s">
        <v>357</v>
      </c>
      <c r="B301" s="80" t="s">
        <v>355</v>
      </c>
      <c r="C301" s="94" t="s">
        <v>1143</v>
      </c>
      <c r="D301" s="91" t="s">
        <v>356</v>
      </c>
      <c r="E301" s="134" t="s">
        <v>808</v>
      </c>
      <c r="F301" s="130">
        <v>263.623220539832</v>
      </c>
      <c r="G301" s="24">
        <v>110.92572053983199</v>
      </c>
      <c r="H301" s="24">
        <v>152.69749999999999</v>
      </c>
      <c r="I301" s="26">
        <v>0</v>
      </c>
      <c r="J301" s="62"/>
      <c r="K301" s="25">
        <f t="shared" si="46"/>
        <v>263.63</v>
      </c>
      <c r="L301" s="63">
        <f t="shared" si="45"/>
        <v>1.0000257164757873</v>
      </c>
      <c r="M301" s="24">
        <f t="shared" si="47"/>
        <v>110.93</v>
      </c>
      <c r="N301" s="63">
        <f t="shared" si="48"/>
        <v>1.0000385795120121</v>
      </c>
      <c r="O301" s="24">
        <f t="shared" si="49"/>
        <v>152.69999999999999</v>
      </c>
      <c r="P301" s="63">
        <f t="shared" si="50"/>
        <v>1.0000163722392312</v>
      </c>
      <c r="Q301" s="24">
        <f t="shared" si="51"/>
        <v>0</v>
      </c>
      <c r="R301" s="64" t="e">
        <f t="shared" si="52"/>
        <v>#DIV/0!</v>
      </c>
    </row>
    <row r="302" spans="1:18" s="3" customFormat="1" ht="102.75" customHeight="1" x14ac:dyDescent="0.25">
      <c r="A302" s="133" t="s">
        <v>359</v>
      </c>
      <c r="B302" s="80" t="s">
        <v>358</v>
      </c>
      <c r="C302" s="94" t="s">
        <v>1144</v>
      </c>
      <c r="D302" s="91" t="s">
        <v>356</v>
      </c>
      <c r="E302" s="134" t="s">
        <v>808</v>
      </c>
      <c r="F302" s="130">
        <v>519.92174801054398</v>
      </c>
      <c r="G302" s="24">
        <v>127.847098010544</v>
      </c>
      <c r="H302" s="24">
        <v>392.07464999999996</v>
      </c>
      <c r="I302" s="26">
        <v>0</v>
      </c>
      <c r="J302" s="62"/>
      <c r="K302" s="25">
        <f t="shared" si="46"/>
        <v>519.91999999999996</v>
      </c>
      <c r="L302" s="63">
        <f t="shared" si="45"/>
        <v>0.99999663793532256</v>
      </c>
      <c r="M302" s="24">
        <f t="shared" si="47"/>
        <v>127.85</v>
      </c>
      <c r="N302" s="63">
        <f t="shared" si="48"/>
        <v>1.000022698907532</v>
      </c>
      <c r="O302" s="24">
        <f t="shared" si="49"/>
        <v>392.07</v>
      </c>
      <c r="P302" s="63">
        <f t="shared" si="50"/>
        <v>0.99998814001364289</v>
      </c>
      <c r="Q302" s="24">
        <f t="shared" si="51"/>
        <v>0</v>
      </c>
      <c r="R302" s="64" t="e">
        <f t="shared" si="52"/>
        <v>#DIV/0!</v>
      </c>
    </row>
    <row r="303" spans="1:18" s="3" customFormat="1" ht="95.25" customHeight="1" x14ac:dyDescent="0.25">
      <c r="A303" s="133" t="s">
        <v>362</v>
      </c>
      <c r="B303" s="80" t="s">
        <v>360</v>
      </c>
      <c r="C303" s="94" t="s">
        <v>1366</v>
      </c>
      <c r="D303" s="91" t="s">
        <v>361</v>
      </c>
      <c r="E303" s="134" t="s">
        <v>808</v>
      </c>
      <c r="F303" s="130">
        <v>1097.8222595670238</v>
      </c>
      <c r="G303" s="24">
        <v>920.86725956702389</v>
      </c>
      <c r="H303" s="24">
        <v>176.95499999999998</v>
      </c>
      <c r="I303" s="26">
        <v>0</v>
      </c>
      <c r="J303" s="62"/>
      <c r="K303" s="25">
        <f t="shared" si="46"/>
        <v>1097.83</v>
      </c>
      <c r="L303" s="63">
        <f t="shared" si="45"/>
        <v>1.000007050716005</v>
      </c>
      <c r="M303" s="24">
        <f t="shared" si="47"/>
        <v>920.87</v>
      </c>
      <c r="N303" s="63">
        <f t="shared" si="48"/>
        <v>1.0000029759261693</v>
      </c>
      <c r="O303" s="24">
        <f t="shared" si="49"/>
        <v>176.96</v>
      </c>
      <c r="P303" s="63">
        <f t="shared" si="50"/>
        <v>1.0000282557712414</v>
      </c>
      <c r="Q303" s="24">
        <f t="shared" si="51"/>
        <v>0</v>
      </c>
      <c r="R303" s="64" t="e">
        <f t="shared" si="52"/>
        <v>#DIV/0!</v>
      </c>
    </row>
    <row r="304" spans="1:18" s="3" customFormat="1" ht="33" customHeight="1" x14ac:dyDescent="0.25">
      <c r="A304" s="160" t="s">
        <v>363</v>
      </c>
      <c r="B304" s="79"/>
      <c r="C304" s="96"/>
      <c r="D304" s="65"/>
      <c r="E304" s="163"/>
      <c r="F304" s="130"/>
      <c r="G304" s="24"/>
      <c r="H304" s="24"/>
      <c r="I304" s="26"/>
      <c r="J304" s="62"/>
      <c r="K304" s="25"/>
      <c r="L304" s="63"/>
      <c r="M304" s="24"/>
      <c r="N304" s="63"/>
      <c r="O304" s="24"/>
      <c r="P304" s="63"/>
      <c r="Q304" s="24"/>
      <c r="R304" s="64"/>
    </row>
    <row r="305" spans="1:18" s="3" customFormat="1" ht="105" customHeight="1" x14ac:dyDescent="0.25">
      <c r="A305" s="133" t="s">
        <v>364</v>
      </c>
      <c r="B305" s="81" t="s">
        <v>365</v>
      </c>
      <c r="C305" s="98" t="s">
        <v>1367</v>
      </c>
      <c r="D305" s="12"/>
      <c r="E305" s="142"/>
      <c r="F305" s="130"/>
      <c r="G305" s="24"/>
      <c r="H305" s="24"/>
      <c r="I305" s="26"/>
      <c r="J305" s="62"/>
      <c r="K305" s="25"/>
      <c r="L305" s="63"/>
      <c r="M305" s="24"/>
      <c r="N305" s="63"/>
      <c r="O305" s="24"/>
      <c r="P305" s="63"/>
      <c r="Q305" s="24"/>
      <c r="R305" s="64"/>
    </row>
    <row r="306" spans="1:18" s="3" customFormat="1" ht="39" customHeight="1" x14ac:dyDescent="0.25">
      <c r="A306" s="133" t="s">
        <v>366</v>
      </c>
      <c r="B306" s="81" t="s">
        <v>367</v>
      </c>
      <c r="C306" s="98"/>
      <c r="D306" s="12" t="s">
        <v>18</v>
      </c>
      <c r="E306" s="142"/>
      <c r="F306" s="130">
        <v>22511.187532674987</v>
      </c>
      <c r="G306" s="24">
        <v>10432.48775042005</v>
      </c>
      <c r="H306" s="24">
        <v>10320.869683333334</v>
      </c>
      <c r="I306" s="26">
        <v>1757.8300989216002</v>
      </c>
      <c r="J306" s="62"/>
      <c r="K306" s="25">
        <f t="shared" si="46"/>
        <v>22511.190000000002</v>
      </c>
      <c r="L306" s="63">
        <f t="shared" ref="L306:L312" si="53">K306/F306</f>
        <v>1.0000001096043918</v>
      </c>
      <c r="M306" s="24">
        <f t="shared" si="47"/>
        <v>10432.49</v>
      </c>
      <c r="N306" s="63">
        <f t="shared" si="48"/>
        <v>1.0000002156321679</v>
      </c>
      <c r="O306" s="24">
        <f t="shared" si="49"/>
        <v>10320.870000000001</v>
      </c>
      <c r="P306" s="63">
        <f t="shared" si="50"/>
        <v>1.0000000306821688</v>
      </c>
      <c r="Q306" s="24">
        <f t="shared" si="51"/>
        <v>1757.83</v>
      </c>
      <c r="R306" s="64">
        <f t="shared" si="52"/>
        <v>0.9999999437251641</v>
      </c>
    </row>
    <row r="307" spans="1:18" s="3" customFormat="1" ht="39" customHeight="1" x14ac:dyDescent="0.25">
      <c r="A307" s="133" t="s">
        <v>368</v>
      </c>
      <c r="B307" s="81" t="s">
        <v>369</v>
      </c>
      <c r="C307" s="98"/>
      <c r="D307" s="12" t="s">
        <v>18</v>
      </c>
      <c r="E307" s="142"/>
      <c r="F307" s="130">
        <v>32368.665951124913</v>
      </c>
      <c r="G307" s="24">
        <v>19952.471068869978</v>
      </c>
      <c r="H307" s="24">
        <v>10658.364783333334</v>
      </c>
      <c r="I307" s="26">
        <v>1757.8300989216002</v>
      </c>
      <c r="J307" s="62"/>
      <c r="K307" s="25">
        <f t="shared" si="46"/>
        <v>32368.660000000003</v>
      </c>
      <c r="L307" s="63">
        <f t="shared" si="53"/>
        <v>0.99999981614549949</v>
      </c>
      <c r="M307" s="24">
        <f t="shared" si="47"/>
        <v>19952.47</v>
      </c>
      <c r="N307" s="63">
        <f t="shared" si="48"/>
        <v>0.99999994642919299</v>
      </c>
      <c r="O307" s="24">
        <f t="shared" si="49"/>
        <v>10658.36</v>
      </c>
      <c r="P307" s="63">
        <f t="shared" si="50"/>
        <v>0.99999955121320849</v>
      </c>
      <c r="Q307" s="24">
        <f t="shared" si="51"/>
        <v>1757.83</v>
      </c>
      <c r="R307" s="64">
        <f t="shared" si="52"/>
        <v>0.9999999437251641</v>
      </c>
    </row>
    <row r="308" spans="1:18" s="3" customFormat="1" ht="39" customHeight="1" x14ac:dyDescent="0.25">
      <c r="A308" s="133" t="s">
        <v>370</v>
      </c>
      <c r="B308" s="81" t="s">
        <v>371</v>
      </c>
      <c r="C308" s="98"/>
      <c r="D308" s="12" t="s">
        <v>18</v>
      </c>
      <c r="E308" s="142"/>
      <c r="F308" s="130">
        <v>43279.303332268748</v>
      </c>
      <c r="G308" s="24">
        <v>21319.118650013817</v>
      </c>
      <c r="H308" s="24">
        <v>20202.354583333334</v>
      </c>
      <c r="I308" s="26">
        <v>1757.8300989216002</v>
      </c>
      <c r="J308" s="62"/>
      <c r="K308" s="25">
        <f t="shared" si="46"/>
        <v>43279.3</v>
      </c>
      <c r="L308" s="63">
        <f t="shared" si="53"/>
        <v>0.99999992300549023</v>
      </c>
      <c r="M308" s="24">
        <f t="shared" si="47"/>
        <v>21319.119999999999</v>
      </c>
      <c r="N308" s="63">
        <f t="shared" si="48"/>
        <v>1.000000063322795</v>
      </c>
      <c r="O308" s="24">
        <f t="shared" si="49"/>
        <v>20202.349999999999</v>
      </c>
      <c r="P308" s="63">
        <f t="shared" si="50"/>
        <v>0.9999997731287551</v>
      </c>
      <c r="Q308" s="24">
        <f t="shared" si="51"/>
        <v>1757.83</v>
      </c>
      <c r="R308" s="64">
        <f t="shared" si="52"/>
        <v>0.9999999437251641</v>
      </c>
    </row>
    <row r="309" spans="1:18" s="3" customFormat="1" ht="39" customHeight="1" x14ac:dyDescent="0.25">
      <c r="A309" s="133" t="s">
        <v>372</v>
      </c>
      <c r="B309" s="81" t="s">
        <v>373</v>
      </c>
      <c r="C309" s="98"/>
      <c r="D309" s="12" t="s">
        <v>18</v>
      </c>
      <c r="E309" s="142"/>
      <c r="F309" s="130">
        <v>50236.523479253206</v>
      </c>
      <c r="G309" s="24">
        <v>22787.798796998268</v>
      </c>
      <c r="H309" s="24">
        <v>25690.894583333335</v>
      </c>
      <c r="I309" s="26">
        <v>1757.8300989216002</v>
      </c>
      <c r="J309" s="62"/>
      <c r="K309" s="25">
        <f t="shared" si="46"/>
        <v>50236.520000000004</v>
      </c>
      <c r="L309" s="63">
        <f t="shared" si="53"/>
        <v>0.99999993074255622</v>
      </c>
      <c r="M309" s="24">
        <f t="shared" si="47"/>
        <v>22787.8</v>
      </c>
      <c r="N309" s="63">
        <f t="shared" si="48"/>
        <v>1.0000000527914847</v>
      </c>
      <c r="O309" s="24">
        <f t="shared" si="49"/>
        <v>25690.89</v>
      </c>
      <c r="P309" s="63">
        <f t="shared" si="50"/>
        <v>0.99999982159697398</v>
      </c>
      <c r="Q309" s="24">
        <f t="shared" si="51"/>
        <v>1757.83</v>
      </c>
      <c r="R309" s="64">
        <f t="shared" si="52"/>
        <v>0.9999999437251641</v>
      </c>
    </row>
    <row r="310" spans="1:18" s="3" customFormat="1" ht="102.75" customHeight="1" x14ac:dyDescent="0.25">
      <c r="A310" s="133" t="s">
        <v>374</v>
      </c>
      <c r="B310" s="80" t="s">
        <v>1368</v>
      </c>
      <c r="C310" s="94" t="s">
        <v>1369</v>
      </c>
      <c r="D310" s="91" t="s">
        <v>18</v>
      </c>
      <c r="E310" s="134" t="s">
        <v>809</v>
      </c>
      <c r="F310" s="130">
        <v>10443.274882254933</v>
      </c>
      <c r="G310" s="24">
        <v>6502.3001999999997</v>
      </c>
      <c r="H310" s="24">
        <v>2183.1445833333337</v>
      </c>
      <c r="I310" s="26">
        <v>1757.8300989216002</v>
      </c>
      <c r="J310" s="62"/>
      <c r="K310" s="25">
        <f t="shared" si="46"/>
        <v>10443.27</v>
      </c>
      <c r="L310" s="63">
        <f t="shared" si="53"/>
        <v>0.99999953249770901</v>
      </c>
      <c r="M310" s="24">
        <f t="shared" si="47"/>
        <v>6502.3</v>
      </c>
      <c r="N310" s="63">
        <f t="shared" si="48"/>
        <v>0.99999996924165402</v>
      </c>
      <c r="O310" s="24">
        <f t="shared" si="49"/>
        <v>2183.14</v>
      </c>
      <c r="P310" s="63">
        <f t="shared" si="50"/>
        <v>0.99999790058186311</v>
      </c>
      <c r="Q310" s="24">
        <f t="shared" si="51"/>
        <v>1757.83</v>
      </c>
      <c r="R310" s="64">
        <f t="shared" si="52"/>
        <v>0.9999999437251641</v>
      </c>
    </row>
    <row r="311" spans="1:18" s="3" customFormat="1" ht="61.5" customHeight="1" x14ac:dyDescent="0.25">
      <c r="A311" s="133" t="s">
        <v>375</v>
      </c>
      <c r="B311" s="80" t="s">
        <v>376</v>
      </c>
      <c r="C311" s="94" t="s">
        <v>1145</v>
      </c>
      <c r="D311" s="91" t="s">
        <v>18</v>
      </c>
      <c r="E311" s="134" t="s">
        <v>809</v>
      </c>
      <c r="F311" s="130">
        <v>908.45568068959994</v>
      </c>
      <c r="G311" s="24">
        <v>828.60568068959992</v>
      </c>
      <c r="H311" s="24">
        <v>79.850000000000009</v>
      </c>
      <c r="I311" s="26">
        <v>0</v>
      </c>
      <c r="J311" s="62"/>
      <c r="K311" s="25">
        <f t="shared" si="46"/>
        <v>908.46</v>
      </c>
      <c r="L311" s="63">
        <f t="shared" si="53"/>
        <v>1.0000047545636974</v>
      </c>
      <c r="M311" s="24">
        <f t="shared" si="47"/>
        <v>828.61</v>
      </c>
      <c r="N311" s="63">
        <f t="shared" si="48"/>
        <v>1.0000052127453392</v>
      </c>
      <c r="O311" s="24">
        <f t="shared" si="49"/>
        <v>79.849999999999994</v>
      </c>
      <c r="P311" s="63">
        <f t="shared" si="50"/>
        <v>0.99999999999999978</v>
      </c>
      <c r="Q311" s="24">
        <f t="shared" si="51"/>
        <v>0</v>
      </c>
      <c r="R311" s="64" t="e">
        <f t="shared" si="52"/>
        <v>#DIV/0!</v>
      </c>
    </row>
    <row r="312" spans="1:18" s="3" customFormat="1" ht="74.25" customHeight="1" x14ac:dyDescent="0.25">
      <c r="A312" s="133" t="s">
        <v>377</v>
      </c>
      <c r="B312" s="80" t="s">
        <v>378</v>
      </c>
      <c r="C312" s="94" t="s">
        <v>1146</v>
      </c>
      <c r="D312" s="91" t="s">
        <v>18</v>
      </c>
      <c r="E312" s="134" t="s">
        <v>1262</v>
      </c>
      <c r="F312" s="130">
        <v>4196.5409264959071</v>
      </c>
      <c r="G312" s="24">
        <v>1448.5629917040903</v>
      </c>
      <c r="H312" s="24">
        <v>2429.5983333333334</v>
      </c>
      <c r="I312" s="26">
        <v>318.37960145848365</v>
      </c>
      <c r="J312" s="62"/>
      <c r="K312" s="25">
        <f t="shared" si="46"/>
        <v>4196.54</v>
      </c>
      <c r="L312" s="63">
        <f t="shared" si="53"/>
        <v>0.99999977922390759</v>
      </c>
      <c r="M312" s="24">
        <f t="shared" si="47"/>
        <v>1448.56</v>
      </c>
      <c r="N312" s="63">
        <f t="shared" si="48"/>
        <v>0.99999793470901333</v>
      </c>
      <c r="O312" s="24">
        <f t="shared" si="49"/>
        <v>2429.6</v>
      </c>
      <c r="P312" s="63">
        <f t="shared" si="50"/>
        <v>1.0000006859844459</v>
      </c>
      <c r="Q312" s="24">
        <f t="shared" si="51"/>
        <v>318.38</v>
      </c>
      <c r="R312" s="64">
        <f t="shared" si="52"/>
        <v>1.0000012517809387</v>
      </c>
    </row>
    <row r="313" spans="1:18" s="3" customFormat="1" ht="63" customHeight="1" x14ac:dyDescent="0.25">
      <c r="A313" s="133" t="s">
        <v>379</v>
      </c>
      <c r="B313" s="80" t="s">
        <v>380</v>
      </c>
      <c r="C313" s="98" t="s">
        <v>1147</v>
      </c>
      <c r="D313" s="12" t="s">
        <v>381</v>
      </c>
      <c r="E313" s="134" t="s">
        <v>1263</v>
      </c>
      <c r="F313" s="130">
        <v>11847.94248448</v>
      </c>
      <c r="G313" s="24">
        <v>9101.0378342399999</v>
      </c>
      <c r="H313" s="24">
        <v>1845</v>
      </c>
      <c r="I313" s="26">
        <v>901.90465024000002</v>
      </c>
      <c r="J313" s="62"/>
      <c r="K313" s="25">
        <f t="shared" si="46"/>
        <v>11847.94</v>
      </c>
      <c r="L313" s="63">
        <f t="shared" ref="L313:L316" si="54">K313/F313</f>
        <v>0.99999979030283082</v>
      </c>
      <c r="M313" s="24">
        <f t="shared" si="47"/>
        <v>9101.0400000000009</v>
      </c>
      <c r="N313" s="63">
        <f t="shared" si="48"/>
        <v>1.0000002379684647</v>
      </c>
      <c r="O313" s="24">
        <f t="shared" si="49"/>
        <v>1845</v>
      </c>
      <c r="P313" s="63">
        <f t="shared" si="50"/>
        <v>1</v>
      </c>
      <c r="Q313" s="24">
        <f t="shared" si="51"/>
        <v>901.9</v>
      </c>
      <c r="R313" s="64">
        <f t="shared" si="52"/>
        <v>0.99999484397824223</v>
      </c>
    </row>
    <row r="314" spans="1:18" s="3" customFormat="1" ht="126" customHeight="1" x14ac:dyDescent="0.25">
      <c r="A314" s="133" t="s">
        <v>382</v>
      </c>
      <c r="B314" s="80" t="s">
        <v>1371</v>
      </c>
      <c r="C314" s="94" t="s">
        <v>1372</v>
      </c>
      <c r="D314" s="91" t="s">
        <v>9</v>
      </c>
      <c r="E314" s="134" t="s">
        <v>810</v>
      </c>
      <c r="F314" s="130">
        <v>2476.2275881671681</v>
      </c>
      <c r="G314" s="24">
        <v>1830.1449162670078</v>
      </c>
      <c r="H314" s="24">
        <v>457.58459999999997</v>
      </c>
      <c r="I314" s="26">
        <v>188.49807190016003</v>
      </c>
      <c r="J314" s="62"/>
      <c r="K314" s="25">
        <f t="shared" si="46"/>
        <v>2476.2200000000003</v>
      </c>
      <c r="L314" s="63">
        <f t="shared" si="54"/>
        <v>0.99999693559380243</v>
      </c>
      <c r="M314" s="24">
        <f t="shared" si="47"/>
        <v>1830.14</v>
      </c>
      <c r="N314" s="63">
        <f t="shared" si="48"/>
        <v>0.99999731372802014</v>
      </c>
      <c r="O314" s="24">
        <f t="shared" si="49"/>
        <v>457.58</v>
      </c>
      <c r="P314" s="63">
        <f t="shared" si="50"/>
        <v>0.9999899472141327</v>
      </c>
      <c r="Q314" s="24">
        <f t="shared" si="51"/>
        <v>188.5</v>
      </c>
      <c r="R314" s="64">
        <f t="shared" si="52"/>
        <v>1.0000102287509922</v>
      </c>
    </row>
    <row r="315" spans="1:18" s="3" customFormat="1" ht="75" customHeight="1" x14ac:dyDescent="0.25">
      <c r="A315" s="133" t="s">
        <v>383</v>
      </c>
      <c r="B315" s="81" t="s">
        <v>384</v>
      </c>
      <c r="C315" s="98" t="s">
        <v>1373</v>
      </c>
      <c r="D315" s="12" t="s">
        <v>9</v>
      </c>
      <c r="E315" s="134" t="s">
        <v>811</v>
      </c>
      <c r="F315" s="130">
        <v>737.93758924799999</v>
      </c>
      <c r="G315" s="24">
        <v>590.33758924799997</v>
      </c>
      <c r="H315" s="24">
        <v>147.6</v>
      </c>
      <c r="I315" s="26">
        <v>0</v>
      </c>
      <c r="J315" s="62"/>
      <c r="K315" s="25">
        <f t="shared" si="46"/>
        <v>737.94</v>
      </c>
      <c r="L315" s="63">
        <f t="shared" si="54"/>
        <v>1.0000032668778975</v>
      </c>
      <c r="M315" s="24">
        <f t="shared" si="47"/>
        <v>590.34</v>
      </c>
      <c r="N315" s="63">
        <f t="shared" si="48"/>
        <v>1.0000040836837158</v>
      </c>
      <c r="O315" s="24">
        <f t="shared" si="49"/>
        <v>147.6</v>
      </c>
      <c r="P315" s="63">
        <f t="shared" si="50"/>
        <v>1</v>
      </c>
      <c r="Q315" s="24">
        <f t="shared" si="51"/>
        <v>0</v>
      </c>
      <c r="R315" s="64" t="e">
        <f t="shared" si="52"/>
        <v>#DIV/0!</v>
      </c>
    </row>
    <row r="316" spans="1:18" s="3" customFormat="1" ht="78.599999999999994" customHeight="1" x14ac:dyDescent="0.25">
      <c r="A316" s="133" t="s">
        <v>385</v>
      </c>
      <c r="B316" s="80" t="s">
        <v>386</v>
      </c>
      <c r="C316" s="98" t="s">
        <v>1370</v>
      </c>
      <c r="D316" s="91" t="s">
        <v>361</v>
      </c>
      <c r="E316" s="135" t="s">
        <v>1374</v>
      </c>
      <c r="F316" s="130">
        <v>949.70559670271984</v>
      </c>
      <c r="G316" s="24">
        <v>949.70559670271984</v>
      </c>
      <c r="H316" s="24">
        <v>0</v>
      </c>
      <c r="I316" s="26">
        <v>0</v>
      </c>
      <c r="J316" s="62"/>
      <c r="K316" s="25">
        <f t="shared" si="46"/>
        <v>949.71</v>
      </c>
      <c r="L316" s="63">
        <f t="shared" si="54"/>
        <v>1.0000046364866075</v>
      </c>
      <c r="M316" s="24">
        <f t="shared" si="47"/>
        <v>949.71</v>
      </c>
      <c r="N316" s="63">
        <f t="shared" si="48"/>
        <v>1.0000046364866075</v>
      </c>
      <c r="O316" s="24">
        <f t="shared" si="49"/>
        <v>0</v>
      </c>
      <c r="P316" s="63" t="e">
        <f t="shared" si="50"/>
        <v>#DIV/0!</v>
      </c>
      <c r="Q316" s="24">
        <f t="shared" si="51"/>
        <v>0</v>
      </c>
      <c r="R316" s="64" t="e">
        <f t="shared" si="52"/>
        <v>#DIV/0!</v>
      </c>
    </row>
    <row r="317" spans="1:18" s="3" customFormat="1" ht="96" customHeight="1" x14ac:dyDescent="0.25">
      <c r="A317" s="133" t="s">
        <v>387</v>
      </c>
      <c r="B317" s="80" t="s">
        <v>1264</v>
      </c>
      <c r="C317" s="94" t="s">
        <v>1148</v>
      </c>
      <c r="D317" s="91"/>
      <c r="E317" s="148"/>
      <c r="F317" s="130"/>
      <c r="G317" s="24"/>
      <c r="H317" s="24"/>
      <c r="I317" s="26"/>
      <c r="J317" s="62"/>
      <c r="K317" s="25"/>
      <c r="L317" s="63"/>
      <c r="M317" s="24"/>
      <c r="N317" s="63"/>
      <c r="O317" s="24"/>
      <c r="P317" s="63"/>
      <c r="Q317" s="24"/>
      <c r="R317" s="64"/>
    </row>
    <row r="318" spans="1:18" s="3" customFormat="1" ht="39" customHeight="1" x14ac:dyDescent="0.25">
      <c r="A318" s="133" t="s">
        <v>388</v>
      </c>
      <c r="B318" s="80" t="s">
        <v>389</v>
      </c>
      <c r="C318" s="94"/>
      <c r="D318" s="91" t="s">
        <v>18</v>
      </c>
      <c r="E318" s="135"/>
      <c r="F318" s="130">
        <v>120196.16875384537</v>
      </c>
      <c r="G318" s="24">
        <v>75632.937065885577</v>
      </c>
      <c r="H318" s="24">
        <v>28497.665646733552</v>
      </c>
      <c r="I318" s="26">
        <v>16065.566041226242</v>
      </c>
      <c r="J318" s="62"/>
      <c r="K318" s="25">
        <f t="shared" si="46"/>
        <v>120196.18</v>
      </c>
      <c r="L318" s="63">
        <f t="shared" ref="L318:L327" si="55">K318/F318</f>
        <v>1.0000000935650009</v>
      </c>
      <c r="M318" s="24">
        <f t="shared" si="47"/>
        <v>75632.94</v>
      </c>
      <c r="N318" s="63">
        <f t="shared" si="48"/>
        <v>1.0000000387941357</v>
      </c>
      <c r="O318" s="24">
        <f t="shared" si="49"/>
        <v>28497.67</v>
      </c>
      <c r="P318" s="63">
        <f t="shared" si="50"/>
        <v>1.000000152758703</v>
      </c>
      <c r="Q318" s="24">
        <f t="shared" si="51"/>
        <v>16065.57</v>
      </c>
      <c r="R318" s="64">
        <f t="shared" si="52"/>
        <v>1.0000002464135871</v>
      </c>
    </row>
    <row r="319" spans="1:18" s="3" customFormat="1" ht="39" customHeight="1" x14ac:dyDescent="0.25">
      <c r="A319" s="133" t="s">
        <v>390</v>
      </c>
      <c r="B319" s="80" t="s">
        <v>391</v>
      </c>
      <c r="C319" s="94"/>
      <c r="D319" s="91" t="s">
        <v>18</v>
      </c>
      <c r="E319" s="135"/>
      <c r="F319" s="130">
        <v>280435.83398110315</v>
      </c>
      <c r="G319" s="24">
        <v>182126.61956369679</v>
      </c>
      <c r="H319" s="24">
        <v>65922.966305933718</v>
      </c>
      <c r="I319" s="26">
        <v>32386.248111472643</v>
      </c>
      <c r="J319" s="62"/>
      <c r="K319" s="25">
        <f t="shared" si="46"/>
        <v>280435.83999999997</v>
      </c>
      <c r="L319" s="63">
        <f t="shared" si="55"/>
        <v>1.0000000214626523</v>
      </c>
      <c r="M319" s="24">
        <f t="shared" si="47"/>
        <v>182126.62</v>
      </c>
      <c r="N319" s="63">
        <f t="shared" si="48"/>
        <v>1.0000000023956037</v>
      </c>
      <c r="O319" s="24">
        <f t="shared" si="49"/>
        <v>65922.97</v>
      </c>
      <c r="P319" s="63">
        <f t="shared" si="50"/>
        <v>1.0000000560361053</v>
      </c>
      <c r="Q319" s="24">
        <f t="shared" si="51"/>
        <v>32386.25</v>
      </c>
      <c r="R319" s="64">
        <f t="shared" si="52"/>
        <v>1.0000000583126316</v>
      </c>
    </row>
    <row r="320" spans="1:18" s="3" customFormat="1" ht="39" customHeight="1" x14ac:dyDescent="0.25">
      <c r="A320" s="133" t="s">
        <v>392</v>
      </c>
      <c r="B320" s="80" t="s">
        <v>841</v>
      </c>
      <c r="C320" s="94"/>
      <c r="D320" s="91" t="s">
        <v>18</v>
      </c>
      <c r="E320" s="135"/>
      <c r="F320" s="130">
        <v>422794.36319230346</v>
      </c>
      <c r="G320" s="24">
        <v>269889.47745360172</v>
      </c>
      <c r="H320" s="24">
        <v>99856.750261133726</v>
      </c>
      <c r="I320" s="26">
        <v>53048.135477568008</v>
      </c>
      <c r="J320" s="62"/>
      <c r="K320" s="25">
        <f t="shared" si="46"/>
        <v>422794.37</v>
      </c>
      <c r="L320" s="63">
        <f t="shared" si="55"/>
        <v>1.0000000161016729</v>
      </c>
      <c r="M320" s="24">
        <f t="shared" si="47"/>
        <v>269889.48</v>
      </c>
      <c r="N320" s="63">
        <f t="shared" si="48"/>
        <v>1.0000000094349668</v>
      </c>
      <c r="O320" s="24">
        <f t="shared" si="49"/>
        <v>99856.75</v>
      </c>
      <c r="P320" s="63">
        <f t="shared" si="50"/>
        <v>0.99999999738491663</v>
      </c>
      <c r="Q320" s="24">
        <f t="shared" si="51"/>
        <v>53048.14</v>
      </c>
      <c r="R320" s="64">
        <f t="shared" si="52"/>
        <v>1.0000000852514788</v>
      </c>
    </row>
    <row r="321" spans="1:18" s="3" customFormat="1" ht="72" customHeight="1" x14ac:dyDescent="0.25">
      <c r="A321" s="137" t="s">
        <v>393</v>
      </c>
      <c r="B321" s="80" t="s">
        <v>394</v>
      </c>
      <c r="C321" s="94" t="s">
        <v>1149</v>
      </c>
      <c r="D321" s="91" t="s">
        <v>18</v>
      </c>
      <c r="E321" s="163" t="s">
        <v>812</v>
      </c>
      <c r="F321" s="130">
        <v>2523.2458407947511</v>
      </c>
      <c r="G321" s="24">
        <v>945.01777760238849</v>
      </c>
      <c r="H321" s="24">
        <v>1467.9989166666669</v>
      </c>
      <c r="I321" s="26">
        <v>110.22914652569601</v>
      </c>
      <c r="J321" s="62"/>
      <c r="K321" s="25">
        <f t="shared" si="46"/>
        <v>2523.25</v>
      </c>
      <c r="L321" s="63">
        <f t="shared" si="55"/>
        <v>1.0000016483551391</v>
      </c>
      <c r="M321" s="24">
        <f t="shared" si="47"/>
        <v>945.02</v>
      </c>
      <c r="N321" s="63">
        <f t="shared" si="48"/>
        <v>1.0000023516992633</v>
      </c>
      <c r="O321" s="24">
        <f>ROUND(H321-(H321*$O$6*$F$6),2)</f>
        <v>1468</v>
      </c>
      <c r="P321" s="63">
        <f t="shared" si="50"/>
        <v>1.0000007379660303</v>
      </c>
      <c r="Q321" s="24">
        <f t="shared" si="51"/>
        <v>110.23</v>
      </c>
      <c r="R321" s="64">
        <f t="shared" si="52"/>
        <v>1.0000077427280434</v>
      </c>
    </row>
    <row r="322" spans="1:18" s="3" customFormat="1" ht="72" customHeight="1" x14ac:dyDescent="0.25">
      <c r="A322" s="133" t="s">
        <v>395</v>
      </c>
      <c r="B322" s="80" t="s">
        <v>396</v>
      </c>
      <c r="C322" s="94" t="s">
        <v>1150</v>
      </c>
      <c r="D322" s="91" t="s">
        <v>18</v>
      </c>
      <c r="E322" s="163" t="s">
        <v>1266</v>
      </c>
      <c r="F322" s="130">
        <v>617.47540931885464</v>
      </c>
      <c r="G322" s="24">
        <v>200.71044082696349</v>
      </c>
      <c r="H322" s="24">
        <v>366.01050000000004</v>
      </c>
      <c r="I322" s="26">
        <v>50.754468491891132</v>
      </c>
      <c r="J322" s="62"/>
      <c r="K322" s="25">
        <f t="shared" si="46"/>
        <v>617.47</v>
      </c>
      <c r="L322" s="63">
        <f t="shared" si="55"/>
        <v>0.99999123962060188</v>
      </c>
      <c r="M322" s="24">
        <f t="shared" si="47"/>
        <v>200.71</v>
      </c>
      <c r="N322" s="63">
        <f t="shared" si="48"/>
        <v>0.99999780366700575</v>
      </c>
      <c r="O322" s="24">
        <f t="shared" si="49"/>
        <v>366.01</v>
      </c>
      <c r="P322" s="63">
        <f t="shared" si="50"/>
        <v>0.99999863391897215</v>
      </c>
      <c r="Q322" s="24">
        <f t="shared" si="51"/>
        <v>50.75</v>
      </c>
      <c r="R322" s="64">
        <f t="shared" si="52"/>
        <v>0.99991195865065863</v>
      </c>
    </row>
    <row r="323" spans="1:18" s="3" customFormat="1" ht="56.1" customHeight="1" x14ac:dyDescent="0.25">
      <c r="A323" s="137" t="s">
        <v>397</v>
      </c>
      <c r="B323" s="80" t="s">
        <v>398</v>
      </c>
      <c r="C323" s="94" t="s">
        <v>1151</v>
      </c>
      <c r="D323" s="91" t="s">
        <v>18</v>
      </c>
      <c r="E323" s="163" t="s">
        <v>812</v>
      </c>
      <c r="F323" s="130">
        <v>4114.0681091134729</v>
      </c>
      <c r="G323" s="24">
        <v>1495.1161541681502</v>
      </c>
      <c r="H323" s="24">
        <v>2403.6509166666669</v>
      </c>
      <c r="I323" s="26">
        <v>215.30103827865605</v>
      </c>
      <c r="J323" s="62"/>
      <c r="K323" s="25">
        <f t="shared" si="46"/>
        <v>4114.07</v>
      </c>
      <c r="L323" s="63">
        <f t="shared" si="55"/>
        <v>1.0000004596147845</v>
      </c>
      <c r="M323" s="24">
        <f t="shared" si="47"/>
        <v>1495.12</v>
      </c>
      <c r="N323" s="63">
        <f t="shared" si="48"/>
        <v>1.0000025722629236</v>
      </c>
      <c r="O323" s="24">
        <f t="shared" si="49"/>
        <v>2403.65</v>
      </c>
      <c r="P323" s="63">
        <f t="shared" si="50"/>
        <v>0.99999961863569264</v>
      </c>
      <c r="Q323" s="24">
        <f t="shared" si="51"/>
        <v>215.3</v>
      </c>
      <c r="R323" s="64">
        <f t="shared" si="52"/>
        <v>0.99999517754923828</v>
      </c>
    </row>
    <row r="324" spans="1:18" s="3" customFormat="1" ht="72" customHeight="1" x14ac:dyDescent="0.25">
      <c r="A324" s="137" t="s">
        <v>399</v>
      </c>
      <c r="B324" s="80" t="s">
        <v>400</v>
      </c>
      <c r="C324" s="94" t="s">
        <v>1152</v>
      </c>
      <c r="D324" s="91" t="s">
        <v>401</v>
      </c>
      <c r="E324" s="148"/>
      <c r="F324" s="130">
        <v>3101.7024167231521</v>
      </c>
      <c r="G324" s="24">
        <v>2844.9297784654559</v>
      </c>
      <c r="H324" s="24">
        <v>0</v>
      </c>
      <c r="I324" s="26">
        <v>256.77263825769603</v>
      </c>
      <c r="J324" s="62"/>
      <c r="K324" s="25">
        <f t="shared" si="46"/>
        <v>3101.7</v>
      </c>
      <c r="L324" s="63">
        <f t="shared" si="55"/>
        <v>0.99999922083977522</v>
      </c>
      <c r="M324" s="24">
        <f t="shared" si="47"/>
        <v>2844.93</v>
      </c>
      <c r="N324" s="63">
        <f t="shared" si="48"/>
        <v>1.0000000778699516</v>
      </c>
      <c r="O324" s="24">
        <f t="shared" si="49"/>
        <v>0</v>
      </c>
      <c r="P324" s="63" t="e">
        <f t="shared" si="50"/>
        <v>#DIV/0!</v>
      </c>
      <c r="Q324" s="24">
        <f t="shared" si="51"/>
        <v>256.77</v>
      </c>
      <c r="R324" s="64">
        <f t="shared" si="52"/>
        <v>0.99998972531608532</v>
      </c>
    </row>
    <row r="325" spans="1:18" s="3" customFormat="1" ht="72" customHeight="1" x14ac:dyDescent="0.25">
      <c r="A325" s="137" t="s">
        <v>402</v>
      </c>
      <c r="B325" s="80" t="s">
        <v>403</v>
      </c>
      <c r="C325" s="94" t="s">
        <v>1153</v>
      </c>
      <c r="D325" s="91" t="s">
        <v>401</v>
      </c>
      <c r="E325" s="148"/>
      <c r="F325" s="130">
        <v>4736.7055165657921</v>
      </c>
      <c r="G325" s="24">
        <v>4344.5837656013764</v>
      </c>
      <c r="H325" s="24">
        <v>0</v>
      </c>
      <c r="I325" s="26">
        <v>392.12175096441604</v>
      </c>
      <c r="J325" s="62"/>
      <c r="K325" s="25">
        <f t="shared" si="46"/>
        <v>4736.7</v>
      </c>
      <c r="L325" s="63">
        <f t="shared" si="55"/>
        <v>0.9999988353580832</v>
      </c>
      <c r="M325" s="24">
        <f t="shared" si="47"/>
        <v>4344.58</v>
      </c>
      <c r="N325" s="63">
        <f t="shared" si="48"/>
        <v>0.99999913326532996</v>
      </c>
      <c r="O325" s="24">
        <f t="shared" si="49"/>
        <v>0</v>
      </c>
      <c r="P325" s="63" t="e">
        <f t="shared" si="50"/>
        <v>#DIV/0!</v>
      </c>
      <c r="Q325" s="24">
        <f t="shared" si="51"/>
        <v>392.12</v>
      </c>
      <c r="R325" s="64">
        <f t="shared" si="52"/>
        <v>0.99999553464093305</v>
      </c>
    </row>
    <row r="326" spans="1:18" s="3" customFormat="1" ht="72" customHeight="1" x14ac:dyDescent="0.25">
      <c r="A326" s="137" t="s">
        <v>404</v>
      </c>
      <c r="B326" s="80" t="s">
        <v>405</v>
      </c>
      <c r="C326" s="94" t="s">
        <v>1154</v>
      </c>
      <c r="D326" s="91" t="s">
        <v>18</v>
      </c>
      <c r="E326" s="148"/>
      <c r="F326" s="130">
        <v>373.00784200785597</v>
      </c>
      <c r="G326" s="24">
        <v>349.38473007873597</v>
      </c>
      <c r="H326" s="24">
        <v>0</v>
      </c>
      <c r="I326" s="26">
        <v>23.623111929120004</v>
      </c>
      <c r="J326" s="62"/>
      <c r="K326" s="25">
        <f t="shared" si="46"/>
        <v>373</v>
      </c>
      <c r="L326" s="63">
        <f t="shared" si="55"/>
        <v>0.99997897629225763</v>
      </c>
      <c r="M326" s="24">
        <f t="shared" si="47"/>
        <v>349.38</v>
      </c>
      <c r="N326" s="63">
        <f t="shared" si="48"/>
        <v>0.99998646169014049</v>
      </c>
      <c r="O326" s="24">
        <f t="shared" si="49"/>
        <v>0</v>
      </c>
      <c r="P326" s="63" t="e">
        <f t="shared" si="50"/>
        <v>#DIV/0!</v>
      </c>
      <c r="Q326" s="24">
        <f t="shared" si="51"/>
        <v>23.62</v>
      </c>
      <c r="R326" s="64">
        <f t="shared" si="52"/>
        <v>0.99986826760465175</v>
      </c>
    </row>
    <row r="327" spans="1:18" s="3" customFormat="1" ht="39" customHeight="1" x14ac:dyDescent="0.25">
      <c r="A327" s="137" t="s">
        <v>884</v>
      </c>
      <c r="B327" s="81" t="s">
        <v>885</v>
      </c>
      <c r="C327" s="94" t="s">
        <v>897</v>
      </c>
      <c r="D327" s="91" t="s">
        <v>18</v>
      </c>
      <c r="E327" s="163" t="s">
        <v>1265</v>
      </c>
      <c r="F327" s="130">
        <v>1070.1555008</v>
      </c>
      <c r="G327" s="24">
        <v>741.15550080000003</v>
      </c>
      <c r="H327" s="24">
        <v>329</v>
      </c>
      <c r="I327" s="26">
        <v>0</v>
      </c>
      <c r="J327" s="62"/>
      <c r="K327" s="25">
        <f t="shared" si="46"/>
        <v>1070.1599999999999</v>
      </c>
      <c r="L327" s="63">
        <f t="shared" si="55"/>
        <v>1.0000042042488184</v>
      </c>
      <c r="M327" s="24">
        <f t="shared" si="47"/>
        <v>741.16</v>
      </c>
      <c r="N327" s="63">
        <f t="shared" si="48"/>
        <v>1.000006070520957</v>
      </c>
      <c r="O327" s="24">
        <f t="shared" si="49"/>
        <v>329</v>
      </c>
      <c r="P327" s="63">
        <f t="shared" si="50"/>
        <v>1</v>
      </c>
      <c r="Q327" s="24">
        <f t="shared" si="51"/>
        <v>0</v>
      </c>
      <c r="R327" s="64" t="e">
        <f t="shared" si="52"/>
        <v>#DIV/0!</v>
      </c>
    </row>
    <row r="328" spans="1:18" s="3" customFormat="1" ht="33" customHeight="1" x14ac:dyDescent="0.25">
      <c r="A328" s="160" t="s">
        <v>406</v>
      </c>
      <c r="B328" s="79"/>
      <c r="C328" s="96"/>
      <c r="D328" s="65"/>
      <c r="E328" s="163"/>
      <c r="F328" s="130"/>
      <c r="G328" s="24"/>
      <c r="H328" s="24"/>
      <c r="I328" s="26"/>
      <c r="J328" s="62"/>
      <c r="K328" s="25"/>
      <c r="L328" s="63"/>
      <c r="M328" s="24"/>
      <c r="N328" s="63"/>
      <c r="O328" s="24"/>
      <c r="P328" s="63"/>
      <c r="Q328" s="24"/>
      <c r="R328" s="64"/>
    </row>
    <row r="329" spans="1:18" s="3" customFormat="1" ht="81" customHeight="1" x14ac:dyDescent="0.25">
      <c r="A329" s="140" t="s">
        <v>407</v>
      </c>
      <c r="B329" s="80" t="s">
        <v>408</v>
      </c>
      <c r="C329" s="94" t="s">
        <v>1383</v>
      </c>
      <c r="D329" s="12" t="s">
        <v>304</v>
      </c>
      <c r="E329" s="181" t="s">
        <v>1155</v>
      </c>
      <c r="F329" s="130">
        <v>101.90542949144343</v>
      </c>
      <c r="G329" s="24">
        <v>56.941051200000004</v>
      </c>
      <c r="H329" s="24">
        <v>37.145992354675421</v>
      </c>
      <c r="I329" s="26">
        <v>7.818385936768002</v>
      </c>
      <c r="J329" s="62"/>
      <c r="K329" s="25">
        <f t="shared" si="46"/>
        <v>101.91</v>
      </c>
      <c r="L329" s="63">
        <f t="shared" ref="L329:L342" si="56">K329/F329</f>
        <v>1.0000448504910815</v>
      </c>
      <c r="M329" s="24">
        <f t="shared" si="47"/>
        <v>56.94</v>
      </c>
      <c r="N329" s="63">
        <f t="shared" si="48"/>
        <v>0.99998153880236051</v>
      </c>
      <c r="O329" s="24">
        <f t="shared" si="49"/>
        <v>37.15</v>
      </c>
      <c r="P329" s="63">
        <f t="shared" si="50"/>
        <v>1.0001078890364892</v>
      </c>
      <c r="Q329" s="24">
        <f t="shared" si="51"/>
        <v>7.82</v>
      </c>
      <c r="R329" s="64">
        <f t="shared" si="52"/>
        <v>1.0002064445583849</v>
      </c>
    </row>
    <row r="330" spans="1:18" s="3" customFormat="1" ht="90.75" customHeight="1" x14ac:dyDescent="0.25">
      <c r="A330" s="140" t="s">
        <v>409</v>
      </c>
      <c r="B330" s="80" t="s">
        <v>1376</v>
      </c>
      <c r="C330" s="94" t="s">
        <v>1384</v>
      </c>
      <c r="D330" s="12" t="s">
        <v>304</v>
      </c>
      <c r="E330" s="181" t="s">
        <v>1155</v>
      </c>
      <c r="F330" s="130">
        <v>243.26295633792665</v>
      </c>
      <c r="G330" s="24">
        <v>107.94143254748485</v>
      </c>
      <c r="H330" s="24">
        <v>121.19699235467542</v>
      </c>
      <c r="I330" s="26">
        <v>14.1245314357664</v>
      </c>
      <c r="J330" s="62"/>
      <c r="K330" s="25">
        <f t="shared" si="46"/>
        <v>243.26</v>
      </c>
      <c r="L330" s="63">
        <f t="shared" si="56"/>
        <v>0.99998784715120148</v>
      </c>
      <c r="M330" s="24">
        <f t="shared" si="47"/>
        <v>107.94</v>
      </c>
      <c r="N330" s="63">
        <f t="shared" si="48"/>
        <v>0.99998672847440462</v>
      </c>
      <c r="O330" s="24">
        <f t="shared" si="49"/>
        <v>121.2</v>
      </c>
      <c r="P330" s="63">
        <f t="shared" si="50"/>
        <v>1.0000248161713106</v>
      </c>
      <c r="Q330" s="24">
        <f t="shared" si="51"/>
        <v>14.12</v>
      </c>
      <c r="R330" s="64">
        <f t="shared" si="52"/>
        <v>0.99967917974574882</v>
      </c>
    </row>
    <row r="331" spans="1:18" s="3" customFormat="1" ht="75" customHeight="1" x14ac:dyDescent="0.25">
      <c r="A331" s="140" t="s">
        <v>410</v>
      </c>
      <c r="B331" s="80" t="s">
        <v>1377</v>
      </c>
      <c r="C331" s="94" t="s">
        <v>1375</v>
      </c>
      <c r="D331" s="12" t="s">
        <v>304</v>
      </c>
      <c r="E331" s="181" t="s">
        <v>1155</v>
      </c>
      <c r="F331" s="130">
        <v>96.068326411529839</v>
      </c>
      <c r="G331" s="24">
        <v>53.439176551200006</v>
      </c>
      <c r="H331" s="24">
        <v>37.145992354675421</v>
      </c>
      <c r="I331" s="26">
        <v>5.4831575056544004</v>
      </c>
      <c r="J331" s="62"/>
      <c r="K331" s="25">
        <f t="shared" si="46"/>
        <v>96.070000000000007</v>
      </c>
      <c r="L331" s="63">
        <f t="shared" si="56"/>
        <v>1.0000174208142547</v>
      </c>
      <c r="M331" s="24">
        <f t="shared" si="47"/>
        <v>53.44</v>
      </c>
      <c r="N331" s="63">
        <f t="shared" si="48"/>
        <v>1.0000154090847415</v>
      </c>
      <c r="O331" s="24">
        <f t="shared" si="49"/>
        <v>37.15</v>
      </c>
      <c r="P331" s="63">
        <f t="shared" si="50"/>
        <v>1.0001078890364892</v>
      </c>
      <c r="Q331" s="24">
        <f t="shared" si="51"/>
        <v>5.48</v>
      </c>
      <c r="R331" s="64">
        <f t="shared" si="52"/>
        <v>0.99942414463725615</v>
      </c>
    </row>
    <row r="332" spans="1:18" s="3" customFormat="1" ht="90.75" customHeight="1" x14ac:dyDescent="0.25">
      <c r="A332" s="140" t="s">
        <v>411</v>
      </c>
      <c r="B332" s="80" t="s">
        <v>1378</v>
      </c>
      <c r="C332" s="94" t="s">
        <v>1385</v>
      </c>
      <c r="D332" s="12" t="s">
        <v>304</v>
      </c>
      <c r="E332" s="181" t="s">
        <v>1155</v>
      </c>
      <c r="F332" s="130">
        <v>208.67816968723398</v>
      </c>
      <c r="G332" s="24">
        <v>105.25422372014147</v>
      </c>
      <c r="H332" s="24">
        <v>90.533896521342101</v>
      </c>
      <c r="I332" s="26">
        <v>12.890049445750403</v>
      </c>
      <c r="J332" s="62"/>
      <c r="K332" s="25">
        <f t="shared" si="46"/>
        <v>208.67000000000002</v>
      </c>
      <c r="L332" s="63">
        <f t="shared" si="56"/>
        <v>0.9999608503024241</v>
      </c>
      <c r="M332" s="24">
        <f t="shared" si="47"/>
        <v>105.25</v>
      </c>
      <c r="N332" s="63">
        <f t="shared" si="48"/>
        <v>0.99995987125274233</v>
      </c>
      <c r="O332" s="24">
        <f t="shared" si="49"/>
        <v>90.53</v>
      </c>
      <c r="P332" s="63">
        <f t="shared" si="50"/>
        <v>0.99995696063583017</v>
      </c>
      <c r="Q332" s="24">
        <f t="shared" si="51"/>
        <v>12.89</v>
      </c>
      <c r="R332" s="64">
        <f t="shared" si="52"/>
        <v>0.9999961640371815</v>
      </c>
    </row>
    <row r="333" spans="1:18" s="3" customFormat="1" ht="78" customHeight="1" x14ac:dyDescent="0.25">
      <c r="A333" s="140" t="s">
        <v>412</v>
      </c>
      <c r="B333" s="80" t="s">
        <v>1379</v>
      </c>
      <c r="C333" s="94" t="s">
        <v>1386</v>
      </c>
      <c r="D333" s="12" t="s">
        <v>304</v>
      </c>
      <c r="E333" s="181" t="s">
        <v>1155</v>
      </c>
      <c r="F333" s="130">
        <v>145.24936405719666</v>
      </c>
      <c r="G333" s="24">
        <v>61.894922654400006</v>
      </c>
      <c r="H333" s="24">
        <v>71.781172746396663</v>
      </c>
      <c r="I333" s="26">
        <v>11.573268656400002</v>
      </c>
      <c r="J333" s="62"/>
      <c r="K333" s="25">
        <f t="shared" si="46"/>
        <v>145.24</v>
      </c>
      <c r="L333" s="63">
        <f t="shared" si="56"/>
        <v>0.99993553116561007</v>
      </c>
      <c r="M333" s="24">
        <f t="shared" si="47"/>
        <v>61.89</v>
      </c>
      <c r="N333" s="63">
        <f t="shared" si="48"/>
        <v>0.99992046755712916</v>
      </c>
      <c r="O333" s="24">
        <f t="shared" si="49"/>
        <v>71.78</v>
      </c>
      <c r="P333" s="63">
        <f t="shared" si="50"/>
        <v>0.99998366220066082</v>
      </c>
      <c r="Q333" s="24">
        <f t="shared" si="51"/>
        <v>11.57</v>
      </c>
      <c r="R333" s="64">
        <f t="shared" si="52"/>
        <v>0.99971756843316739</v>
      </c>
    </row>
    <row r="334" spans="1:18" s="3" customFormat="1" ht="90" customHeight="1" x14ac:dyDescent="0.25">
      <c r="A334" s="140" t="s">
        <v>413</v>
      </c>
      <c r="B334" s="80" t="s">
        <v>1380</v>
      </c>
      <c r="C334" s="94" t="s">
        <v>1387</v>
      </c>
      <c r="D334" s="12" t="s">
        <v>304</v>
      </c>
      <c r="E334" s="181" t="s">
        <v>1155</v>
      </c>
      <c r="F334" s="130">
        <v>288.47549961024407</v>
      </c>
      <c r="G334" s="24">
        <v>114.60960245969702</v>
      </c>
      <c r="H334" s="24">
        <v>155.83217274639668</v>
      </c>
      <c r="I334" s="26">
        <v>18.033724404150405</v>
      </c>
      <c r="J334" s="62"/>
      <c r="K334" s="25">
        <f t="shared" si="46"/>
        <v>288.47000000000003</v>
      </c>
      <c r="L334" s="63">
        <f t="shared" si="56"/>
        <v>0.99998093560717816</v>
      </c>
      <c r="M334" s="24">
        <f t="shared" si="47"/>
        <v>114.61</v>
      </c>
      <c r="N334" s="63">
        <f t="shared" si="48"/>
        <v>1.0000034686474297</v>
      </c>
      <c r="O334" s="24">
        <f t="shared" si="49"/>
        <v>155.83000000000001</v>
      </c>
      <c r="P334" s="63">
        <f t="shared" si="50"/>
        <v>0.99998605713853328</v>
      </c>
      <c r="Q334" s="24">
        <f t="shared" si="51"/>
        <v>18.03</v>
      </c>
      <c r="R334" s="64">
        <f t="shared" si="52"/>
        <v>0.99979347559788889</v>
      </c>
    </row>
    <row r="335" spans="1:18" s="3" customFormat="1" ht="73.5" customHeight="1" x14ac:dyDescent="0.25">
      <c r="A335" s="140" t="s">
        <v>414</v>
      </c>
      <c r="B335" s="80" t="s">
        <v>415</v>
      </c>
      <c r="C335" s="94" t="s">
        <v>1388</v>
      </c>
      <c r="D335" s="12" t="s">
        <v>304</v>
      </c>
      <c r="E335" s="181" t="s">
        <v>1155</v>
      </c>
      <c r="F335" s="130">
        <v>141.08974434563507</v>
      </c>
      <c r="G335" s="24">
        <v>59.916221125200011</v>
      </c>
      <c r="H335" s="24">
        <v>71.781172746396663</v>
      </c>
      <c r="I335" s="26">
        <v>9.3923504740384018</v>
      </c>
      <c r="J335" s="62"/>
      <c r="K335" s="25">
        <f t="shared" si="46"/>
        <v>141.08999999999997</v>
      </c>
      <c r="L335" s="63">
        <f t="shared" si="56"/>
        <v>1.000001811998215</v>
      </c>
      <c r="M335" s="24">
        <f t="shared" si="47"/>
        <v>59.92</v>
      </c>
      <c r="N335" s="63">
        <f t="shared" si="48"/>
        <v>1.0000630693112653</v>
      </c>
      <c r="O335" s="24">
        <f t="shared" si="49"/>
        <v>71.78</v>
      </c>
      <c r="P335" s="63">
        <f t="shared" si="50"/>
        <v>0.99998366220066082</v>
      </c>
      <c r="Q335" s="24">
        <f t="shared" si="51"/>
        <v>9.39</v>
      </c>
      <c r="R335" s="64">
        <f t="shared" si="52"/>
        <v>0.99974974591877741</v>
      </c>
    </row>
    <row r="336" spans="1:18" s="3" customFormat="1" ht="93.75" customHeight="1" x14ac:dyDescent="0.25">
      <c r="A336" s="140" t="s">
        <v>416</v>
      </c>
      <c r="B336" s="80" t="s">
        <v>417</v>
      </c>
      <c r="C336" s="94" t="s">
        <v>1389</v>
      </c>
      <c r="D336" s="12" t="s">
        <v>304</v>
      </c>
      <c r="E336" s="181" t="s">
        <v>1155</v>
      </c>
      <c r="F336" s="130">
        <v>251.40970901309706</v>
      </c>
      <c r="G336" s="24">
        <v>109.44138968589931</v>
      </c>
      <c r="H336" s="24">
        <v>125.16907691306334</v>
      </c>
      <c r="I336" s="26">
        <v>16.799242414134405</v>
      </c>
      <c r="J336" s="62"/>
      <c r="K336" s="25">
        <f t="shared" si="46"/>
        <v>251.41000000000003</v>
      </c>
      <c r="L336" s="63">
        <f t="shared" si="56"/>
        <v>1.0000011574211041</v>
      </c>
      <c r="M336" s="24">
        <f t="shared" si="47"/>
        <v>109.44</v>
      </c>
      <c r="N336" s="63">
        <f t="shared" si="48"/>
        <v>0.9999873020079213</v>
      </c>
      <c r="O336" s="24">
        <f t="shared" si="49"/>
        <v>125.17</v>
      </c>
      <c r="P336" s="63">
        <f t="shared" si="50"/>
        <v>1.0000073747203337</v>
      </c>
      <c r="Q336" s="24">
        <f t="shared" si="51"/>
        <v>16.8</v>
      </c>
      <c r="R336" s="64">
        <f t="shared" si="52"/>
        <v>1.000045096430358</v>
      </c>
    </row>
    <row r="337" spans="1:18" s="3" customFormat="1" ht="90" customHeight="1" x14ac:dyDescent="0.25">
      <c r="A337" s="140" t="s">
        <v>418</v>
      </c>
      <c r="B337" s="80" t="s">
        <v>1381</v>
      </c>
      <c r="C337" s="94" t="s">
        <v>1390</v>
      </c>
      <c r="D337" s="12" t="s">
        <v>304</v>
      </c>
      <c r="E337" s="181" t="s">
        <v>1155</v>
      </c>
      <c r="F337" s="130">
        <v>226.68266143621122</v>
      </c>
      <c r="G337" s="24">
        <v>100.5485580868032</v>
      </c>
      <c r="H337" s="24">
        <v>107.51400000000001</v>
      </c>
      <c r="I337" s="26">
        <v>18.620103349408005</v>
      </c>
      <c r="J337" s="62"/>
      <c r="K337" s="25">
        <f t="shared" si="46"/>
        <v>226.68</v>
      </c>
      <c r="L337" s="63">
        <f t="shared" si="56"/>
        <v>0.99998825919814793</v>
      </c>
      <c r="M337" s="24">
        <f t="shared" si="47"/>
        <v>100.55</v>
      </c>
      <c r="N337" s="63">
        <f t="shared" si="48"/>
        <v>1.000014340466181</v>
      </c>
      <c r="O337" s="24">
        <f t="shared" si="49"/>
        <v>107.51</v>
      </c>
      <c r="P337" s="63">
        <f t="shared" si="50"/>
        <v>0.99996279554290601</v>
      </c>
      <c r="Q337" s="24">
        <f t="shared" si="51"/>
        <v>18.62</v>
      </c>
      <c r="R337" s="64">
        <f t="shared" si="52"/>
        <v>0.99999444957924966</v>
      </c>
    </row>
    <row r="338" spans="1:18" s="3" customFormat="1" ht="73.5" customHeight="1" x14ac:dyDescent="0.25">
      <c r="A338" s="137" t="s">
        <v>419</v>
      </c>
      <c r="B338" s="80" t="s">
        <v>1382</v>
      </c>
      <c r="C338" s="94" t="s">
        <v>1391</v>
      </c>
      <c r="D338" s="12" t="s">
        <v>304</v>
      </c>
      <c r="E338" s="181" t="s">
        <v>1155</v>
      </c>
      <c r="F338" s="130">
        <v>166.5679224918016</v>
      </c>
      <c r="G338" s="24">
        <v>73.883747102457605</v>
      </c>
      <c r="H338" s="24">
        <v>79.001999999999995</v>
      </c>
      <c r="I338" s="26">
        <v>13.682175389344003</v>
      </c>
      <c r="J338" s="62"/>
      <c r="K338" s="25">
        <f t="shared" si="46"/>
        <v>166.56</v>
      </c>
      <c r="L338" s="63">
        <f t="shared" si="56"/>
        <v>0.99995243686969815</v>
      </c>
      <c r="M338" s="24">
        <f t="shared" si="47"/>
        <v>73.88</v>
      </c>
      <c r="N338" s="63">
        <f t="shared" si="48"/>
        <v>0.9999492838059173</v>
      </c>
      <c r="O338" s="24">
        <f t="shared" si="49"/>
        <v>79</v>
      </c>
      <c r="P338" s="63">
        <f t="shared" si="50"/>
        <v>0.99997468418521052</v>
      </c>
      <c r="Q338" s="24">
        <f t="shared" si="51"/>
        <v>13.68</v>
      </c>
      <c r="R338" s="64">
        <f t="shared" si="52"/>
        <v>0.99984100559435174</v>
      </c>
    </row>
    <row r="339" spans="1:18" s="3" customFormat="1" ht="89.25" customHeight="1" x14ac:dyDescent="0.25">
      <c r="A339" s="140" t="s">
        <v>420</v>
      </c>
      <c r="B339" s="80" t="s">
        <v>886</v>
      </c>
      <c r="C339" s="94" t="s">
        <v>1156</v>
      </c>
      <c r="D339" s="91" t="s">
        <v>304</v>
      </c>
      <c r="E339" s="181" t="s">
        <v>1155</v>
      </c>
      <c r="F339" s="130">
        <v>130.4735343052557</v>
      </c>
      <c r="G339" s="24">
        <v>57.872515691950085</v>
      </c>
      <c r="H339" s="24">
        <v>61.881600000000006</v>
      </c>
      <c r="I339" s="26">
        <v>10.719418613305601</v>
      </c>
      <c r="J339" s="62"/>
      <c r="K339" s="25">
        <f t="shared" si="46"/>
        <v>130.47</v>
      </c>
      <c r="L339" s="63">
        <f t="shared" si="56"/>
        <v>0.99997291170753888</v>
      </c>
      <c r="M339" s="24">
        <f t="shared" si="47"/>
        <v>57.87</v>
      </c>
      <c r="N339" s="63">
        <f t="shared" si="48"/>
        <v>0.99995653045456878</v>
      </c>
      <c r="O339" s="24">
        <f t="shared" si="49"/>
        <v>61.88</v>
      </c>
      <c r="P339" s="63">
        <f t="shared" si="50"/>
        <v>0.99997414417209629</v>
      </c>
      <c r="Q339" s="24">
        <f t="shared" si="51"/>
        <v>10.72</v>
      </c>
      <c r="R339" s="64">
        <f t="shared" si="52"/>
        <v>1.000054236774901</v>
      </c>
    </row>
    <row r="340" spans="1:18" s="3" customFormat="1" ht="90" customHeight="1" x14ac:dyDescent="0.25">
      <c r="A340" s="140" t="s">
        <v>421</v>
      </c>
      <c r="B340" s="80" t="s">
        <v>887</v>
      </c>
      <c r="C340" s="94" t="s">
        <v>1157</v>
      </c>
      <c r="D340" s="91" t="s">
        <v>304</v>
      </c>
      <c r="E340" s="181" t="s">
        <v>1155</v>
      </c>
      <c r="F340" s="130">
        <v>153.8549174558317</v>
      </c>
      <c r="G340" s="24">
        <v>68.242164408084491</v>
      </c>
      <c r="H340" s="24">
        <v>72.9696</v>
      </c>
      <c r="I340" s="26">
        <v>12.643153047747203</v>
      </c>
      <c r="J340" s="62"/>
      <c r="K340" s="25">
        <f t="shared" si="46"/>
        <v>153.84999999999997</v>
      </c>
      <c r="L340" s="63">
        <f t="shared" si="56"/>
        <v>0.99996803835773962</v>
      </c>
      <c r="M340" s="24">
        <f t="shared" si="47"/>
        <v>68.239999999999995</v>
      </c>
      <c r="N340" s="63">
        <f t="shared" si="48"/>
        <v>0.99996828341974098</v>
      </c>
      <c r="O340" s="24">
        <f t="shared" si="49"/>
        <v>72.97</v>
      </c>
      <c r="P340" s="63">
        <f t="shared" si="50"/>
        <v>1.0000054817348594</v>
      </c>
      <c r="Q340" s="24">
        <f t="shared" si="51"/>
        <v>12.64</v>
      </c>
      <c r="R340" s="64">
        <f t="shared" si="52"/>
        <v>0.99975061222977413</v>
      </c>
    </row>
    <row r="341" spans="1:18" s="3" customFormat="1" ht="63.95" customHeight="1" x14ac:dyDescent="0.25">
      <c r="A341" s="140" t="s">
        <v>422</v>
      </c>
      <c r="B341" s="80" t="s">
        <v>423</v>
      </c>
      <c r="C341" s="94" t="s">
        <v>1268</v>
      </c>
      <c r="D341" s="91" t="s">
        <v>304</v>
      </c>
      <c r="E341" s="162"/>
      <c r="F341" s="130">
        <v>207.59082305439296</v>
      </c>
      <c r="G341" s="24">
        <v>137.03125665125847</v>
      </c>
      <c r="H341" s="24">
        <v>52.587566098484857</v>
      </c>
      <c r="I341" s="26">
        <v>17.972000304649605</v>
      </c>
      <c r="J341" s="62"/>
      <c r="K341" s="25">
        <f t="shared" si="46"/>
        <v>207.59</v>
      </c>
      <c r="L341" s="63">
        <f t="shared" si="56"/>
        <v>0.99999603520820024</v>
      </c>
      <c r="M341" s="24">
        <f t="shared" si="47"/>
        <v>137.03</v>
      </c>
      <c r="N341" s="63">
        <f t="shared" si="48"/>
        <v>0.99999082945534334</v>
      </c>
      <c r="O341" s="24">
        <f t="shared" si="49"/>
        <v>52.59</v>
      </c>
      <c r="P341" s="63">
        <f t="shared" si="50"/>
        <v>1.0000462828325347</v>
      </c>
      <c r="Q341" s="24">
        <f t="shared" si="51"/>
        <v>17.97</v>
      </c>
      <c r="R341" s="64">
        <f t="shared" si="52"/>
        <v>0.99988869883064224</v>
      </c>
    </row>
    <row r="342" spans="1:18" s="3" customFormat="1" ht="68.45" customHeight="1" x14ac:dyDescent="0.25">
      <c r="A342" s="140" t="s">
        <v>424</v>
      </c>
      <c r="B342" s="80" t="s">
        <v>425</v>
      </c>
      <c r="C342" s="94" t="s">
        <v>1267</v>
      </c>
      <c r="D342" s="91" t="s">
        <v>304</v>
      </c>
      <c r="E342" s="162"/>
      <c r="F342" s="130">
        <v>237.85321194519088</v>
      </c>
      <c r="G342" s="24">
        <v>114.44878759358387</v>
      </c>
      <c r="H342" s="24">
        <v>101.1220244318182</v>
      </c>
      <c r="I342" s="26">
        <v>22.282399919788801</v>
      </c>
      <c r="J342" s="62"/>
      <c r="K342" s="25">
        <f t="shared" si="46"/>
        <v>237.85</v>
      </c>
      <c r="L342" s="63">
        <f t="shared" si="56"/>
        <v>0.99998649610335455</v>
      </c>
      <c r="M342" s="24">
        <f t="shared" si="47"/>
        <v>114.45</v>
      </c>
      <c r="N342" s="63">
        <f t="shared" si="48"/>
        <v>1.0000105934404515</v>
      </c>
      <c r="O342" s="24">
        <f t="shared" si="49"/>
        <v>101.12</v>
      </c>
      <c r="P342" s="63">
        <f t="shared" si="50"/>
        <v>0.99997998030765722</v>
      </c>
      <c r="Q342" s="24">
        <f t="shared" si="51"/>
        <v>22.28</v>
      </c>
      <c r="R342" s="64">
        <f t="shared" si="52"/>
        <v>0.99989229527351453</v>
      </c>
    </row>
    <row r="343" spans="1:18" s="3" customFormat="1" ht="33" customHeight="1" x14ac:dyDescent="0.25">
      <c r="A343" s="160" t="s">
        <v>426</v>
      </c>
      <c r="B343" s="79"/>
      <c r="C343" s="96"/>
      <c r="D343" s="65"/>
      <c r="E343" s="163"/>
      <c r="F343" s="130"/>
      <c r="G343" s="24"/>
      <c r="H343" s="24"/>
      <c r="I343" s="26"/>
      <c r="J343" s="62"/>
      <c r="K343" s="25"/>
      <c r="L343" s="63"/>
      <c r="M343" s="24"/>
      <c r="N343" s="63"/>
      <c r="O343" s="24"/>
      <c r="P343" s="63"/>
      <c r="Q343" s="24"/>
      <c r="R343" s="64"/>
    </row>
    <row r="344" spans="1:18" s="3" customFormat="1" ht="122.25" customHeight="1" x14ac:dyDescent="0.25">
      <c r="A344" s="155" t="s">
        <v>427</v>
      </c>
      <c r="B344" s="80" t="s">
        <v>428</v>
      </c>
      <c r="C344" s="94" t="s">
        <v>1158</v>
      </c>
      <c r="D344" s="15" t="s">
        <v>18</v>
      </c>
      <c r="E344" s="162"/>
      <c r="F344" s="130">
        <v>11612.594174976002</v>
      </c>
      <c r="G344" s="24">
        <v>7413.3487574784012</v>
      </c>
      <c r="H344" s="24">
        <v>3375.54</v>
      </c>
      <c r="I344" s="26">
        <v>823.70541749760014</v>
      </c>
      <c r="J344" s="62"/>
      <c r="K344" s="25">
        <f t="shared" ref="K344:K363" si="57">SUM(M344,O344,Q344)</f>
        <v>11612.599999999999</v>
      </c>
      <c r="L344" s="63">
        <f t="shared" ref="L344:L363" si="58">K344/F344</f>
        <v>1.0000005016126379</v>
      </c>
      <c r="M344" s="24">
        <f t="shared" ref="M344:M363" si="59">ROUND(G344-(G344*$M$6*$F$6),2)</f>
        <v>7413.35</v>
      </c>
      <c r="N344" s="63">
        <f t="shared" ref="N344:N363" si="60">M344/G344</f>
        <v>1.0000001676059822</v>
      </c>
      <c r="O344" s="24">
        <f t="shared" ref="O344:O363" si="61">ROUND(H344-(H344*$O$6*$F$6),2)</f>
        <v>3375.54</v>
      </c>
      <c r="P344" s="63">
        <f t="shared" ref="P344:P363" si="62">O344/H344</f>
        <v>1</v>
      </c>
      <c r="Q344" s="24">
        <f t="shared" ref="Q344:Q363" si="63">ROUND((I344-(I344*$Q$6*$F$6)),2)</f>
        <v>823.71</v>
      </c>
      <c r="R344" s="64">
        <f t="shared" ref="R344:R363" si="64">Q344/I344</f>
        <v>1.0000055632782092</v>
      </c>
    </row>
    <row r="345" spans="1:18" s="3" customFormat="1" ht="124.5" customHeight="1" x14ac:dyDescent="0.25">
      <c r="A345" s="155" t="s">
        <v>429</v>
      </c>
      <c r="B345" s="80" t="s">
        <v>430</v>
      </c>
      <c r="C345" s="94" t="s">
        <v>1159</v>
      </c>
      <c r="D345" s="15" t="s">
        <v>18</v>
      </c>
      <c r="E345" s="162"/>
      <c r="F345" s="130">
        <v>8645.5430531788788</v>
      </c>
      <c r="G345" s="24">
        <v>6407.7455702937596</v>
      </c>
      <c r="H345" s="24">
        <v>1627.5360000000001</v>
      </c>
      <c r="I345" s="26">
        <v>610.26148288512002</v>
      </c>
      <c r="J345" s="62"/>
      <c r="K345" s="25">
        <f t="shared" si="57"/>
        <v>8645.5499999999993</v>
      </c>
      <c r="L345" s="63">
        <f t="shared" si="58"/>
        <v>1.0000008035147216</v>
      </c>
      <c r="M345" s="24">
        <f t="shared" si="59"/>
        <v>6407.75</v>
      </c>
      <c r="N345" s="63">
        <f t="shared" si="60"/>
        <v>1.0000006913049515</v>
      </c>
      <c r="O345" s="24">
        <f t="shared" si="61"/>
        <v>1627.54</v>
      </c>
      <c r="P345" s="63">
        <f t="shared" si="62"/>
        <v>1.0000024577029325</v>
      </c>
      <c r="Q345" s="24">
        <f t="shared" si="63"/>
        <v>610.26</v>
      </c>
      <c r="R345" s="64">
        <f t="shared" si="64"/>
        <v>0.99999757008239643</v>
      </c>
    </row>
    <row r="346" spans="1:18" s="3" customFormat="1" ht="161.25" customHeight="1" x14ac:dyDescent="0.25">
      <c r="A346" s="155" t="s">
        <v>431</v>
      </c>
      <c r="B346" s="80" t="s">
        <v>432</v>
      </c>
      <c r="C346" s="94" t="s">
        <v>1160</v>
      </c>
      <c r="D346" s="15" t="s">
        <v>18</v>
      </c>
      <c r="E346" s="162"/>
      <c r="F346" s="130">
        <v>3724.1719536386295</v>
      </c>
      <c r="G346" s="24">
        <v>3408.0842911940344</v>
      </c>
      <c r="H346" s="24">
        <v>58.14</v>
      </c>
      <c r="I346" s="26">
        <v>257.94766244459521</v>
      </c>
      <c r="J346" s="62"/>
      <c r="K346" s="25">
        <f t="shared" si="57"/>
        <v>3724.1699999999996</v>
      </c>
      <c r="L346" s="63">
        <f t="shared" si="58"/>
        <v>0.9999994754166418</v>
      </c>
      <c r="M346" s="24">
        <f t="shared" si="59"/>
        <v>3408.08</v>
      </c>
      <c r="N346" s="63">
        <f t="shared" si="60"/>
        <v>0.99999874087796314</v>
      </c>
      <c r="O346" s="24">
        <f t="shared" si="61"/>
        <v>58.14</v>
      </c>
      <c r="P346" s="63">
        <f t="shared" si="62"/>
        <v>1</v>
      </c>
      <c r="Q346" s="24">
        <f t="shared" si="63"/>
        <v>257.95</v>
      </c>
      <c r="R346" s="64">
        <f t="shared" si="64"/>
        <v>1.000009062130599</v>
      </c>
    </row>
    <row r="347" spans="1:18" s="3" customFormat="1" ht="57.6" customHeight="1" x14ac:dyDescent="0.25">
      <c r="A347" s="137" t="s">
        <v>888</v>
      </c>
      <c r="B347" s="81" t="s">
        <v>889</v>
      </c>
      <c r="C347" s="94" t="s">
        <v>1269</v>
      </c>
      <c r="D347" s="15" t="s">
        <v>20</v>
      </c>
      <c r="E347" s="162" t="s">
        <v>903</v>
      </c>
      <c r="F347" s="130">
        <v>2246.9903184960003</v>
      </c>
      <c r="G347" s="24">
        <v>2246.9903184960003</v>
      </c>
      <c r="H347" s="24">
        <v>0</v>
      </c>
      <c r="I347" s="26">
        <v>0</v>
      </c>
      <c r="J347" s="62"/>
      <c r="K347" s="25">
        <f t="shared" si="57"/>
        <v>2246.9899999999998</v>
      </c>
      <c r="L347" s="63">
        <f t="shared" si="58"/>
        <v>0.99999985825662085</v>
      </c>
      <c r="M347" s="24">
        <f t="shared" si="59"/>
        <v>2246.9899999999998</v>
      </c>
      <c r="N347" s="63">
        <f t="shared" si="60"/>
        <v>0.99999985825662085</v>
      </c>
      <c r="O347" s="24">
        <f t="shared" si="61"/>
        <v>0</v>
      </c>
      <c r="P347" s="63" t="e">
        <f t="shared" si="62"/>
        <v>#DIV/0!</v>
      </c>
      <c r="Q347" s="24">
        <f t="shared" si="63"/>
        <v>0</v>
      </c>
      <c r="R347" s="64" t="e">
        <f t="shared" si="64"/>
        <v>#DIV/0!</v>
      </c>
    </row>
    <row r="348" spans="1:18" s="3" customFormat="1" ht="69" customHeight="1" x14ac:dyDescent="0.25">
      <c r="A348" s="155" t="s">
        <v>433</v>
      </c>
      <c r="B348" s="80" t="s">
        <v>1161</v>
      </c>
      <c r="C348" s="94" t="s">
        <v>1162</v>
      </c>
      <c r="D348" s="91" t="s">
        <v>304</v>
      </c>
      <c r="E348" s="148" t="s">
        <v>1285</v>
      </c>
      <c r="F348" s="130">
        <v>142.4715923965357</v>
      </c>
      <c r="G348" s="24">
        <v>94.374895490039705</v>
      </c>
      <c r="H348" s="24">
        <v>38.844999999999999</v>
      </c>
      <c r="I348" s="26">
        <v>9.2516969064960008</v>
      </c>
      <c r="J348" s="62"/>
      <c r="K348" s="25">
        <f t="shared" si="57"/>
        <v>142.47</v>
      </c>
      <c r="L348" s="63">
        <f t="shared" si="58"/>
        <v>0.99998882305932779</v>
      </c>
      <c r="M348" s="24">
        <f t="shared" si="59"/>
        <v>94.37</v>
      </c>
      <c r="N348" s="63">
        <f t="shared" si="60"/>
        <v>0.99994812720041404</v>
      </c>
      <c r="O348" s="24">
        <f t="shared" si="61"/>
        <v>38.85</v>
      </c>
      <c r="P348" s="63">
        <f t="shared" si="62"/>
        <v>1.0001287166945554</v>
      </c>
      <c r="Q348" s="24">
        <f t="shared" si="63"/>
        <v>9.25</v>
      </c>
      <c r="R348" s="64">
        <f t="shared" si="64"/>
        <v>0.99981658429657272</v>
      </c>
    </row>
    <row r="349" spans="1:18" s="3" customFormat="1" ht="69" customHeight="1" x14ac:dyDescent="0.25">
      <c r="A349" s="155" t="s">
        <v>434</v>
      </c>
      <c r="B349" s="80" t="s">
        <v>1272</v>
      </c>
      <c r="C349" s="94" t="s">
        <v>1163</v>
      </c>
      <c r="D349" s="91" t="s">
        <v>304</v>
      </c>
      <c r="E349" s="148" t="s">
        <v>1285</v>
      </c>
      <c r="F349" s="130">
        <v>212.01159239653569</v>
      </c>
      <c r="G349" s="24">
        <v>94.374895490039705</v>
      </c>
      <c r="H349" s="24">
        <v>108.38500000000001</v>
      </c>
      <c r="I349" s="26">
        <v>9.2516969064960008</v>
      </c>
      <c r="J349" s="62"/>
      <c r="K349" s="25">
        <f t="shared" si="57"/>
        <v>212.01</v>
      </c>
      <c r="L349" s="63">
        <f t="shared" si="58"/>
        <v>0.99999248910629035</v>
      </c>
      <c r="M349" s="24">
        <f t="shared" si="59"/>
        <v>94.37</v>
      </c>
      <c r="N349" s="63">
        <f t="shared" si="60"/>
        <v>0.99994812720041404</v>
      </c>
      <c r="O349" s="24">
        <f t="shared" si="61"/>
        <v>108.39</v>
      </c>
      <c r="P349" s="63">
        <f t="shared" si="62"/>
        <v>1.0000461318448124</v>
      </c>
      <c r="Q349" s="24">
        <f t="shared" si="63"/>
        <v>9.25</v>
      </c>
      <c r="R349" s="64">
        <f t="shared" si="64"/>
        <v>0.99981658429657272</v>
      </c>
    </row>
    <row r="350" spans="1:18" s="3" customFormat="1" ht="69" customHeight="1" x14ac:dyDescent="0.25">
      <c r="A350" s="155" t="s">
        <v>435</v>
      </c>
      <c r="B350" s="80" t="s">
        <v>1271</v>
      </c>
      <c r="C350" s="94" t="s">
        <v>1163</v>
      </c>
      <c r="D350" s="91" t="s">
        <v>304</v>
      </c>
      <c r="E350" s="148" t="s">
        <v>1285</v>
      </c>
      <c r="F350" s="130">
        <v>243.54159239653569</v>
      </c>
      <c r="G350" s="24">
        <v>94.374895490039705</v>
      </c>
      <c r="H350" s="24">
        <v>139.91499999999999</v>
      </c>
      <c r="I350" s="26">
        <v>9.2516969064960008</v>
      </c>
      <c r="J350" s="62"/>
      <c r="K350" s="25">
        <f t="shared" si="57"/>
        <v>243.54</v>
      </c>
      <c r="L350" s="63">
        <f t="shared" si="58"/>
        <v>0.99999346150068236</v>
      </c>
      <c r="M350" s="24">
        <f t="shared" si="59"/>
        <v>94.37</v>
      </c>
      <c r="N350" s="63">
        <f t="shared" si="60"/>
        <v>0.99994812720041404</v>
      </c>
      <c r="O350" s="24">
        <f t="shared" si="61"/>
        <v>139.91999999999999</v>
      </c>
      <c r="P350" s="63">
        <f t="shared" si="62"/>
        <v>1.0000357359825609</v>
      </c>
      <c r="Q350" s="24">
        <f t="shared" si="63"/>
        <v>9.25</v>
      </c>
      <c r="R350" s="64">
        <f t="shared" si="64"/>
        <v>0.99981658429657272</v>
      </c>
    </row>
    <row r="351" spans="1:18" s="3" customFormat="1" ht="69" customHeight="1" x14ac:dyDescent="0.25">
      <c r="A351" s="155" t="s">
        <v>436</v>
      </c>
      <c r="B351" s="80" t="s">
        <v>1270</v>
      </c>
      <c r="C351" s="94" t="s">
        <v>1163</v>
      </c>
      <c r="D351" s="91" t="s">
        <v>304</v>
      </c>
      <c r="E351" s="148" t="s">
        <v>1285</v>
      </c>
      <c r="F351" s="130">
        <v>298.35159239653569</v>
      </c>
      <c r="G351" s="24">
        <v>94.374895490039705</v>
      </c>
      <c r="H351" s="24">
        <v>194.72499999999999</v>
      </c>
      <c r="I351" s="26">
        <v>9.2516969064960008</v>
      </c>
      <c r="J351" s="62"/>
      <c r="K351" s="25">
        <f t="shared" si="57"/>
        <v>298.35000000000002</v>
      </c>
      <c r="L351" s="63">
        <f t="shared" si="58"/>
        <v>0.99999466268464376</v>
      </c>
      <c r="M351" s="24">
        <f t="shared" si="59"/>
        <v>94.37</v>
      </c>
      <c r="N351" s="63">
        <f t="shared" si="60"/>
        <v>0.99994812720041404</v>
      </c>
      <c r="O351" s="24">
        <f t="shared" si="61"/>
        <v>194.73</v>
      </c>
      <c r="P351" s="63">
        <f t="shared" si="62"/>
        <v>1.0000256772371292</v>
      </c>
      <c r="Q351" s="24">
        <f t="shared" si="63"/>
        <v>9.25</v>
      </c>
      <c r="R351" s="64">
        <f t="shared" si="64"/>
        <v>0.99981658429657272</v>
      </c>
    </row>
    <row r="352" spans="1:18" s="3" customFormat="1" ht="69" customHeight="1" x14ac:dyDescent="0.25">
      <c r="A352" s="155" t="s">
        <v>437</v>
      </c>
      <c r="B352" s="80" t="s">
        <v>1164</v>
      </c>
      <c r="C352" s="94" t="s">
        <v>1165</v>
      </c>
      <c r="D352" s="91" t="s">
        <v>304</v>
      </c>
      <c r="E352" s="148" t="s">
        <v>1285</v>
      </c>
      <c r="F352" s="130">
        <v>43.394163023872011</v>
      </c>
      <c r="G352" s="24">
        <v>29.803641120000005</v>
      </c>
      <c r="H352" s="24">
        <v>6.94</v>
      </c>
      <c r="I352" s="26">
        <v>6.6505219038720007</v>
      </c>
      <c r="J352" s="62"/>
      <c r="K352" s="25">
        <f t="shared" si="57"/>
        <v>43.39</v>
      </c>
      <c r="L352" s="63">
        <f t="shared" si="58"/>
        <v>0.99990406488841088</v>
      </c>
      <c r="M352" s="24">
        <f t="shared" si="59"/>
        <v>29.8</v>
      </c>
      <c r="N352" s="63">
        <f t="shared" si="60"/>
        <v>0.99987782969250827</v>
      </c>
      <c r="O352" s="24">
        <f t="shared" si="61"/>
        <v>6.94</v>
      </c>
      <c r="P352" s="63">
        <f t="shared" si="62"/>
        <v>1</v>
      </c>
      <c r="Q352" s="24">
        <f t="shared" si="63"/>
        <v>6.65</v>
      </c>
      <c r="R352" s="64">
        <f t="shared" si="64"/>
        <v>0.99992152437364401</v>
      </c>
    </row>
    <row r="353" spans="1:18" s="3" customFormat="1" ht="69" customHeight="1" x14ac:dyDescent="0.25">
      <c r="A353" s="155" t="s">
        <v>438</v>
      </c>
      <c r="B353" s="80" t="s">
        <v>1273</v>
      </c>
      <c r="C353" s="94" t="s">
        <v>1166</v>
      </c>
      <c r="D353" s="91" t="s">
        <v>304</v>
      </c>
      <c r="E353" s="148" t="s">
        <v>1285</v>
      </c>
      <c r="F353" s="130">
        <v>109.76416302387202</v>
      </c>
      <c r="G353" s="24">
        <v>29.803641120000005</v>
      </c>
      <c r="H353" s="24">
        <v>73.31</v>
      </c>
      <c r="I353" s="26">
        <v>6.6505219038720007</v>
      </c>
      <c r="J353" s="62"/>
      <c r="K353" s="25">
        <f t="shared" si="57"/>
        <v>109.76</v>
      </c>
      <c r="L353" s="63">
        <f t="shared" si="58"/>
        <v>0.99996207301402096</v>
      </c>
      <c r="M353" s="24">
        <f t="shared" si="59"/>
        <v>29.8</v>
      </c>
      <c r="N353" s="63">
        <f t="shared" si="60"/>
        <v>0.99987782969250827</v>
      </c>
      <c r="O353" s="24">
        <f t="shared" si="61"/>
        <v>73.31</v>
      </c>
      <c r="P353" s="63">
        <f t="shared" si="62"/>
        <v>1</v>
      </c>
      <c r="Q353" s="24">
        <f t="shared" si="63"/>
        <v>6.65</v>
      </c>
      <c r="R353" s="64">
        <f t="shared" si="64"/>
        <v>0.99992152437364401</v>
      </c>
    </row>
    <row r="354" spans="1:18" s="3" customFormat="1" ht="69" customHeight="1" x14ac:dyDescent="0.25">
      <c r="A354" s="155" t="s">
        <v>439</v>
      </c>
      <c r="B354" s="80" t="s">
        <v>1274</v>
      </c>
      <c r="C354" s="94" t="s">
        <v>1166</v>
      </c>
      <c r="D354" s="91" t="s">
        <v>304</v>
      </c>
      <c r="E354" s="148" t="s">
        <v>1285</v>
      </c>
      <c r="F354" s="130">
        <v>141.29416302387202</v>
      </c>
      <c r="G354" s="24">
        <v>29.803641120000005</v>
      </c>
      <c r="H354" s="24">
        <v>104.84</v>
      </c>
      <c r="I354" s="26">
        <v>6.6505219038720007</v>
      </c>
      <c r="J354" s="62"/>
      <c r="K354" s="25">
        <f t="shared" si="57"/>
        <v>141.29000000000002</v>
      </c>
      <c r="L354" s="63">
        <f t="shared" si="58"/>
        <v>0.99997053647664624</v>
      </c>
      <c r="M354" s="24">
        <f t="shared" si="59"/>
        <v>29.8</v>
      </c>
      <c r="N354" s="63">
        <f t="shared" si="60"/>
        <v>0.99987782969250827</v>
      </c>
      <c r="O354" s="24">
        <f t="shared" si="61"/>
        <v>104.84</v>
      </c>
      <c r="P354" s="63">
        <f t="shared" si="62"/>
        <v>1</v>
      </c>
      <c r="Q354" s="24">
        <f t="shared" si="63"/>
        <v>6.65</v>
      </c>
      <c r="R354" s="64">
        <f t="shared" si="64"/>
        <v>0.99992152437364401</v>
      </c>
    </row>
    <row r="355" spans="1:18" s="3" customFormat="1" ht="69" customHeight="1" x14ac:dyDescent="0.25">
      <c r="A355" s="155" t="s">
        <v>440</v>
      </c>
      <c r="B355" s="80" t="s">
        <v>1275</v>
      </c>
      <c r="C355" s="94" t="s">
        <v>1166</v>
      </c>
      <c r="D355" s="91" t="s">
        <v>304</v>
      </c>
      <c r="E355" s="148" t="s">
        <v>1285</v>
      </c>
      <c r="F355" s="130">
        <v>196.10416302387202</v>
      </c>
      <c r="G355" s="24">
        <v>29.803641120000005</v>
      </c>
      <c r="H355" s="24">
        <v>159.65</v>
      </c>
      <c r="I355" s="26">
        <v>6.6505219038720007</v>
      </c>
      <c r="J355" s="62"/>
      <c r="K355" s="25">
        <f t="shared" si="57"/>
        <v>196.10000000000002</v>
      </c>
      <c r="L355" s="63">
        <f t="shared" si="58"/>
        <v>0.99997877136411684</v>
      </c>
      <c r="M355" s="24">
        <f t="shared" si="59"/>
        <v>29.8</v>
      </c>
      <c r="N355" s="63">
        <f t="shared" si="60"/>
        <v>0.99987782969250827</v>
      </c>
      <c r="O355" s="24">
        <f t="shared" si="61"/>
        <v>159.65</v>
      </c>
      <c r="P355" s="63">
        <f t="shared" si="62"/>
        <v>1</v>
      </c>
      <c r="Q355" s="24">
        <f t="shared" si="63"/>
        <v>6.65</v>
      </c>
      <c r="R355" s="64">
        <f t="shared" si="64"/>
        <v>0.99992152437364401</v>
      </c>
    </row>
    <row r="356" spans="1:18" s="3" customFormat="1" ht="69" customHeight="1" x14ac:dyDescent="0.25">
      <c r="A356" s="155" t="s">
        <v>441</v>
      </c>
      <c r="B356" s="80" t="s">
        <v>1167</v>
      </c>
      <c r="C356" s="94" t="s">
        <v>1168</v>
      </c>
      <c r="D356" s="12" t="s">
        <v>304</v>
      </c>
      <c r="E356" s="148" t="s">
        <v>1285</v>
      </c>
      <c r="F356" s="130">
        <v>130.0265578378941</v>
      </c>
      <c r="G356" s="24">
        <v>96.784347987782098</v>
      </c>
      <c r="H356" s="24">
        <v>23.64</v>
      </c>
      <c r="I356" s="26">
        <v>9.6022098501120006</v>
      </c>
      <c r="J356" s="62"/>
      <c r="K356" s="25">
        <f t="shared" si="57"/>
        <v>130.02000000000001</v>
      </c>
      <c r="L356" s="63">
        <f t="shared" si="58"/>
        <v>0.99994956539646107</v>
      </c>
      <c r="M356" s="24">
        <f t="shared" si="59"/>
        <v>96.78</v>
      </c>
      <c r="N356" s="63">
        <f t="shared" si="60"/>
        <v>0.99995507550680973</v>
      </c>
      <c r="O356" s="24">
        <f t="shared" si="61"/>
        <v>23.64</v>
      </c>
      <c r="P356" s="63">
        <f t="shared" si="62"/>
        <v>1</v>
      </c>
      <c r="Q356" s="24">
        <f t="shared" si="63"/>
        <v>9.6</v>
      </c>
      <c r="R356" s="64">
        <f t="shared" si="64"/>
        <v>0.99976986025649339</v>
      </c>
    </row>
    <row r="357" spans="1:18" s="3" customFormat="1" ht="69" customHeight="1" x14ac:dyDescent="0.25">
      <c r="A357" s="155" t="s">
        <v>442</v>
      </c>
      <c r="B357" s="80" t="s">
        <v>1169</v>
      </c>
      <c r="C357" s="94" t="s">
        <v>1170</v>
      </c>
      <c r="D357" s="12" t="s">
        <v>304</v>
      </c>
      <c r="E357" s="148" t="s">
        <v>1285</v>
      </c>
      <c r="F357" s="131">
        <v>196.39655783789408</v>
      </c>
      <c r="G357" s="24">
        <v>96.784347987782098</v>
      </c>
      <c r="H357" s="24">
        <v>90.01</v>
      </c>
      <c r="I357" s="26">
        <v>9.6022098501120006</v>
      </c>
      <c r="J357" s="62"/>
      <c r="K357" s="25">
        <f t="shared" si="57"/>
        <v>196.39000000000001</v>
      </c>
      <c r="L357" s="63">
        <f t="shared" si="58"/>
        <v>0.99996660920147351</v>
      </c>
      <c r="M357" s="24">
        <f t="shared" si="59"/>
        <v>96.78</v>
      </c>
      <c r="N357" s="63">
        <f t="shared" si="60"/>
        <v>0.99995507550680973</v>
      </c>
      <c r="O357" s="24">
        <f t="shared" si="61"/>
        <v>90.01</v>
      </c>
      <c r="P357" s="63">
        <f t="shared" si="62"/>
        <v>1</v>
      </c>
      <c r="Q357" s="24">
        <f t="shared" si="63"/>
        <v>9.6</v>
      </c>
      <c r="R357" s="64">
        <f t="shared" si="64"/>
        <v>0.99976986025649339</v>
      </c>
    </row>
    <row r="358" spans="1:18" s="3" customFormat="1" ht="69" customHeight="1" x14ac:dyDescent="0.25">
      <c r="A358" s="155" t="s">
        <v>443</v>
      </c>
      <c r="B358" s="80" t="s">
        <v>444</v>
      </c>
      <c r="C358" s="94" t="s">
        <v>1168</v>
      </c>
      <c r="D358" s="12" t="s">
        <v>304</v>
      </c>
      <c r="E358" s="148" t="s">
        <v>1285</v>
      </c>
      <c r="F358" s="130">
        <v>227.92655783789411</v>
      </c>
      <c r="G358" s="24">
        <v>96.784347987782098</v>
      </c>
      <c r="H358" s="24">
        <v>121.54</v>
      </c>
      <c r="I358" s="26">
        <v>9.6022098501120006</v>
      </c>
      <c r="J358" s="62"/>
      <c r="K358" s="25">
        <f t="shared" si="57"/>
        <v>227.92</v>
      </c>
      <c r="L358" s="63">
        <f t="shared" si="58"/>
        <v>0.99997122828530238</v>
      </c>
      <c r="M358" s="24">
        <f t="shared" si="59"/>
        <v>96.78</v>
      </c>
      <c r="N358" s="63">
        <f t="shared" si="60"/>
        <v>0.99995507550680973</v>
      </c>
      <c r="O358" s="24">
        <f t="shared" si="61"/>
        <v>121.54</v>
      </c>
      <c r="P358" s="63">
        <f t="shared" si="62"/>
        <v>1</v>
      </c>
      <c r="Q358" s="24">
        <f t="shared" si="63"/>
        <v>9.6</v>
      </c>
      <c r="R358" s="64">
        <f t="shared" si="64"/>
        <v>0.99976986025649339</v>
      </c>
    </row>
    <row r="359" spans="1:18" s="3" customFormat="1" ht="69" customHeight="1" x14ac:dyDescent="0.25">
      <c r="A359" s="155" t="s">
        <v>445</v>
      </c>
      <c r="B359" s="80" t="s">
        <v>446</v>
      </c>
      <c r="C359" s="94" t="s">
        <v>1168</v>
      </c>
      <c r="D359" s="12" t="s">
        <v>304</v>
      </c>
      <c r="E359" s="148" t="s">
        <v>1285</v>
      </c>
      <c r="F359" s="130">
        <v>282.73655783789411</v>
      </c>
      <c r="G359" s="24">
        <v>96.784347987782098</v>
      </c>
      <c r="H359" s="24">
        <v>176.35</v>
      </c>
      <c r="I359" s="26">
        <v>9.6022098501120006</v>
      </c>
      <c r="J359" s="62"/>
      <c r="K359" s="25">
        <f t="shared" si="57"/>
        <v>282.73</v>
      </c>
      <c r="L359" s="63">
        <f t="shared" si="58"/>
        <v>0.99997680583669746</v>
      </c>
      <c r="M359" s="24">
        <f t="shared" si="59"/>
        <v>96.78</v>
      </c>
      <c r="N359" s="63">
        <f t="shared" si="60"/>
        <v>0.99995507550680973</v>
      </c>
      <c r="O359" s="24">
        <f t="shared" si="61"/>
        <v>176.35</v>
      </c>
      <c r="P359" s="63">
        <f t="shared" si="62"/>
        <v>1</v>
      </c>
      <c r="Q359" s="24">
        <f t="shared" si="63"/>
        <v>9.6</v>
      </c>
      <c r="R359" s="64">
        <f t="shared" si="64"/>
        <v>0.99976986025649339</v>
      </c>
    </row>
    <row r="360" spans="1:18" s="3" customFormat="1" ht="48" customHeight="1" x14ac:dyDescent="0.25">
      <c r="A360" s="155" t="s">
        <v>447</v>
      </c>
      <c r="B360" s="80" t="s">
        <v>448</v>
      </c>
      <c r="C360" s="94" t="s">
        <v>1171</v>
      </c>
      <c r="D360" s="12" t="s">
        <v>18</v>
      </c>
      <c r="E360" s="162"/>
      <c r="F360" s="131">
        <v>213.07497361919999</v>
      </c>
      <c r="G360" s="23">
        <v>213.07497361919999</v>
      </c>
      <c r="H360" s="24">
        <v>0</v>
      </c>
      <c r="I360" s="26">
        <v>0</v>
      </c>
      <c r="J360" s="62"/>
      <c r="K360" s="25">
        <f t="shared" si="57"/>
        <v>213.07</v>
      </c>
      <c r="L360" s="63">
        <f t="shared" si="58"/>
        <v>0.99997665789127876</v>
      </c>
      <c r="M360" s="24">
        <f t="shared" si="59"/>
        <v>213.07</v>
      </c>
      <c r="N360" s="63">
        <f t="shared" si="60"/>
        <v>0.99997665789127876</v>
      </c>
      <c r="O360" s="24">
        <f t="shared" si="61"/>
        <v>0</v>
      </c>
      <c r="P360" s="63" t="e">
        <f t="shared" si="62"/>
        <v>#DIV/0!</v>
      </c>
      <c r="Q360" s="24">
        <f t="shared" si="63"/>
        <v>0</v>
      </c>
      <c r="R360" s="64" t="e">
        <f t="shared" si="64"/>
        <v>#DIV/0!</v>
      </c>
    </row>
    <row r="361" spans="1:18" s="3" customFormat="1" ht="39" customHeight="1" x14ac:dyDescent="0.25">
      <c r="A361" s="155" t="s">
        <v>449</v>
      </c>
      <c r="B361" s="80" t="s">
        <v>450</v>
      </c>
      <c r="C361" s="94" t="s">
        <v>451</v>
      </c>
      <c r="D361" s="12" t="s">
        <v>18</v>
      </c>
      <c r="E361" s="162"/>
      <c r="F361" s="131">
        <v>204.3941656577037</v>
      </c>
      <c r="G361" s="23">
        <v>62.738265657703678</v>
      </c>
      <c r="H361" s="24">
        <v>141.6559</v>
      </c>
      <c r="I361" s="26">
        <v>0</v>
      </c>
      <c r="J361" s="62"/>
      <c r="K361" s="25">
        <f t="shared" si="57"/>
        <v>204.4</v>
      </c>
      <c r="L361" s="63">
        <f t="shared" si="58"/>
        <v>1.0000285445637724</v>
      </c>
      <c r="M361" s="24">
        <f t="shared" si="59"/>
        <v>62.74</v>
      </c>
      <c r="N361" s="63">
        <f t="shared" si="60"/>
        <v>1.0000276440905425</v>
      </c>
      <c r="O361" s="24">
        <f t="shared" si="61"/>
        <v>141.66</v>
      </c>
      <c r="P361" s="63">
        <f t="shared" si="62"/>
        <v>1.0000289433761671</v>
      </c>
      <c r="Q361" s="24">
        <f t="shared" si="63"/>
        <v>0</v>
      </c>
      <c r="R361" s="64" t="e">
        <f t="shared" si="64"/>
        <v>#DIV/0!</v>
      </c>
    </row>
    <row r="362" spans="1:18" s="3" customFormat="1" ht="81" customHeight="1" x14ac:dyDescent="0.25">
      <c r="A362" s="155" t="s">
        <v>1017</v>
      </c>
      <c r="B362" s="80" t="s">
        <v>1018</v>
      </c>
      <c r="C362" s="94" t="s">
        <v>1019</v>
      </c>
      <c r="D362" s="12" t="s">
        <v>18</v>
      </c>
      <c r="E362" s="162"/>
      <c r="F362" s="130">
        <v>460.41599999999994</v>
      </c>
      <c r="G362" s="24">
        <v>431.63999999999993</v>
      </c>
      <c r="H362" s="24">
        <v>0</v>
      </c>
      <c r="I362" s="26">
        <v>28.776000000000003</v>
      </c>
      <c r="J362" s="62"/>
      <c r="K362" s="25">
        <f t="shared" si="57"/>
        <v>460.41999999999996</v>
      </c>
      <c r="L362" s="63">
        <f t="shared" si="58"/>
        <v>1.0000086877953851</v>
      </c>
      <c r="M362" s="24">
        <f t="shared" si="59"/>
        <v>431.64</v>
      </c>
      <c r="N362" s="63">
        <f t="shared" si="60"/>
        <v>1.0000000000000002</v>
      </c>
      <c r="O362" s="24">
        <f t="shared" si="61"/>
        <v>0</v>
      </c>
      <c r="P362" s="63" t="e">
        <f t="shared" si="62"/>
        <v>#DIV/0!</v>
      </c>
      <c r="Q362" s="24">
        <f t="shared" si="63"/>
        <v>28.78</v>
      </c>
      <c r="R362" s="64">
        <f t="shared" si="64"/>
        <v>1.0001390047261607</v>
      </c>
    </row>
    <row r="363" spans="1:18" s="3" customFormat="1" ht="39" customHeight="1" x14ac:dyDescent="0.25">
      <c r="A363" s="155" t="s">
        <v>452</v>
      </c>
      <c r="B363" s="80" t="s">
        <v>453</v>
      </c>
      <c r="C363" s="94" t="s">
        <v>454</v>
      </c>
      <c r="D363" s="12" t="s">
        <v>18</v>
      </c>
      <c r="E363" s="162"/>
      <c r="F363" s="130">
        <v>122.49952059419947</v>
      </c>
      <c r="G363" s="24">
        <v>33.181353927532797</v>
      </c>
      <c r="H363" s="24">
        <v>89.31816666666667</v>
      </c>
      <c r="I363" s="26">
        <v>0</v>
      </c>
      <c r="J363" s="62"/>
      <c r="K363" s="25">
        <f t="shared" si="57"/>
        <v>122.5</v>
      </c>
      <c r="L363" s="63">
        <f t="shared" si="58"/>
        <v>1.0000039135320546</v>
      </c>
      <c r="M363" s="24">
        <f t="shared" si="59"/>
        <v>33.18</v>
      </c>
      <c r="N363" s="63">
        <f t="shared" si="60"/>
        <v>0.99995919613359496</v>
      </c>
      <c r="O363" s="24">
        <f t="shared" si="61"/>
        <v>89.32</v>
      </c>
      <c r="P363" s="63">
        <f t="shared" si="62"/>
        <v>1.0000205258728627</v>
      </c>
      <c r="Q363" s="24">
        <f t="shared" si="63"/>
        <v>0</v>
      </c>
      <c r="R363" s="64" t="e">
        <f t="shared" si="64"/>
        <v>#DIV/0!</v>
      </c>
    </row>
    <row r="364" spans="1:18" s="3" customFormat="1" ht="99" customHeight="1" x14ac:dyDescent="0.25">
      <c r="A364" s="155" t="s">
        <v>456</v>
      </c>
      <c r="B364" s="80" t="s">
        <v>457</v>
      </c>
      <c r="C364" s="94" t="s">
        <v>1172</v>
      </c>
      <c r="D364" s="91" t="s">
        <v>18</v>
      </c>
      <c r="E364" s="162" t="s">
        <v>814</v>
      </c>
      <c r="F364" s="130">
        <v>1015.838726665472</v>
      </c>
      <c r="G364" s="24">
        <v>884.86992615859197</v>
      </c>
      <c r="H364" s="24">
        <v>58.14</v>
      </c>
      <c r="I364" s="26">
        <v>72.828800506880015</v>
      </c>
      <c r="J364" s="62"/>
      <c r="K364" s="25">
        <f t="shared" ref="K364:K418" si="65">SUM(M364,O364,Q364)</f>
        <v>1015.84</v>
      </c>
      <c r="L364" s="63">
        <f t="shared" ref="L364:L382" si="66">K364/F364</f>
        <v>1.0000012534809852</v>
      </c>
      <c r="M364" s="24">
        <f t="shared" ref="M364:M418" si="67">ROUND(G364-(G364*$M$6*$F$6),2)</f>
        <v>884.87</v>
      </c>
      <c r="N364" s="63">
        <f t="shared" ref="N364:N418" si="68">M364/G364</f>
        <v>1.0000000834488842</v>
      </c>
      <c r="O364" s="24">
        <f t="shared" ref="O364:O418" si="69">ROUND(H364-(H364*$O$6*$F$6),2)</f>
        <v>58.14</v>
      </c>
      <c r="P364" s="63">
        <f t="shared" ref="P364:P418" si="70">O364/H364</f>
        <v>1</v>
      </c>
      <c r="Q364" s="24">
        <f t="shared" ref="Q364:Q418" si="71">ROUND((I364-(I364*$Q$6*$F$6)),2)</f>
        <v>72.83</v>
      </c>
      <c r="R364" s="64">
        <f t="shared" ref="R364:R418" si="72">Q364/I364</f>
        <v>1.0000164700381118</v>
      </c>
    </row>
    <row r="365" spans="1:18" s="3" customFormat="1" ht="99" customHeight="1" x14ac:dyDescent="0.25">
      <c r="A365" s="155" t="s">
        <v>458</v>
      </c>
      <c r="B365" s="80" t="s">
        <v>459</v>
      </c>
      <c r="C365" s="94" t="s">
        <v>1173</v>
      </c>
      <c r="D365" s="91" t="s">
        <v>18</v>
      </c>
      <c r="E365" s="162" t="s">
        <v>814</v>
      </c>
      <c r="F365" s="130">
        <v>3412.3375183654402</v>
      </c>
      <c r="G365" s="24">
        <v>2972.3958819878399</v>
      </c>
      <c r="H365" s="24">
        <v>195.3</v>
      </c>
      <c r="I365" s="26">
        <v>244.64163637760001</v>
      </c>
      <c r="J365" s="62"/>
      <c r="K365" s="25">
        <f t="shared" si="65"/>
        <v>3412.34</v>
      </c>
      <c r="L365" s="63">
        <f t="shared" si="66"/>
        <v>1.0000007272535458</v>
      </c>
      <c r="M365" s="24">
        <f t="shared" si="67"/>
        <v>2972.4</v>
      </c>
      <c r="N365" s="63">
        <f t="shared" si="68"/>
        <v>1.0000013854184717</v>
      </c>
      <c r="O365" s="24">
        <f t="shared" si="69"/>
        <v>195.3</v>
      </c>
      <c r="P365" s="63">
        <f t="shared" si="70"/>
        <v>1</v>
      </c>
      <c r="Q365" s="24">
        <f t="shared" si="71"/>
        <v>244.64</v>
      </c>
      <c r="R365" s="64">
        <f t="shared" si="72"/>
        <v>0.99999331112387801</v>
      </c>
    </row>
    <row r="366" spans="1:18" s="3" customFormat="1" ht="99" customHeight="1" x14ac:dyDescent="0.25">
      <c r="A366" s="155" t="s">
        <v>460</v>
      </c>
      <c r="B366" s="80" t="s">
        <v>461</v>
      </c>
      <c r="C366" s="94" t="s">
        <v>1174</v>
      </c>
      <c r="D366" s="91" t="s">
        <v>455</v>
      </c>
      <c r="E366" s="148"/>
      <c r="F366" s="130">
        <v>2396.9581135347203</v>
      </c>
      <c r="G366" s="24">
        <v>2144.4474130675203</v>
      </c>
      <c r="H366" s="24">
        <v>140.9</v>
      </c>
      <c r="I366" s="26">
        <v>111.61070046720002</v>
      </c>
      <c r="J366" s="62"/>
      <c r="K366" s="25">
        <f t="shared" si="65"/>
        <v>2396.96</v>
      </c>
      <c r="L366" s="63">
        <f t="shared" si="66"/>
        <v>1.0000007870247165</v>
      </c>
      <c r="M366" s="24">
        <f t="shared" si="67"/>
        <v>2144.4499999999998</v>
      </c>
      <c r="N366" s="63">
        <f t="shared" si="68"/>
        <v>1.0000012063399009</v>
      </c>
      <c r="O366" s="24">
        <f t="shared" si="69"/>
        <v>140.9</v>
      </c>
      <c r="P366" s="63">
        <f t="shared" si="70"/>
        <v>1</v>
      </c>
      <c r="Q366" s="24">
        <f t="shared" si="71"/>
        <v>111.61</v>
      </c>
      <c r="R366" s="64">
        <f t="shared" si="72"/>
        <v>0.99999372401394238</v>
      </c>
    </row>
    <row r="367" spans="1:18" s="3" customFormat="1" ht="99" customHeight="1" x14ac:dyDescent="0.25">
      <c r="A367" s="155" t="s">
        <v>462</v>
      </c>
      <c r="B367" s="80" t="s">
        <v>463</v>
      </c>
      <c r="C367" s="94" t="s">
        <v>1175</v>
      </c>
      <c r="D367" s="91" t="s">
        <v>18</v>
      </c>
      <c r="E367" s="148"/>
      <c r="F367" s="130">
        <v>4201.6811767654399</v>
      </c>
      <c r="G367" s="24">
        <v>3725.7681101414396</v>
      </c>
      <c r="H367" s="24">
        <v>244.8</v>
      </c>
      <c r="I367" s="26">
        <v>231.113066624</v>
      </c>
      <c r="J367" s="62"/>
      <c r="K367" s="25">
        <f t="shared" si="65"/>
        <v>4201.68</v>
      </c>
      <c r="L367" s="63">
        <f t="shared" si="66"/>
        <v>0.99999971992985903</v>
      </c>
      <c r="M367" s="24">
        <f t="shared" si="67"/>
        <v>3725.77</v>
      </c>
      <c r="N367" s="63">
        <f t="shared" si="68"/>
        <v>1.0000005072399851</v>
      </c>
      <c r="O367" s="24">
        <f t="shared" si="69"/>
        <v>244.8</v>
      </c>
      <c r="P367" s="63">
        <f t="shared" si="70"/>
        <v>1</v>
      </c>
      <c r="Q367" s="24">
        <f t="shared" si="71"/>
        <v>231.11</v>
      </c>
      <c r="R367" s="64">
        <f t="shared" si="72"/>
        <v>0.99998673106611935</v>
      </c>
    </row>
    <row r="368" spans="1:18" s="3" customFormat="1" ht="56.1" customHeight="1" x14ac:dyDescent="0.25">
      <c r="A368" s="155" t="s">
        <v>464</v>
      </c>
      <c r="B368" s="80" t="s">
        <v>465</v>
      </c>
      <c r="C368" s="94" t="s">
        <v>466</v>
      </c>
      <c r="D368" s="91" t="s">
        <v>898</v>
      </c>
      <c r="E368" s="148" t="s">
        <v>904</v>
      </c>
      <c r="F368" s="130">
        <v>1464.3561805688639</v>
      </c>
      <c r="G368" s="24">
        <v>1464.3561805688639</v>
      </c>
      <c r="H368" s="24">
        <v>0</v>
      </c>
      <c r="I368" s="26">
        <v>0</v>
      </c>
      <c r="J368" s="62"/>
      <c r="K368" s="25">
        <f t="shared" si="65"/>
        <v>1464.36</v>
      </c>
      <c r="L368" s="63">
        <f t="shared" si="66"/>
        <v>1.0000026082664768</v>
      </c>
      <c r="M368" s="24">
        <f t="shared" si="67"/>
        <v>1464.36</v>
      </c>
      <c r="N368" s="63">
        <f t="shared" si="68"/>
        <v>1.0000026082664768</v>
      </c>
      <c r="O368" s="24">
        <f t="shared" si="69"/>
        <v>0</v>
      </c>
      <c r="P368" s="63" t="e">
        <f t="shared" si="70"/>
        <v>#DIV/0!</v>
      </c>
      <c r="Q368" s="24">
        <f t="shared" si="71"/>
        <v>0</v>
      </c>
      <c r="R368" s="64" t="e">
        <f t="shared" si="72"/>
        <v>#DIV/0!</v>
      </c>
    </row>
    <row r="369" spans="1:18" s="3" customFormat="1" ht="152.1" customHeight="1" x14ac:dyDescent="0.25">
      <c r="A369" s="155" t="s">
        <v>467</v>
      </c>
      <c r="B369" s="80" t="s">
        <v>468</v>
      </c>
      <c r="C369" s="105" t="s">
        <v>1176</v>
      </c>
      <c r="D369" s="91" t="s">
        <v>469</v>
      </c>
      <c r="E369" s="162"/>
      <c r="F369" s="130">
        <v>3226.05146883712</v>
      </c>
      <c r="G369" s="24">
        <v>2829.3312568435199</v>
      </c>
      <c r="H369" s="24">
        <v>185.9</v>
      </c>
      <c r="I369" s="26">
        <v>210.8202119936</v>
      </c>
      <c r="J369" s="62"/>
      <c r="K369" s="25">
        <f t="shared" si="65"/>
        <v>3226.05</v>
      </c>
      <c r="L369" s="63">
        <f t="shared" si="66"/>
        <v>0.99999954469507568</v>
      </c>
      <c r="M369" s="24">
        <f t="shared" si="67"/>
        <v>2829.33</v>
      </c>
      <c r="N369" s="63">
        <f t="shared" si="68"/>
        <v>0.99999955578071076</v>
      </c>
      <c r="O369" s="24">
        <f t="shared" si="69"/>
        <v>185.9</v>
      </c>
      <c r="P369" s="63">
        <f t="shared" si="70"/>
        <v>1</v>
      </c>
      <c r="Q369" s="24">
        <f t="shared" si="71"/>
        <v>210.82</v>
      </c>
      <c r="R369" s="64">
        <f t="shared" si="72"/>
        <v>0.99999899443417684</v>
      </c>
    </row>
    <row r="370" spans="1:18" s="3" customFormat="1" ht="140.44999999999999" customHeight="1" x14ac:dyDescent="0.25">
      <c r="A370" s="155" t="s">
        <v>470</v>
      </c>
      <c r="B370" s="80" t="s">
        <v>471</v>
      </c>
      <c r="C370" s="105" t="s">
        <v>1176</v>
      </c>
      <c r="D370" s="91" t="s">
        <v>469</v>
      </c>
      <c r="E370" s="162"/>
      <c r="F370" s="130">
        <v>1870.2344246502398</v>
      </c>
      <c r="G370" s="24">
        <v>1640.6772968678399</v>
      </c>
      <c r="H370" s="24">
        <v>107.80000000000001</v>
      </c>
      <c r="I370" s="26">
        <v>121.7571277824</v>
      </c>
      <c r="J370" s="62"/>
      <c r="K370" s="25">
        <f t="shared" si="65"/>
        <v>1870.24</v>
      </c>
      <c r="L370" s="63">
        <f t="shared" si="66"/>
        <v>1.0000029810967475</v>
      </c>
      <c r="M370" s="24">
        <f t="shared" si="67"/>
        <v>1640.68</v>
      </c>
      <c r="N370" s="63">
        <f t="shared" si="68"/>
        <v>1.0000016475708937</v>
      </c>
      <c r="O370" s="24">
        <f t="shared" si="69"/>
        <v>107.8</v>
      </c>
      <c r="P370" s="63">
        <f t="shared" si="70"/>
        <v>0.99999999999999989</v>
      </c>
      <c r="Q370" s="24">
        <f t="shared" si="71"/>
        <v>121.76</v>
      </c>
      <c r="R370" s="64">
        <f t="shared" si="72"/>
        <v>1.0000235897286041</v>
      </c>
    </row>
    <row r="371" spans="1:18" s="3" customFormat="1" ht="103.5" customHeight="1" x14ac:dyDescent="0.25">
      <c r="A371" s="155" t="s">
        <v>472</v>
      </c>
      <c r="B371" s="80" t="s">
        <v>473</v>
      </c>
      <c r="C371" s="94" t="s">
        <v>1177</v>
      </c>
      <c r="D371" s="91" t="s">
        <v>474</v>
      </c>
      <c r="E371" s="162"/>
      <c r="F371" s="130">
        <v>391.05421795417141</v>
      </c>
      <c r="G371" s="24">
        <v>258.95925914561161</v>
      </c>
      <c r="H371" s="24">
        <v>73.948906709999989</v>
      </c>
      <c r="I371" s="26">
        <v>58.146052098559757</v>
      </c>
      <c r="J371" s="62"/>
      <c r="K371" s="25">
        <f t="shared" si="65"/>
        <v>391.05999999999995</v>
      </c>
      <c r="L371" s="63">
        <f t="shared" si="66"/>
        <v>1.0000147857907242</v>
      </c>
      <c r="M371" s="24">
        <f t="shared" si="67"/>
        <v>258.95999999999998</v>
      </c>
      <c r="N371" s="63">
        <f t="shared" si="68"/>
        <v>1.000002860891674</v>
      </c>
      <c r="O371" s="24">
        <f t="shared" si="69"/>
        <v>73.95</v>
      </c>
      <c r="P371" s="63">
        <f t="shared" si="70"/>
        <v>1.0000147843970744</v>
      </c>
      <c r="Q371" s="24">
        <f t="shared" si="71"/>
        <v>58.15</v>
      </c>
      <c r="R371" s="64">
        <f t="shared" si="72"/>
        <v>1.0000678962938627</v>
      </c>
    </row>
    <row r="372" spans="1:18" s="3" customFormat="1" ht="56.1" customHeight="1" x14ac:dyDescent="0.25">
      <c r="A372" s="155" t="s">
        <v>475</v>
      </c>
      <c r="B372" s="80" t="s">
        <v>476</v>
      </c>
      <c r="C372" s="105" t="s">
        <v>477</v>
      </c>
      <c r="D372" s="91" t="s">
        <v>361</v>
      </c>
      <c r="E372" s="148" t="s">
        <v>813</v>
      </c>
      <c r="F372" s="130">
        <v>1012.6935174583813</v>
      </c>
      <c r="G372" s="24">
        <v>478.21915745838135</v>
      </c>
      <c r="H372" s="24">
        <v>534.47435999999993</v>
      </c>
      <c r="I372" s="26">
        <v>0</v>
      </c>
      <c r="J372" s="62"/>
      <c r="K372" s="25">
        <f t="shared" si="65"/>
        <v>1012.69</v>
      </c>
      <c r="L372" s="63">
        <f t="shared" si="66"/>
        <v>0.99999652663089023</v>
      </c>
      <c r="M372" s="24">
        <f t="shared" si="67"/>
        <v>478.22</v>
      </c>
      <c r="N372" s="63">
        <f t="shared" si="68"/>
        <v>1.0000017618315902</v>
      </c>
      <c r="O372" s="24">
        <f t="shared" si="69"/>
        <v>534.47</v>
      </c>
      <c r="P372" s="63">
        <f t="shared" si="70"/>
        <v>0.99999184245246131</v>
      </c>
      <c r="Q372" s="24">
        <f t="shared" si="71"/>
        <v>0</v>
      </c>
      <c r="R372" s="64" t="e">
        <f t="shared" si="72"/>
        <v>#DIV/0!</v>
      </c>
    </row>
    <row r="373" spans="1:18" s="3" customFormat="1" ht="56.1" customHeight="1" x14ac:dyDescent="0.25">
      <c r="A373" s="155" t="s">
        <v>478</v>
      </c>
      <c r="B373" s="80" t="s">
        <v>479</v>
      </c>
      <c r="C373" s="105" t="s">
        <v>477</v>
      </c>
      <c r="D373" s="91" t="s">
        <v>361</v>
      </c>
      <c r="E373" s="148" t="s">
        <v>813</v>
      </c>
      <c r="F373" s="130">
        <v>1706.8244887799806</v>
      </c>
      <c r="G373" s="24">
        <v>806.00512877998074</v>
      </c>
      <c r="H373" s="24">
        <v>900.81935999999996</v>
      </c>
      <c r="I373" s="26">
        <v>0</v>
      </c>
      <c r="J373" s="62"/>
      <c r="K373" s="25">
        <f t="shared" si="65"/>
        <v>1706.83</v>
      </c>
      <c r="L373" s="63">
        <f t="shared" si="66"/>
        <v>1.0000032289318881</v>
      </c>
      <c r="M373" s="24">
        <f t="shared" si="67"/>
        <v>806.01</v>
      </c>
      <c r="N373" s="63">
        <f t="shared" si="68"/>
        <v>1.0000060436588369</v>
      </c>
      <c r="O373" s="24">
        <f t="shared" si="69"/>
        <v>900.82</v>
      </c>
      <c r="P373" s="63">
        <f t="shared" si="70"/>
        <v>1.0000007104643045</v>
      </c>
      <c r="Q373" s="24">
        <f t="shared" si="71"/>
        <v>0</v>
      </c>
      <c r="R373" s="64" t="e">
        <f t="shared" si="72"/>
        <v>#DIV/0!</v>
      </c>
    </row>
    <row r="374" spans="1:18" s="3" customFormat="1" ht="56.1" customHeight="1" x14ac:dyDescent="0.25">
      <c r="A374" s="155" t="s">
        <v>480</v>
      </c>
      <c r="B374" s="80" t="s">
        <v>1178</v>
      </c>
      <c r="C374" s="105" t="s">
        <v>1179</v>
      </c>
      <c r="D374" s="91" t="s">
        <v>289</v>
      </c>
      <c r="E374" s="148" t="s">
        <v>813</v>
      </c>
      <c r="F374" s="130">
        <v>670.48235600855037</v>
      </c>
      <c r="G374" s="24">
        <v>355.31435600855036</v>
      </c>
      <c r="H374" s="24">
        <v>315.16799999999995</v>
      </c>
      <c r="I374" s="26">
        <v>0</v>
      </c>
      <c r="J374" s="62"/>
      <c r="K374" s="25">
        <f t="shared" si="65"/>
        <v>670.48</v>
      </c>
      <c r="L374" s="63">
        <f t="shared" si="66"/>
        <v>0.99999648609910574</v>
      </c>
      <c r="M374" s="24">
        <f t="shared" si="67"/>
        <v>355.31</v>
      </c>
      <c r="N374" s="63">
        <f t="shared" si="68"/>
        <v>0.99998774040936789</v>
      </c>
      <c r="O374" s="24">
        <f t="shared" si="69"/>
        <v>315.17</v>
      </c>
      <c r="P374" s="63">
        <f t="shared" si="70"/>
        <v>1.0000063458219111</v>
      </c>
      <c r="Q374" s="24">
        <f t="shared" si="71"/>
        <v>0</v>
      </c>
      <c r="R374" s="64" t="e">
        <f t="shared" si="72"/>
        <v>#DIV/0!</v>
      </c>
    </row>
    <row r="375" spans="1:18" s="3" customFormat="1" ht="127.5" customHeight="1" x14ac:dyDescent="0.25">
      <c r="A375" s="155" t="s">
        <v>481</v>
      </c>
      <c r="B375" s="80" t="s">
        <v>482</v>
      </c>
      <c r="C375" s="105" t="s">
        <v>483</v>
      </c>
      <c r="D375" s="91" t="s">
        <v>484</v>
      </c>
      <c r="E375" s="148" t="s">
        <v>813</v>
      </c>
      <c r="F375" s="130">
        <v>13148.839711328639</v>
      </c>
      <c r="G375" s="24">
        <v>13148.839711328639</v>
      </c>
      <c r="H375" s="24">
        <v>0</v>
      </c>
      <c r="I375" s="26">
        <v>0</v>
      </c>
      <c r="J375" s="62"/>
      <c r="K375" s="25">
        <f t="shared" si="65"/>
        <v>13148.84</v>
      </c>
      <c r="L375" s="63">
        <f t="shared" si="66"/>
        <v>1.0000000219541318</v>
      </c>
      <c r="M375" s="24">
        <f t="shared" si="67"/>
        <v>13148.84</v>
      </c>
      <c r="N375" s="63">
        <f t="shared" si="68"/>
        <v>1.0000000219541318</v>
      </c>
      <c r="O375" s="24">
        <f t="shared" si="69"/>
        <v>0</v>
      </c>
      <c r="P375" s="63" t="e">
        <f t="shared" si="70"/>
        <v>#DIV/0!</v>
      </c>
      <c r="Q375" s="24">
        <f t="shared" si="71"/>
        <v>0</v>
      </c>
      <c r="R375" s="64" t="e">
        <f t="shared" si="72"/>
        <v>#DIV/0!</v>
      </c>
    </row>
    <row r="376" spans="1:18" s="3" customFormat="1" ht="119.1" customHeight="1" x14ac:dyDescent="0.25">
      <c r="A376" s="155" t="s">
        <v>485</v>
      </c>
      <c r="B376" s="80" t="s">
        <v>486</v>
      </c>
      <c r="C376" s="105" t="s">
        <v>483</v>
      </c>
      <c r="D376" s="91" t="s">
        <v>484</v>
      </c>
      <c r="E376" s="148" t="s">
        <v>813</v>
      </c>
      <c r="F376" s="130">
        <v>31175.48980087872</v>
      </c>
      <c r="G376" s="24">
        <v>31175.48980087872</v>
      </c>
      <c r="H376" s="24">
        <v>0</v>
      </c>
      <c r="I376" s="26">
        <v>0</v>
      </c>
      <c r="J376" s="62"/>
      <c r="K376" s="25">
        <f t="shared" si="65"/>
        <v>31175.49</v>
      </c>
      <c r="L376" s="63">
        <f t="shared" si="66"/>
        <v>1.00000000638711</v>
      </c>
      <c r="M376" s="24">
        <f t="shared" si="67"/>
        <v>31175.49</v>
      </c>
      <c r="N376" s="63">
        <f t="shared" si="68"/>
        <v>1.00000000638711</v>
      </c>
      <c r="O376" s="24">
        <f t="shared" si="69"/>
        <v>0</v>
      </c>
      <c r="P376" s="63" t="e">
        <f t="shared" si="70"/>
        <v>#DIV/0!</v>
      </c>
      <c r="Q376" s="24">
        <f t="shared" si="71"/>
        <v>0</v>
      </c>
      <c r="R376" s="64" t="e">
        <f t="shared" si="72"/>
        <v>#DIV/0!</v>
      </c>
    </row>
    <row r="377" spans="1:18" s="3" customFormat="1" ht="127.5" customHeight="1" x14ac:dyDescent="0.25">
      <c r="A377" s="155" t="s">
        <v>487</v>
      </c>
      <c r="B377" s="80" t="s">
        <v>488</v>
      </c>
      <c r="C377" s="105" t="s">
        <v>483</v>
      </c>
      <c r="D377" s="91" t="s">
        <v>484</v>
      </c>
      <c r="E377" s="148" t="s">
        <v>813</v>
      </c>
      <c r="F377" s="130">
        <v>36087.206157045119</v>
      </c>
      <c r="G377" s="24">
        <v>36087.206157045119</v>
      </c>
      <c r="H377" s="24">
        <v>0</v>
      </c>
      <c r="I377" s="26">
        <v>0</v>
      </c>
      <c r="J377" s="62"/>
      <c r="K377" s="25">
        <f t="shared" si="65"/>
        <v>36087.21</v>
      </c>
      <c r="L377" s="63">
        <f t="shared" si="66"/>
        <v>1.0000001064907842</v>
      </c>
      <c r="M377" s="24">
        <f t="shared" si="67"/>
        <v>36087.21</v>
      </c>
      <c r="N377" s="63">
        <f t="shared" si="68"/>
        <v>1.0000001064907842</v>
      </c>
      <c r="O377" s="24">
        <f t="shared" si="69"/>
        <v>0</v>
      </c>
      <c r="P377" s="63" t="e">
        <f t="shared" si="70"/>
        <v>#DIV/0!</v>
      </c>
      <c r="Q377" s="24">
        <f t="shared" si="71"/>
        <v>0</v>
      </c>
      <c r="R377" s="64" t="e">
        <f t="shared" si="72"/>
        <v>#DIV/0!</v>
      </c>
    </row>
    <row r="378" spans="1:18" s="3" customFormat="1" ht="56.1" customHeight="1" x14ac:dyDescent="0.25">
      <c r="A378" s="155" t="s">
        <v>489</v>
      </c>
      <c r="B378" s="80" t="s">
        <v>490</v>
      </c>
      <c r="C378" s="105"/>
      <c r="D378" s="91" t="s">
        <v>484</v>
      </c>
      <c r="E378" s="148" t="s">
        <v>813</v>
      </c>
      <c r="F378" s="130">
        <v>76602.617587262968</v>
      </c>
      <c r="G378" s="24">
        <v>76602.617587262968</v>
      </c>
      <c r="H378" s="24">
        <v>0</v>
      </c>
      <c r="I378" s="26">
        <v>0</v>
      </c>
      <c r="J378" s="62"/>
      <c r="K378" s="25">
        <f t="shared" si="65"/>
        <v>76602.62</v>
      </c>
      <c r="L378" s="63">
        <f t="shared" si="66"/>
        <v>1.0000000314967961</v>
      </c>
      <c r="M378" s="24">
        <f t="shared" si="67"/>
        <v>76602.62</v>
      </c>
      <c r="N378" s="63">
        <f t="shared" si="68"/>
        <v>1.0000000314967961</v>
      </c>
      <c r="O378" s="24">
        <f t="shared" si="69"/>
        <v>0</v>
      </c>
      <c r="P378" s="63" t="e">
        <f t="shared" si="70"/>
        <v>#DIV/0!</v>
      </c>
      <c r="Q378" s="24">
        <f t="shared" si="71"/>
        <v>0</v>
      </c>
      <c r="R378" s="64" t="e">
        <f t="shared" si="72"/>
        <v>#DIV/0!</v>
      </c>
    </row>
    <row r="379" spans="1:18" s="3" customFormat="1" ht="111" customHeight="1" x14ac:dyDescent="0.25">
      <c r="A379" s="155" t="s">
        <v>491</v>
      </c>
      <c r="B379" s="80" t="s">
        <v>890</v>
      </c>
      <c r="C379" s="94" t="s">
        <v>1392</v>
      </c>
      <c r="D379" s="12" t="s">
        <v>304</v>
      </c>
      <c r="E379" s="162"/>
      <c r="F379" s="130">
        <v>766.53530461022092</v>
      </c>
      <c r="G379" s="24">
        <v>675.86034059632436</v>
      </c>
      <c r="H379" s="24">
        <v>35.595083333333335</v>
      </c>
      <c r="I379" s="26">
        <v>55.079880680563207</v>
      </c>
      <c r="J379" s="62"/>
      <c r="K379" s="25">
        <f t="shared" si="65"/>
        <v>766.54000000000008</v>
      </c>
      <c r="L379" s="63">
        <f t="shared" si="66"/>
        <v>1.0000061254710004</v>
      </c>
      <c r="M379" s="24">
        <f t="shared" si="67"/>
        <v>675.86</v>
      </c>
      <c r="N379" s="63">
        <f t="shared" si="68"/>
        <v>0.99999949605517013</v>
      </c>
      <c r="O379" s="24">
        <f t="shared" si="69"/>
        <v>35.6</v>
      </c>
      <c r="P379" s="63">
        <f t="shared" si="70"/>
        <v>1.0001381276908561</v>
      </c>
      <c r="Q379" s="24">
        <f t="shared" si="71"/>
        <v>55.08</v>
      </c>
      <c r="R379" s="64">
        <f t="shared" si="72"/>
        <v>1.0000021662980261</v>
      </c>
    </row>
    <row r="380" spans="1:18" s="3" customFormat="1" ht="78" customHeight="1" x14ac:dyDescent="0.25">
      <c r="A380" s="155" t="s">
        <v>492</v>
      </c>
      <c r="B380" s="80" t="s">
        <v>493</v>
      </c>
      <c r="C380" s="94" t="s">
        <v>494</v>
      </c>
      <c r="D380" s="12" t="s">
        <v>495</v>
      </c>
      <c r="E380" s="162" t="s">
        <v>905</v>
      </c>
      <c r="F380" s="130">
        <v>1305.0842134176</v>
      </c>
      <c r="G380" s="24">
        <v>1305.0842134176</v>
      </c>
      <c r="H380" s="24">
        <v>0</v>
      </c>
      <c r="I380" s="26">
        <v>0</v>
      </c>
      <c r="J380" s="62"/>
      <c r="K380" s="25">
        <f t="shared" si="65"/>
        <v>1305.08</v>
      </c>
      <c r="L380" s="63">
        <f t="shared" si="66"/>
        <v>0.99999677153584665</v>
      </c>
      <c r="M380" s="24">
        <f t="shared" si="67"/>
        <v>1305.08</v>
      </c>
      <c r="N380" s="63">
        <f t="shared" si="68"/>
        <v>0.99999677153584665</v>
      </c>
      <c r="O380" s="24">
        <f t="shared" si="69"/>
        <v>0</v>
      </c>
      <c r="P380" s="63" t="e">
        <f t="shared" si="70"/>
        <v>#DIV/0!</v>
      </c>
      <c r="Q380" s="24">
        <f t="shared" si="71"/>
        <v>0</v>
      </c>
      <c r="R380" s="64" t="e">
        <f t="shared" si="72"/>
        <v>#DIV/0!</v>
      </c>
    </row>
    <row r="381" spans="1:18" s="3" customFormat="1" ht="79.5" customHeight="1" x14ac:dyDescent="0.25">
      <c r="A381" s="155" t="s">
        <v>496</v>
      </c>
      <c r="B381" s="80" t="s">
        <v>497</v>
      </c>
      <c r="C381" s="94" t="s">
        <v>498</v>
      </c>
      <c r="D381" s="12" t="s">
        <v>18</v>
      </c>
      <c r="E381" s="162"/>
      <c r="F381" s="130">
        <v>1435.4221747804645</v>
      </c>
      <c r="G381" s="24">
        <v>1337.3498522799359</v>
      </c>
      <c r="H381" s="24">
        <v>0</v>
      </c>
      <c r="I381" s="26">
        <v>98.072322500528642</v>
      </c>
      <c r="J381" s="62"/>
      <c r="K381" s="25">
        <f t="shared" si="65"/>
        <v>1435.4199999999998</v>
      </c>
      <c r="L381" s="63">
        <f t="shared" si="66"/>
        <v>0.99999848491927823</v>
      </c>
      <c r="M381" s="24">
        <f t="shared" si="67"/>
        <v>1337.35</v>
      </c>
      <c r="N381" s="63">
        <f t="shared" si="68"/>
        <v>1.0000001104573075</v>
      </c>
      <c r="O381" s="24">
        <f t="shared" si="69"/>
        <v>0</v>
      </c>
      <c r="P381" s="63" t="e">
        <f t="shared" si="70"/>
        <v>#DIV/0!</v>
      </c>
      <c r="Q381" s="24">
        <f t="shared" si="71"/>
        <v>98.07</v>
      </c>
      <c r="R381" s="64">
        <f t="shared" si="72"/>
        <v>0.99997631849160462</v>
      </c>
    </row>
    <row r="382" spans="1:18" s="3" customFormat="1" ht="66.95" customHeight="1" x14ac:dyDescent="0.25">
      <c r="A382" s="155" t="s">
        <v>499</v>
      </c>
      <c r="B382" s="80" t="s">
        <v>500</v>
      </c>
      <c r="C382" s="94" t="s">
        <v>501</v>
      </c>
      <c r="D382" s="91" t="s">
        <v>18</v>
      </c>
      <c r="E382" s="148"/>
      <c r="F382" s="130">
        <v>8298.8626524219253</v>
      </c>
      <c r="G382" s="24">
        <v>5563.0043029655417</v>
      </c>
      <c r="H382" s="24">
        <v>2044.4069999999997</v>
      </c>
      <c r="I382" s="26">
        <v>691.45134945638404</v>
      </c>
      <c r="J382" s="62"/>
      <c r="K382" s="25">
        <f t="shared" si="65"/>
        <v>8298.86</v>
      </c>
      <c r="L382" s="63">
        <f t="shared" si="66"/>
        <v>0.99999968038729692</v>
      </c>
      <c r="M382" s="24">
        <f t="shared" si="67"/>
        <v>5563</v>
      </c>
      <c r="N382" s="63">
        <f t="shared" si="68"/>
        <v>0.99999922650328721</v>
      </c>
      <c r="O382" s="24">
        <f t="shared" si="69"/>
        <v>2044.41</v>
      </c>
      <c r="P382" s="63">
        <f t="shared" si="70"/>
        <v>1.0000014674181805</v>
      </c>
      <c r="Q382" s="24">
        <f t="shared" si="71"/>
        <v>691.45</v>
      </c>
      <c r="R382" s="64">
        <f t="shared" si="72"/>
        <v>0.99999804837117601</v>
      </c>
    </row>
    <row r="383" spans="1:18" s="3" customFormat="1" ht="56.1" customHeight="1" x14ac:dyDescent="0.25">
      <c r="A383" s="155" t="s">
        <v>502</v>
      </c>
      <c r="B383" s="80" t="s">
        <v>503</v>
      </c>
      <c r="C383" s="94" t="s">
        <v>899</v>
      </c>
      <c r="D383" s="91" t="s">
        <v>504</v>
      </c>
      <c r="E383" s="148" t="s">
        <v>918</v>
      </c>
      <c r="F383" s="130" t="s">
        <v>505</v>
      </c>
      <c r="G383" s="24"/>
      <c r="H383" s="24"/>
      <c r="I383" s="26"/>
      <c r="J383" s="62"/>
      <c r="K383" s="25" t="s">
        <v>505</v>
      </c>
      <c r="L383" s="63"/>
      <c r="M383" s="24"/>
      <c r="N383" s="63"/>
      <c r="O383" s="24"/>
      <c r="P383" s="63"/>
      <c r="Q383" s="24"/>
      <c r="R383" s="64"/>
    </row>
    <row r="384" spans="1:18" s="3" customFormat="1" ht="56.1" customHeight="1" x14ac:dyDescent="0.25">
      <c r="A384" s="155" t="s">
        <v>891</v>
      </c>
      <c r="B384" s="80" t="s">
        <v>503</v>
      </c>
      <c r="C384" s="94" t="s">
        <v>900</v>
      </c>
      <c r="D384" s="91" t="s">
        <v>504</v>
      </c>
      <c r="E384" s="148" t="s">
        <v>918</v>
      </c>
      <c r="F384" s="130" t="s">
        <v>914</v>
      </c>
      <c r="G384" s="24"/>
      <c r="H384" s="24"/>
      <c r="I384" s="26"/>
      <c r="J384" s="62"/>
      <c r="K384" s="25" t="s">
        <v>914</v>
      </c>
      <c r="L384" s="63"/>
      <c r="M384" s="24"/>
      <c r="N384" s="63"/>
      <c r="O384" s="24"/>
      <c r="P384" s="63"/>
      <c r="Q384" s="24"/>
      <c r="R384" s="64"/>
    </row>
    <row r="385" spans="1:18" s="3" customFormat="1" ht="33" customHeight="1" x14ac:dyDescent="0.25">
      <c r="A385" s="160" t="s">
        <v>506</v>
      </c>
      <c r="B385" s="79"/>
      <c r="C385" s="96"/>
      <c r="D385" s="65"/>
      <c r="E385" s="164"/>
      <c r="F385" s="130"/>
      <c r="G385" s="24"/>
      <c r="H385" s="24"/>
      <c r="I385" s="26"/>
      <c r="J385" s="62"/>
      <c r="K385" s="25"/>
      <c r="L385" s="63"/>
      <c r="M385" s="24"/>
      <c r="N385" s="63"/>
      <c r="O385" s="24"/>
      <c r="P385" s="63"/>
      <c r="Q385" s="24"/>
      <c r="R385" s="64"/>
    </row>
    <row r="386" spans="1:18" s="3" customFormat="1" ht="156.6" customHeight="1" x14ac:dyDescent="0.25">
      <c r="A386" s="155" t="s">
        <v>507</v>
      </c>
      <c r="B386" s="80" t="s">
        <v>508</v>
      </c>
      <c r="C386" s="94" t="s">
        <v>1200</v>
      </c>
      <c r="D386" s="91" t="s">
        <v>509</v>
      </c>
      <c r="E386" s="135"/>
      <c r="F386" s="130" t="s">
        <v>16</v>
      </c>
      <c r="G386" s="24"/>
      <c r="H386" s="24"/>
      <c r="I386" s="26"/>
      <c r="J386" s="62"/>
      <c r="K386" s="25" t="s">
        <v>16</v>
      </c>
      <c r="L386" s="63"/>
      <c r="M386" s="24"/>
      <c r="N386" s="63"/>
      <c r="O386" s="24"/>
      <c r="P386" s="63"/>
      <c r="Q386" s="24"/>
      <c r="R386" s="64"/>
    </row>
    <row r="387" spans="1:18" s="3" customFormat="1" ht="161.44999999999999" customHeight="1" x14ac:dyDescent="0.25">
      <c r="A387" s="155" t="s">
        <v>510</v>
      </c>
      <c r="B387" s="80" t="s">
        <v>511</v>
      </c>
      <c r="C387" s="94" t="s">
        <v>1180</v>
      </c>
      <c r="D387" s="91" t="s">
        <v>512</v>
      </c>
      <c r="E387" s="135"/>
      <c r="F387" s="130" t="s">
        <v>16</v>
      </c>
      <c r="G387" s="24"/>
      <c r="H387" s="24"/>
      <c r="I387" s="26"/>
      <c r="J387" s="62"/>
      <c r="K387" s="25" t="s">
        <v>16</v>
      </c>
      <c r="L387" s="63"/>
      <c r="M387" s="24"/>
      <c r="N387" s="63"/>
      <c r="O387" s="24"/>
      <c r="P387" s="63"/>
      <c r="Q387" s="24"/>
      <c r="R387" s="64"/>
    </row>
    <row r="388" spans="1:18" s="3" customFormat="1" ht="207.6" customHeight="1" x14ac:dyDescent="0.25">
      <c r="A388" s="155" t="s">
        <v>892</v>
      </c>
      <c r="B388" s="80" t="s">
        <v>1020</v>
      </c>
      <c r="C388" s="94" t="s">
        <v>1181</v>
      </c>
      <c r="D388" s="91" t="s">
        <v>901</v>
      </c>
      <c r="E388" s="135" t="s">
        <v>906</v>
      </c>
      <c r="F388" s="130">
        <v>10000</v>
      </c>
      <c r="G388" s="24">
        <v>10000</v>
      </c>
      <c r="H388" s="24"/>
      <c r="I388" s="26"/>
      <c r="J388" s="62"/>
      <c r="K388" s="25">
        <f t="shared" si="65"/>
        <v>10000</v>
      </c>
      <c r="L388" s="63">
        <f>K388/F388</f>
        <v>1</v>
      </c>
      <c r="M388" s="24">
        <f t="shared" si="67"/>
        <v>10000</v>
      </c>
      <c r="N388" s="63">
        <f t="shared" si="68"/>
        <v>1</v>
      </c>
      <c r="O388" s="24"/>
      <c r="P388" s="63"/>
      <c r="Q388" s="24"/>
      <c r="R388" s="64"/>
    </row>
    <row r="389" spans="1:18" s="3" customFormat="1" ht="164.45" customHeight="1" x14ac:dyDescent="0.25">
      <c r="A389" s="155" t="s">
        <v>893</v>
      </c>
      <c r="B389" s="80" t="s">
        <v>894</v>
      </c>
      <c r="C389" s="94" t="s">
        <v>1182</v>
      </c>
      <c r="D389" s="91" t="s">
        <v>901</v>
      </c>
      <c r="E389" s="135"/>
      <c r="F389" s="130">
        <v>10000</v>
      </c>
      <c r="G389" s="24">
        <v>10000</v>
      </c>
      <c r="H389" s="24"/>
      <c r="I389" s="26"/>
      <c r="J389" s="62"/>
      <c r="K389" s="25">
        <f t="shared" si="65"/>
        <v>10000</v>
      </c>
      <c r="L389" s="63">
        <f>K389/F389</f>
        <v>1</v>
      </c>
      <c r="M389" s="24">
        <f t="shared" si="67"/>
        <v>10000</v>
      </c>
      <c r="N389" s="63">
        <f t="shared" si="68"/>
        <v>1</v>
      </c>
      <c r="O389" s="24"/>
      <c r="P389" s="63"/>
      <c r="Q389" s="24"/>
      <c r="R389" s="64"/>
    </row>
    <row r="390" spans="1:18" s="3" customFormat="1" ht="126" customHeight="1" x14ac:dyDescent="0.25">
      <c r="A390" s="155" t="s">
        <v>513</v>
      </c>
      <c r="B390" s="80" t="s">
        <v>514</v>
      </c>
      <c r="C390" s="94" t="s">
        <v>1183</v>
      </c>
      <c r="D390" s="91" t="s">
        <v>484</v>
      </c>
      <c r="E390" s="134" t="s">
        <v>815</v>
      </c>
      <c r="F390" s="130" t="s">
        <v>16</v>
      </c>
      <c r="G390" s="24"/>
      <c r="H390" s="24"/>
      <c r="I390" s="26"/>
      <c r="J390" s="62"/>
      <c r="K390" s="25" t="s">
        <v>16</v>
      </c>
      <c r="L390" s="63"/>
      <c r="M390" s="24"/>
      <c r="N390" s="63"/>
      <c r="O390" s="24"/>
      <c r="P390" s="63"/>
      <c r="Q390" s="24"/>
      <c r="R390" s="64"/>
    </row>
    <row r="391" spans="1:18" s="3" customFormat="1" ht="63.95" customHeight="1" x14ac:dyDescent="0.25">
      <c r="A391" s="155" t="s">
        <v>515</v>
      </c>
      <c r="B391" s="80" t="s">
        <v>1403</v>
      </c>
      <c r="C391" s="94" t="s">
        <v>1404</v>
      </c>
      <c r="D391" s="91" t="s">
        <v>361</v>
      </c>
      <c r="E391" s="134" t="s">
        <v>815</v>
      </c>
      <c r="F391" s="130">
        <v>3106.3736896695359</v>
      </c>
      <c r="G391" s="24">
        <v>3106.3736896695359</v>
      </c>
      <c r="H391" s="24">
        <v>0</v>
      </c>
      <c r="I391" s="26">
        <v>0</v>
      </c>
      <c r="J391" s="62"/>
      <c r="K391" s="25">
        <f t="shared" si="65"/>
        <v>3106.37</v>
      </c>
      <c r="L391" s="63">
        <f>K391/F391</f>
        <v>0.99999881222611808</v>
      </c>
      <c r="M391" s="24">
        <f t="shared" si="67"/>
        <v>3106.37</v>
      </c>
      <c r="N391" s="63">
        <f t="shared" si="68"/>
        <v>0.99999881222611808</v>
      </c>
      <c r="O391" s="24"/>
      <c r="P391" s="63"/>
      <c r="Q391" s="24"/>
      <c r="R391" s="64"/>
    </row>
    <row r="392" spans="1:18" s="3" customFormat="1" ht="63.95" customHeight="1" x14ac:dyDescent="0.25">
      <c r="A392" s="155" t="s">
        <v>1393</v>
      </c>
      <c r="B392" s="80" t="s">
        <v>1395</v>
      </c>
      <c r="C392" s="94" t="s">
        <v>1396</v>
      </c>
      <c r="D392" s="91" t="s">
        <v>361</v>
      </c>
      <c r="E392" s="134"/>
      <c r="F392" s="130">
        <v>2320.06</v>
      </c>
      <c r="G392" s="24">
        <v>2320.06</v>
      </c>
      <c r="H392" s="24">
        <v>0</v>
      </c>
      <c r="I392" s="26">
        <v>0</v>
      </c>
      <c r="J392" s="62"/>
      <c r="K392" s="25">
        <f t="shared" ref="K392" si="73">SUM(M392,O392,Q392)</f>
        <v>2320.06</v>
      </c>
      <c r="L392" s="63">
        <f>K392/F392</f>
        <v>1</v>
      </c>
      <c r="M392" s="24">
        <f t="shared" ref="M392" si="74">ROUND(G392-(G392*$M$6*$F$6),2)</f>
        <v>2320.06</v>
      </c>
      <c r="N392" s="63">
        <f t="shared" ref="N392" si="75">M392/G392</f>
        <v>1</v>
      </c>
      <c r="O392" s="24"/>
      <c r="P392" s="63"/>
      <c r="Q392" s="24"/>
      <c r="R392" s="64"/>
    </row>
    <row r="393" spans="1:18" s="3" customFormat="1" ht="110.25" customHeight="1" x14ac:dyDescent="0.25">
      <c r="A393" s="155" t="s">
        <v>1394</v>
      </c>
      <c r="B393" s="80" t="s">
        <v>1397</v>
      </c>
      <c r="C393" s="94" t="s">
        <v>1398</v>
      </c>
      <c r="D393" s="91" t="s">
        <v>20</v>
      </c>
      <c r="E393" s="134" t="s">
        <v>1399</v>
      </c>
      <c r="F393" s="130" t="s">
        <v>16</v>
      </c>
      <c r="G393" s="24"/>
      <c r="H393" s="24"/>
      <c r="I393" s="26"/>
      <c r="J393" s="62"/>
      <c r="K393" s="25" t="s">
        <v>16</v>
      </c>
      <c r="L393" s="63"/>
      <c r="M393" s="24"/>
      <c r="N393" s="63"/>
      <c r="O393" s="24"/>
      <c r="P393" s="63"/>
      <c r="Q393" s="24"/>
      <c r="R393" s="64"/>
    </row>
    <row r="394" spans="1:18" s="19" customFormat="1" ht="90.95" customHeight="1" x14ac:dyDescent="0.35">
      <c r="A394" s="155" t="s">
        <v>516</v>
      </c>
      <c r="B394" s="80" t="s">
        <v>517</v>
      </c>
      <c r="C394" s="94" t="s">
        <v>1400</v>
      </c>
      <c r="D394" s="182" t="s">
        <v>20</v>
      </c>
      <c r="E394" s="183" t="s">
        <v>1401</v>
      </c>
      <c r="F394" s="130">
        <v>51356.519666042877</v>
      </c>
      <c r="G394" s="24">
        <v>20322.740470855679</v>
      </c>
      <c r="H394" s="24">
        <v>20337.599999999999</v>
      </c>
      <c r="I394" s="26">
        <v>10696.179195187202</v>
      </c>
      <c r="J394" s="67"/>
      <c r="K394" s="25">
        <f t="shared" si="65"/>
        <v>51356.52</v>
      </c>
      <c r="L394" s="63">
        <f t="shared" ref="L394:L414" si="76">K394/F394</f>
        <v>1.000000006502721</v>
      </c>
      <c r="M394" s="24">
        <f t="shared" si="67"/>
        <v>20322.740000000002</v>
      </c>
      <c r="N394" s="63">
        <f t="shared" si="68"/>
        <v>0.99999997683109332</v>
      </c>
      <c r="O394" s="24">
        <f t="shared" si="69"/>
        <v>20337.599999999999</v>
      </c>
      <c r="P394" s="63">
        <f t="shared" si="70"/>
        <v>1</v>
      </c>
      <c r="Q394" s="24">
        <f t="shared" si="71"/>
        <v>10696.18</v>
      </c>
      <c r="R394" s="64">
        <f t="shared" si="72"/>
        <v>1.0000000752430176</v>
      </c>
    </row>
    <row r="395" spans="1:18" s="3" customFormat="1" ht="39" customHeight="1" x14ac:dyDescent="0.25">
      <c r="A395" s="155" t="s">
        <v>518</v>
      </c>
      <c r="B395" s="80" t="s">
        <v>519</v>
      </c>
      <c r="C395" s="94" t="s">
        <v>1402</v>
      </c>
      <c r="D395" s="91" t="s">
        <v>361</v>
      </c>
      <c r="E395" s="134" t="s">
        <v>815</v>
      </c>
      <c r="F395" s="130">
        <v>5720.3043339551996</v>
      </c>
      <c r="G395" s="24">
        <v>1194.6265160544001</v>
      </c>
      <c r="H395" s="24">
        <v>4444.7370000000001</v>
      </c>
      <c r="I395" s="26">
        <v>80.940817900800013</v>
      </c>
      <c r="J395" s="62"/>
      <c r="K395" s="25">
        <f t="shared" si="65"/>
        <v>5720.3099999999995</v>
      </c>
      <c r="L395" s="63">
        <f t="shared" si="76"/>
        <v>1.0000009905145721</v>
      </c>
      <c r="M395" s="24">
        <f t="shared" si="67"/>
        <v>1194.6300000000001</v>
      </c>
      <c r="N395" s="63">
        <f t="shared" si="68"/>
        <v>1.0000029163471205</v>
      </c>
      <c r="O395" s="24">
        <f t="shared" si="69"/>
        <v>4444.74</v>
      </c>
      <c r="P395" s="63">
        <f t="shared" si="70"/>
        <v>1.000000674955571</v>
      </c>
      <c r="Q395" s="24">
        <f t="shared" si="71"/>
        <v>80.94</v>
      </c>
      <c r="R395" s="64">
        <f t="shared" si="72"/>
        <v>0.9999898950761652</v>
      </c>
    </row>
    <row r="396" spans="1:18" s="3" customFormat="1" ht="60" customHeight="1" x14ac:dyDescent="0.25">
      <c r="A396" s="155" t="s">
        <v>520</v>
      </c>
      <c r="B396" s="80" t="s">
        <v>521</v>
      </c>
      <c r="C396" s="94" t="s">
        <v>522</v>
      </c>
      <c r="D396" s="91" t="s">
        <v>361</v>
      </c>
      <c r="E396" s="134" t="s">
        <v>815</v>
      </c>
      <c r="F396" s="130">
        <v>701.36775941064195</v>
      </c>
      <c r="G396" s="24">
        <v>186.15489274397555</v>
      </c>
      <c r="H396" s="24">
        <v>515.2128666666664</v>
      </c>
      <c r="I396" s="26">
        <v>0</v>
      </c>
      <c r="J396" s="62"/>
      <c r="K396" s="25">
        <f t="shared" si="65"/>
        <v>701.36</v>
      </c>
      <c r="L396" s="63">
        <f t="shared" si="76"/>
        <v>0.99998893674461387</v>
      </c>
      <c r="M396" s="24">
        <f t="shared" si="67"/>
        <v>186.15</v>
      </c>
      <c r="N396" s="63">
        <f t="shared" si="68"/>
        <v>0.99997371681236291</v>
      </c>
      <c r="O396" s="24">
        <f t="shared" si="69"/>
        <v>515.21</v>
      </c>
      <c r="P396" s="63">
        <f t="shared" si="70"/>
        <v>0.99999443595676307</v>
      </c>
      <c r="Q396" s="24">
        <f t="shared" si="71"/>
        <v>0</v>
      </c>
      <c r="R396" s="64" t="e">
        <f t="shared" si="72"/>
        <v>#DIV/0!</v>
      </c>
    </row>
    <row r="397" spans="1:18" s="3" customFormat="1" ht="75" customHeight="1" x14ac:dyDescent="0.25">
      <c r="A397" s="155" t="s">
        <v>523</v>
      </c>
      <c r="B397" s="80" t="s">
        <v>524</v>
      </c>
      <c r="C397" s="94" t="s">
        <v>1184</v>
      </c>
      <c r="D397" s="91" t="s">
        <v>381</v>
      </c>
      <c r="E397" s="148"/>
      <c r="F397" s="130">
        <v>1122.7259631139202</v>
      </c>
      <c r="G397" s="24">
        <v>209.54678412095998</v>
      </c>
      <c r="H397" s="24">
        <v>851.02462500000013</v>
      </c>
      <c r="I397" s="26">
        <v>62.154553992960004</v>
      </c>
      <c r="J397" s="62"/>
      <c r="K397" s="25">
        <f t="shared" si="65"/>
        <v>1122.72</v>
      </c>
      <c r="L397" s="63">
        <f t="shared" si="76"/>
        <v>0.99999468871824815</v>
      </c>
      <c r="M397" s="24">
        <f t="shared" si="67"/>
        <v>209.55</v>
      </c>
      <c r="N397" s="63">
        <f t="shared" si="68"/>
        <v>1.0000153468307973</v>
      </c>
      <c r="O397" s="24">
        <f t="shared" si="69"/>
        <v>851.02</v>
      </c>
      <c r="P397" s="63">
        <f t="shared" si="70"/>
        <v>0.99999456537465037</v>
      </c>
      <c r="Q397" s="24">
        <f t="shared" si="71"/>
        <v>62.15</v>
      </c>
      <c r="R397" s="64">
        <f t="shared" si="72"/>
        <v>0.9999267311457094</v>
      </c>
    </row>
    <row r="398" spans="1:18" s="3" customFormat="1" ht="66.95" customHeight="1" x14ac:dyDescent="0.25">
      <c r="A398" s="155" t="s">
        <v>525</v>
      </c>
      <c r="B398" s="80" t="s">
        <v>526</v>
      </c>
      <c r="C398" s="94" t="s">
        <v>1185</v>
      </c>
      <c r="D398" s="91" t="s">
        <v>361</v>
      </c>
      <c r="E398" s="148"/>
      <c r="F398" s="130">
        <v>527.66953396041811</v>
      </c>
      <c r="G398" s="24">
        <v>162.45444197865169</v>
      </c>
      <c r="H398" s="24">
        <v>326.02075000000002</v>
      </c>
      <c r="I398" s="26">
        <v>39.194341981766399</v>
      </c>
      <c r="J398" s="62"/>
      <c r="K398" s="25">
        <f t="shared" si="65"/>
        <v>527.66</v>
      </c>
      <c r="L398" s="63">
        <f t="shared" si="76"/>
        <v>0.99998193194830376</v>
      </c>
      <c r="M398" s="24">
        <f t="shared" si="67"/>
        <v>162.44999999999999</v>
      </c>
      <c r="N398" s="63">
        <f t="shared" si="68"/>
        <v>0.99997265708097849</v>
      </c>
      <c r="O398" s="24">
        <f t="shared" si="69"/>
        <v>326.02</v>
      </c>
      <c r="P398" s="63">
        <f t="shared" si="70"/>
        <v>0.99999769953292839</v>
      </c>
      <c r="Q398" s="24">
        <f t="shared" si="71"/>
        <v>39.19</v>
      </c>
      <c r="R398" s="64">
        <f t="shared" si="72"/>
        <v>0.99988921916922546</v>
      </c>
    </row>
    <row r="399" spans="1:18" s="3" customFormat="1" ht="65.45" customHeight="1" x14ac:dyDescent="0.25">
      <c r="A399" s="155" t="s">
        <v>527</v>
      </c>
      <c r="B399" s="81" t="s">
        <v>842</v>
      </c>
      <c r="C399" s="94" t="s">
        <v>902</v>
      </c>
      <c r="D399" s="12" t="s">
        <v>528</v>
      </c>
      <c r="E399" s="134" t="s">
        <v>815</v>
      </c>
      <c r="F399" s="130">
        <v>1398.2197635442672</v>
      </c>
      <c r="G399" s="24">
        <v>261.01671504479998</v>
      </c>
      <c r="H399" s="24">
        <v>1066.2549241666673</v>
      </c>
      <c r="I399" s="26">
        <v>70.948124332800006</v>
      </c>
      <c r="J399" s="62"/>
      <c r="K399" s="25">
        <f t="shared" si="65"/>
        <v>1398.22</v>
      </c>
      <c r="L399" s="63">
        <f t="shared" si="76"/>
        <v>1.0000001691119944</v>
      </c>
      <c r="M399" s="24">
        <f t="shared" si="67"/>
        <v>261.02</v>
      </c>
      <c r="N399" s="63">
        <f t="shared" si="68"/>
        <v>1.0000125852292618</v>
      </c>
      <c r="O399" s="24">
        <f t="shared" si="69"/>
        <v>1066.25</v>
      </c>
      <c r="P399" s="63">
        <f t="shared" si="70"/>
        <v>0.99999538181108882</v>
      </c>
      <c r="Q399" s="24">
        <f t="shared" si="71"/>
        <v>70.95</v>
      </c>
      <c r="R399" s="64">
        <f t="shared" si="72"/>
        <v>1.0000264371640213</v>
      </c>
    </row>
    <row r="400" spans="1:18" s="3" customFormat="1" ht="69.95" customHeight="1" x14ac:dyDescent="0.25">
      <c r="A400" s="155" t="s">
        <v>529</v>
      </c>
      <c r="B400" s="81" t="s">
        <v>843</v>
      </c>
      <c r="C400" s="94" t="s">
        <v>1186</v>
      </c>
      <c r="D400" s="12" t="s">
        <v>530</v>
      </c>
      <c r="E400" s="134" t="s">
        <v>815</v>
      </c>
      <c r="F400" s="130">
        <v>667.18429324243846</v>
      </c>
      <c r="G400" s="24">
        <v>235.09110668883841</v>
      </c>
      <c r="H400" s="24">
        <v>380.13118000000009</v>
      </c>
      <c r="I400" s="26">
        <v>51.962006553599998</v>
      </c>
      <c r="J400" s="62"/>
      <c r="K400" s="25">
        <f t="shared" si="65"/>
        <v>667.18000000000006</v>
      </c>
      <c r="L400" s="63">
        <f t="shared" si="76"/>
        <v>0.99999356513262994</v>
      </c>
      <c r="M400" s="24">
        <f t="shared" si="67"/>
        <v>235.09</v>
      </c>
      <c r="N400" s="63">
        <f t="shared" si="68"/>
        <v>0.9999952925108313</v>
      </c>
      <c r="O400" s="24">
        <f t="shared" si="69"/>
        <v>380.13</v>
      </c>
      <c r="P400" s="63">
        <f t="shared" si="70"/>
        <v>0.99999689580844142</v>
      </c>
      <c r="Q400" s="24">
        <f t="shared" si="71"/>
        <v>51.96</v>
      </c>
      <c r="R400" s="64">
        <f t="shared" si="72"/>
        <v>0.99996138421640957</v>
      </c>
    </row>
    <row r="401" spans="1:18" s="3" customFormat="1" ht="82.5" customHeight="1" x14ac:dyDescent="0.25">
      <c r="A401" s="155" t="s">
        <v>531</v>
      </c>
      <c r="B401" s="80" t="s">
        <v>844</v>
      </c>
      <c r="C401" s="94" t="s">
        <v>1187</v>
      </c>
      <c r="D401" s="12" t="s">
        <v>304</v>
      </c>
      <c r="E401" s="162"/>
      <c r="F401" s="130">
        <v>252.61935255660657</v>
      </c>
      <c r="G401" s="24">
        <v>117.7447693058208</v>
      </c>
      <c r="H401" s="24">
        <v>125.16068583333296</v>
      </c>
      <c r="I401" s="26">
        <v>9.7138974174528006</v>
      </c>
      <c r="J401" s="62"/>
      <c r="K401" s="25">
        <f t="shared" si="65"/>
        <v>252.60999999999999</v>
      </c>
      <c r="L401" s="63">
        <f t="shared" si="76"/>
        <v>0.99996297767169484</v>
      </c>
      <c r="M401" s="24">
        <f t="shared" si="67"/>
        <v>117.74</v>
      </c>
      <c r="N401" s="63">
        <f t="shared" si="68"/>
        <v>0.99995949454188993</v>
      </c>
      <c r="O401" s="24">
        <f t="shared" si="69"/>
        <v>125.16</v>
      </c>
      <c r="P401" s="63">
        <f t="shared" si="70"/>
        <v>0.99999452037731817</v>
      </c>
      <c r="Q401" s="24">
        <f t="shared" si="71"/>
        <v>9.7100000000000009</v>
      </c>
      <c r="R401" s="64">
        <f t="shared" si="72"/>
        <v>0.99959877922472218</v>
      </c>
    </row>
    <row r="402" spans="1:18" s="3" customFormat="1" ht="85.5" customHeight="1" x14ac:dyDescent="0.25">
      <c r="A402" s="155" t="s">
        <v>1021</v>
      </c>
      <c r="B402" s="80" t="s">
        <v>1022</v>
      </c>
      <c r="C402" s="94" t="s">
        <v>1187</v>
      </c>
      <c r="D402" s="12" t="s">
        <v>304</v>
      </c>
      <c r="E402" s="162"/>
      <c r="F402" s="130">
        <v>176.5553333899403</v>
      </c>
      <c r="G402" s="24">
        <v>117.7447693058208</v>
      </c>
      <c r="H402" s="24">
        <v>49.096666666666678</v>
      </c>
      <c r="I402" s="26">
        <v>9.7138974174528006</v>
      </c>
      <c r="J402" s="62"/>
      <c r="K402" s="25">
        <f t="shared" si="65"/>
        <v>176.55</v>
      </c>
      <c r="L402" s="63">
        <f t="shared" si="76"/>
        <v>0.99996979196358504</v>
      </c>
      <c r="M402" s="24">
        <f t="shared" si="67"/>
        <v>117.74</v>
      </c>
      <c r="N402" s="63">
        <f t="shared" si="68"/>
        <v>0.99995949454188993</v>
      </c>
      <c r="O402" s="24">
        <f t="shared" si="69"/>
        <v>49.1</v>
      </c>
      <c r="P402" s="63">
        <f t="shared" si="70"/>
        <v>1.0000678932717766</v>
      </c>
      <c r="Q402" s="24">
        <f t="shared" si="71"/>
        <v>9.7100000000000009</v>
      </c>
      <c r="R402" s="64">
        <f t="shared" si="72"/>
        <v>0.99959877922472218</v>
      </c>
    </row>
    <row r="403" spans="1:18" s="3" customFormat="1" ht="93.75" customHeight="1" x14ac:dyDescent="0.25">
      <c r="A403" s="155" t="s">
        <v>532</v>
      </c>
      <c r="B403" s="80" t="s">
        <v>845</v>
      </c>
      <c r="C403" s="94" t="s">
        <v>1188</v>
      </c>
      <c r="D403" s="12" t="s">
        <v>304</v>
      </c>
      <c r="E403" s="162"/>
      <c r="F403" s="130">
        <v>388.12494688674707</v>
      </c>
      <c r="G403" s="24">
        <v>190.44764934623998</v>
      </c>
      <c r="H403" s="24">
        <v>183.88738041666713</v>
      </c>
      <c r="I403" s="26">
        <v>13.789917123840002</v>
      </c>
      <c r="J403" s="62"/>
      <c r="K403" s="25">
        <f t="shared" si="65"/>
        <v>388.13</v>
      </c>
      <c r="L403" s="63">
        <f t="shared" si="76"/>
        <v>1.0000130192951868</v>
      </c>
      <c r="M403" s="24">
        <f t="shared" si="67"/>
        <v>190.45</v>
      </c>
      <c r="N403" s="63">
        <f t="shared" si="68"/>
        <v>1.000012342781694</v>
      </c>
      <c r="O403" s="24">
        <f t="shared" si="69"/>
        <v>183.89</v>
      </c>
      <c r="P403" s="63">
        <f t="shared" si="70"/>
        <v>1.0000142455851344</v>
      </c>
      <c r="Q403" s="24">
        <f t="shared" si="71"/>
        <v>13.79</v>
      </c>
      <c r="R403" s="64">
        <f t="shared" si="72"/>
        <v>1.0000060099099402</v>
      </c>
    </row>
    <row r="404" spans="1:18" s="3" customFormat="1" ht="92.25" customHeight="1" x14ac:dyDescent="0.25">
      <c r="A404" s="155" t="s">
        <v>533</v>
      </c>
      <c r="B404" s="80" t="s">
        <v>846</v>
      </c>
      <c r="C404" s="94" t="s">
        <v>1189</v>
      </c>
      <c r="D404" s="12" t="s">
        <v>304</v>
      </c>
      <c r="E404" s="162"/>
      <c r="F404" s="130">
        <v>562.30417622321374</v>
      </c>
      <c r="G404" s="24">
        <v>300.56022377169364</v>
      </c>
      <c r="H404" s="24">
        <v>245.35593500000004</v>
      </c>
      <c r="I404" s="26">
        <v>16.388017451520003</v>
      </c>
      <c r="J404" s="62"/>
      <c r="K404" s="25">
        <f t="shared" si="65"/>
        <v>562.31000000000006</v>
      </c>
      <c r="L404" s="63">
        <f t="shared" si="76"/>
        <v>1.0000103569865433</v>
      </c>
      <c r="M404" s="24">
        <f t="shared" si="67"/>
        <v>300.56</v>
      </c>
      <c r="N404" s="63">
        <f t="shared" si="68"/>
        <v>0.99999925548467183</v>
      </c>
      <c r="O404" s="24">
        <f t="shared" si="69"/>
        <v>245.36</v>
      </c>
      <c r="P404" s="63">
        <f t="shared" si="70"/>
        <v>1.00001656776715</v>
      </c>
      <c r="Q404" s="24">
        <f t="shared" si="71"/>
        <v>16.39</v>
      </c>
      <c r="R404" s="64">
        <f t="shared" si="72"/>
        <v>1.0001209754923597</v>
      </c>
    </row>
    <row r="405" spans="1:18" s="3" customFormat="1" ht="81.75" customHeight="1" x14ac:dyDescent="0.25">
      <c r="A405" s="155" t="s">
        <v>534</v>
      </c>
      <c r="B405" s="80" t="s">
        <v>847</v>
      </c>
      <c r="C405" s="94" t="s">
        <v>1190</v>
      </c>
      <c r="D405" s="12" t="s">
        <v>304</v>
      </c>
      <c r="E405" s="162"/>
      <c r="F405" s="130">
        <v>251.14114926149296</v>
      </c>
      <c r="G405" s="24">
        <v>113.40176953248</v>
      </c>
      <c r="H405" s="24">
        <v>125.14858583333294</v>
      </c>
      <c r="I405" s="26">
        <v>12.590793895680001</v>
      </c>
      <c r="J405" s="62"/>
      <c r="K405" s="25">
        <f t="shared" si="65"/>
        <v>251.14000000000001</v>
      </c>
      <c r="L405" s="63">
        <f t="shared" si="76"/>
        <v>0.99999542384234397</v>
      </c>
      <c r="M405" s="24">
        <f t="shared" si="67"/>
        <v>113.4</v>
      </c>
      <c r="N405" s="63">
        <f t="shared" si="68"/>
        <v>0.99998439590063459</v>
      </c>
      <c r="O405" s="24">
        <f t="shared" si="69"/>
        <v>125.15</v>
      </c>
      <c r="P405" s="63">
        <f t="shared" si="70"/>
        <v>1.0000112999012944</v>
      </c>
      <c r="Q405" s="24">
        <f t="shared" si="71"/>
        <v>12.59</v>
      </c>
      <c r="R405" s="64">
        <f t="shared" si="72"/>
        <v>0.99993694633661878</v>
      </c>
    </row>
    <row r="406" spans="1:18" s="3" customFormat="1" ht="91.5" customHeight="1" x14ac:dyDescent="0.25">
      <c r="A406" s="155" t="s">
        <v>535</v>
      </c>
      <c r="B406" s="80" t="s">
        <v>848</v>
      </c>
      <c r="C406" s="94" t="s">
        <v>1191</v>
      </c>
      <c r="D406" s="12" t="s">
        <v>304</v>
      </c>
      <c r="E406" s="162"/>
      <c r="F406" s="130">
        <v>532.8572614461649</v>
      </c>
      <c r="G406" s="24">
        <v>300.16360832515198</v>
      </c>
      <c r="H406" s="24">
        <v>217.60468583333295</v>
      </c>
      <c r="I406" s="26">
        <v>15.088967287680003</v>
      </c>
      <c r="J406" s="62"/>
      <c r="K406" s="25">
        <f t="shared" si="65"/>
        <v>532.85</v>
      </c>
      <c r="L406" s="63">
        <f t="shared" si="76"/>
        <v>0.99998637262417112</v>
      </c>
      <c r="M406" s="24">
        <f t="shared" si="67"/>
        <v>300.16000000000003</v>
      </c>
      <c r="N406" s="63">
        <f t="shared" si="68"/>
        <v>0.99998797880538515</v>
      </c>
      <c r="O406" s="24">
        <f t="shared" si="69"/>
        <v>217.6</v>
      </c>
      <c r="P406" s="63">
        <f t="shared" si="70"/>
        <v>0.99997846630317255</v>
      </c>
      <c r="Q406" s="24">
        <f t="shared" si="71"/>
        <v>15.09</v>
      </c>
      <c r="R406" s="64">
        <f t="shared" si="72"/>
        <v>1.0000684415507244</v>
      </c>
    </row>
    <row r="407" spans="1:18" s="3" customFormat="1" ht="68.099999999999994" customHeight="1" x14ac:dyDescent="0.25">
      <c r="A407" s="155" t="s">
        <v>536</v>
      </c>
      <c r="B407" s="80" t="s">
        <v>849</v>
      </c>
      <c r="C407" s="94" t="s">
        <v>537</v>
      </c>
      <c r="D407" s="91" t="s">
        <v>304</v>
      </c>
      <c r="E407" s="148" t="s">
        <v>1192</v>
      </c>
      <c r="F407" s="130">
        <v>1411.2889076810472</v>
      </c>
      <c r="G407" s="24">
        <v>300.2241474551405</v>
      </c>
      <c r="H407" s="24">
        <v>1066.2549241666673</v>
      </c>
      <c r="I407" s="26">
        <v>44.809836059239686</v>
      </c>
      <c r="J407" s="62"/>
      <c r="K407" s="25">
        <f t="shared" si="65"/>
        <v>1411.28</v>
      </c>
      <c r="L407" s="63">
        <f t="shared" si="76"/>
        <v>0.99999368826538715</v>
      </c>
      <c r="M407" s="24">
        <f t="shared" si="67"/>
        <v>300.22000000000003</v>
      </c>
      <c r="N407" s="63">
        <f t="shared" si="68"/>
        <v>0.99998618547117002</v>
      </c>
      <c r="O407" s="24">
        <f t="shared" si="69"/>
        <v>1066.25</v>
      </c>
      <c r="P407" s="63">
        <f t="shared" si="70"/>
        <v>0.99999538181108882</v>
      </c>
      <c r="Q407" s="24">
        <f t="shared" si="71"/>
        <v>44.81</v>
      </c>
      <c r="R407" s="64">
        <f t="shared" si="72"/>
        <v>1.0000036585887102</v>
      </c>
    </row>
    <row r="408" spans="1:18" s="3" customFormat="1" ht="110.25" customHeight="1" x14ac:dyDescent="0.25">
      <c r="A408" s="155" t="s">
        <v>538</v>
      </c>
      <c r="B408" s="80" t="s">
        <v>850</v>
      </c>
      <c r="C408" s="94" t="s">
        <v>1193</v>
      </c>
      <c r="D408" s="91" t="s">
        <v>304</v>
      </c>
      <c r="E408" s="148" t="s">
        <v>1194</v>
      </c>
      <c r="F408" s="130">
        <v>1804.1462105124226</v>
      </c>
      <c r="G408" s="24">
        <v>829.43034003700939</v>
      </c>
      <c r="H408" s="24">
        <v>860.63928070312511</v>
      </c>
      <c r="I408" s="26">
        <v>114.07658977228802</v>
      </c>
      <c r="J408" s="62"/>
      <c r="K408" s="25">
        <f t="shared" si="65"/>
        <v>1804.1499999999999</v>
      </c>
      <c r="L408" s="63">
        <f t="shared" si="76"/>
        <v>1.000002100432634</v>
      </c>
      <c r="M408" s="24">
        <f t="shared" si="67"/>
        <v>829.43</v>
      </c>
      <c r="N408" s="63">
        <f t="shared" si="68"/>
        <v>0.99999959003548211</v>
      </c>
      <c r="O408" s="24">
        <f t="shared" si="69"/>
        <v>860.64</v>
      </c>
      <c r="P408" s="63">
        <f t="shared" si="70"/>
        <v>1.0000008357704453</v>
      </c>
      <c r="Q408" s="24">
        <f t="shared" si="71"/>
        <v>114.08</v>
      </c>
      <c r="R408" s="64">
        <f t="shared" si="72"/>
        <v>1.0000298941940566</v>
      </c>
    </row>
    <row r="409" spans="1:18" s="3" customFormat="1" ht="66" customHeight="1" x14ac:dyDescent="0.25">
      <c r="A409" s="155" t="s">
        <v>539</v>
      </c>
      <c r="B409" s="80" t="s">
        <v>851</v>
      </c>
      <c r="C409" s="94" t="s">
        <v>1408</v>
      </c>
      <c r="D409" s="91" t="s">
        <v>304</v>
      </c>
      <c r="E409" s="148" t="s">
        <v>1192</v>
      </c>
      <c r="F409" s="130">
        <v>277.7828212770371</v>
      </c>
      <c r="G409" s="24">
        <v>120.19075557911135</v>
      </c>
      <c r="H409" s="24">
        <v>149.52726250000001</v>
      </c>
      <c r="I409" s="26">
        <v>8.0648031979257606</v>
      </c>
      <c r="J409" s="62"/>
      <c r="K409" s="25">
        <f t="shared" si="65"/>
        <v>277.78000000000003</v>
      </c>
      <c r="L409" s="63">
        <f t="shared" si="76"/>
        <v>0.99998984358707244</v>
      </c>
      <c r="M409" s="24">
        <f t="shared" si="67"/>
        <v>120.19</v>
      </c>
      <c r="N409" s="63">
        <f t="shared" si="68"/>
        <v>0.99999371350061228</v>
      </c>
      <c r="O409" s="24">
        <f t="shared" si="69"/>
        <v>149.53</v>
      </c>
      <c r="P409" s="63">
        <f t="shared" si="70"/>
        <v>1.0000183076982365</v>
      </c>
      <c r="Q409" s="24">
        <f t="shared" si="71"/>
        <v>8.06</v>
      </c>
      <c r="R409" s="64">
        <f t="shared" si="72"/>
        <v>0.99940442465762891</v>
      </c>
    </row>
    <row r="410" spans="1:18" s="3" customFormat="1" ht="66" customHeight="1" x14ac:dyDescent="0.25">
      <c r="A410" s="155" t="s">
        <v>540</v>
      </c>
      <c r="B410" s="80" t="s">
        <v>541</v>
      </c>
      <c r="C410" s="94" t="s">
        <v>1408</v>
      </c>
      <c r="D410" s="91" t="s">
        <v>304</v>
      </c>
      <c r="E410" s="148" t="s">
        <v>1195</v>
      </c>
      <c r="F410" s="130">
        <v>254.45186266657424</v>
      </c>
      <c r="G410" s="24">
        <v>123.24229963572384</v>
      </c>
      <c r="H410" s="24">
        <v>125.16068583333296</v>
      </c>
      <c r="I410" s="26">
        <v>6.0488771975174407</v>
      </c>
      <c r="J410" s="62"/>
      <c r="K410" s="25">
        <f t="shared" si="65"/>
        <v>254.45</v>
      </c>
      <c r="L410" s="63">
        <f t="shared" si="76"/>
        <v>0.99999267968976635</v>
      </c>
      <c r="M410" s="24">
        <f t="shared" si="67"/>
        <v>123.24</v>
      </c>
      <c r="N410" s="63">
        <f t="shared" si="68"/>
        <v>0.99998134053218224</v>
      </c>
      <c r="O410" s="24">
        <f t="shared" si="69"/>
        <v>125.16</v>
      </c>
      <c r="P410" s="63">
        <f t="shared" si="70"/>
        <v>0.99999452037731817</v>
      </c>
      <c r="Q410" s="24">
        <f t="shared" si="71"/>
        <v>6.05</v>
      </c>
      <c r="R410" s="64">
        <f t="shared" si="72"/>
        <v>1.0001856216361973</v>
      </c>
    </row>
    <row r="411" spans="1:18" s="3" customFormat="1" ht="66" customHeight="1" x14ac:dyDescent="0.25">
      <c r="A411" s="155" t="s">
        <v>895</v>
      </c>
      <c r="B411" s="80" t="s">
        <v>1196</v>
      </c>
      <c r="C411" s="94" t="s">
        <v>1407</v>
      </c>
      <c r="D411" s="91" t="s">
        <v>304</v>
      </c>
      <c r="E411" s="148"/>
      <c r="F411" s="130">
        <v>234.10626505214083</v>
      </c>
      <c r="G411" s="24">
        <v>126.661456267632</v>
      </c>
      <c r="H411" s="24">
        <v>99.000711700000025</v>
      </c>
      <c r="I411" s="26">
        <v>8.444097084508801</v>
      </c>
      <c r="J411" s="62"/>
      <c r="K411" s="25">
        <f t="shared" si="65"/>
        <v>234.1</v>
      </c>
      <c r="L411" s="63">
        <f t="shared" si="76"/>
        <v>0.99997323842597963</v>
      </c>
      <c r="M411" s="24">
        <f t="shared" si="67"/>
        <v>126.66</v>
      </c>
      <c r="N411" s="63">
        <f t="shared" si="68"/>
        <v>0.99998850267733441</v>
      </c>
      <c r="O411" s="24">
        <f t="shared" si="69"/>
        <v>99</v>
      </c>
      <c r="P411" s="63">
        <f t="shared" si="70"/>
        <v>0.9999928111627906</v>
      </c>
      <c r="Q411" s="24">
        <f t="shared" si="71"/>
        <v>8.44</v>
      </c>
      <c r="R411" s="64">
        <f t="shared" si="72"/>
        <v>0.99951479898113471</v>
      </c>
    </row>
    <row r="412" spans="1:18" s="3" customFormat="1" ht="66" customHeight="1" x14ac:dyDescent="0.25">
      <c r="A412" s="155" t="s">
        <v>896</v>
      </c>
      <c r="B412" s="80" t="s">
        <v>1197</v>
      </c>
      <c r="C412" s="127" t="s">
        <v>1406</v>
      </c>
      <c r="D412" s="91" t="s">
        <v>304</v>
      </c>
      <c r="E412" s="157"/>
      <c r="F412" s="130">
        <v>319.62613547244166</v>
      </c>
      <c r="G412" s="24">
        <v>151.99375028666401</v>
      </c>
      <c r="H412" s="24">
        <v>157.49946850000003</v>
      </c>
      <c r="I412" s="26">
        <v>10.132916685777603</v>
      </c>
      <c r="J412" s="62"/>
      <c r="K412" s="25">
        <f t="shared" si="65"/>
        <v>319.62</v>
      </c>
      <c r="L412" s="63">
        <f t="shared" si="76"/>
        <v>0.99998080422168045</v>
      </c>
      <c r="M412" s="24">
        <f t="shared" si="67"/>
        <v>151.99</v>
      </c>
      <c r="N412" s="63">
        <f t="shared" si="68"/>
        <v>0.99997532604691364</v>
      </c>
      <c r="O412" s="24">
        <f t="shared" si="69"/>
        <v>157.5</v>
      </c>
      <c r="P412" s="63">
        <f t="shared" si="70"/>
        <v>1.0000033746145625</v>
      </c>
      <c r="Q412" s="24">
        <f t="shared" si="71"/>
        <v>10.130000000000001</v>
      </c>
      <c r="R412" s="64">
        <f t="shared" si="72"/>
        <v>0.9997121573315908</v>
      </c>
    </row>
    <row r="413" spans="1:18" s="3" customFormat="1" ht="66" customHeight="1" x14ac:dyDescent="0.25">
      <c r="A413" s="140" t="s">
        <v>1023</v>
      </c>
      <c r="B413" s="81" t="s">
        <v>1198</v>
      </c>
      <c r="C413" s="127" t="s">
        <v>1406</v>
      </c>
      <c r="D413" s="91" t="s">
        <v>304</v>
      </c>
      <c r="E413" s="157"/>
      <c r="F413" s="130">
        <v>433.49343452692995</v>
      </c>
      <c r="G413" s="24">
        <v>182.3925003439968</v>
      </c>
      <c r="H413" s="24">
        <v>238.94143416000003</v>
      </c>
      <c r="I413" s="26">
        <v>12.159500022933122</v>
      </c>
      <c r="J413" s="62"/>
      <c r="K413" s="25">
        <f t="shared" si="65"/>
        <v>433.49</v>
      </c>
      <c r="L413" s="63">
        <f t="shared" si="76"/>
        <v>0.99999207709585336</v>
      </c>
      <c r="M413" s="24">
        <f t="shared" si="67"/>
        <v>182.39</v>
      </c>
      <c r="N413" s="63">
        <f t="shared" si="68"/>
        <v>0.99998629141005191</v>
      </c>
      <c r="O413" s="24">
        <f t="shared" si="69"/>
        <v>238.94</v>
      </c>
      <c r="P413" s="63">
        <f t="shared" si="70"/>
        <v>0.99999399785974719</v>
      </c>
      <c r="Q413" s="24">
        <f t="shared" si="71"/>
        <v>12.16</v>
      </c>
      <c r="R413" s="64">
        <f t="shared" si="72"/>
        <v>1.000041118225744</v>
      </c>
    </row>
    <row r="414" spans="1:18" s="3" customFormat="1" ht="66" customHeight="1" x14ac:dyDescent="0.25">
      <c r="A414" s="140" t="s">
        <v>1024</v>
      </c>
      <c r="B414" s="81" t="s">
        <v>1199</v>
      </c>
      <c r="C414" s="127" t="s">
        <v>1405</v>
      </c>
      <c r="D414" s="91" t="s">
        <v>304</v>
      </c>
      <c r="E414" s="157"/>
      <c r="F414" s="130">
        <v>308.20768000000004</v>
      </c>
      <c r="G414" s="24">
        <v>262.01670000000001</v>
      </c>
      <c r="H414" s="24">
        <v>28.723200000000006</v>
      </c>
      <c r="I414" s="26">
        <v>17.467780000000001</v>
      </c>
      <c r="J414" s="62"/>
      <c r="K414" s="25">
        <f t="shared" si="65"/>
        <v>308.21000000000004</v>
      </c>
      <c r="L414" s="63">
        <f t="shared" si="76"/>
        <v>1.0000075273919196</v>
      </c>
      <c r="M414" s="24">
        <f t="shared" si="67"/>
        <v>262.02</v>
      </c>
      <c r="N414" s="63">
        <f t="shared" si="68"/>
        <v>1.0000125946170606</v>
      </c>
      <c r="O414" s="24">
        <f t="shared" si="69"/>
        <v>28.72</v>
      </c>
      <c r="P414" s="63">
        <f t="shared" si="70"/>
        <v>0.99988859180035627</v>
      </c>
      <c r="Q414" s="24">
        <f t="shared" si="71"/>
        <v>17.47</v>
      </c>
      <c r="R414" s="64">
        <f t="shared" si="72"/>
        <v>1.0001270911357938</v>
      </c>
    </row>
    <row r="415" spans="1:18" s="3" customFormat="1" ht="54" customHeight="1" x14ac:dyDescent="0.25">
      <c r="A415" s="143" t="s">
        <v>542</v>
      </c>
      <c r="B415" s="92"/>
      <c r="C415" s="106"/>
      <c r="D415" s="121"/>
      <c r="E415" s="139"/>
      <c r="F415" s="130"/>
      <c r="G415" s="24"/>
      <c r="H415" s="24"/>
      <c r="I415" s="26"/>
      <c r="J415" s="62"/>
      <c r="K415" s="25"/>
      <c r="L415" s="63"/>
      <c r="M415" s="24"/>
      <c r="N415" s="63"/>
      <c r="O415" s="24"/>
      <c r="P415" s="63"/>
      <c r="Q415" s="24"/>
      <c r="R415" s="64"/>
    </row>
    <row r="416" spans="1:18" s="3" customFormat="1" ht="33" customHeight="1" x14ac:dyDescent="0.25">
      <c r="A416" s="165" t="s">
        <v>543</v>
      </c>
      <c r="B416" s="109"/>
      <c r="C416" s="106"/>
      <c r="D416" s="121"/>
      <c r="E416" s="139"/>
      <c r="F416" s="130"/>
      <c r="G416" s="24"/>
      <c r="H416" s="24"/>
      <c r="I416" s="26"/>
      <c r="J416" s="62"/>
      <c r="K416" s="25"/>
      <c r="L416" s="63"/>
      <c r="M416" s="24"/>
      <c r="N416" s="63"/>
      <c r="O416" s="24"/>
      <c r="P416" s="63"/>
      <c r="Q416" s="24"/>
      <c r="R416" s="64"/>
    </row>
    <row r="417" spans="1:18" s="3" customFormat="1" ht="245.1" customHeight="1" x14ac:dyDescent="0.25">
      <c r="A417" s="133" t="s">
        <v>544</v>
      </c>
      <c r="B417" s="80" t="s">
        <v>545</v>
      </c>
      <c r="C417" s="94" t="s">
        <v>546</v>
      </c>
      <c r="D417" s="91" t="s">
        <v>13</v>
      </c>
      <c r="E417" s="148" t="s">
        <v>816</v>
      </c>
      <c r="F417" s="130">
        <v>10722.928867200002</v>
      </c>
      <c r="G417" s="24">
        <v>0</v>
      </c>
      <c r="H417" s="24">
        <v>0</v>
      </c>
      <c r="I417" s="26">
        <v>10722.928867200002</v>
      </c>
      <c r="J417" s="62"/>
      <c r="K417" s="25">
        <f t="shared" si="65"/>
        <v>10722.93</v>
      </c>
      <c r="L417" s="63">
        <f t="shared" ref="L417:L418" si="77">K417/F417</f>
        <v>1.0000001056427783</v>
      </c>
      <c r="M417" s="24">
        <f t="shared" si="67"/>
        <v>0</v>
      </c>
      <c r="N417" s="63" t="e">
        <f t="shared" si="68"/>
        <v>#DIV/0!</v>
      </c>
      <c r="O417" s="24">
        <f t="shared" si="69"/>
        <v>0</v>
      </c>
      <c r="P417" s="63" t="e">
        <f t="shared" si="70"/>
        <v>#DIV/0!</v>
      </c>
      <c r="Q417" s="24">
        <f t="shared" si="71"/>
        <v>10722.93</v>
      </c>
      <c r="R417" s="64">
        <f t="shared" si="72"/>
        <v>1.0000001056427783</v>
      </c>
    </row>
    <row r="418" spans="1:18" s="3" customFormat="1" ht="109.5" customHeight="1" x14ac:dyDescent="0.25">
      <c r="A418" s="133" t="s">
        <v>547</v>
      </c>
      <c r="B418" s="80" t="s">
        <v>548</v>
      </c>
      <c r="C418" s="94" t="s">
        <v>549</v>
      </c>
      <c r="D418" s="91" t="s">
        <v>550</v>
      </c>
      <c r="E418" s="148" t="s">
        <v>817</v>
      </c>
      <c r="F418" s="130">
        <v>15365.2652648352</v>
      </c>
      <c r="G418" s="24">
        <v>0</v>
      </c>
      <c r="H418" s="24">
        <v>0</v>
      </c>
      <c r="I418" s="26">
        <v>15365.2652648352</v>
      </c>
      <c r="J418" s="62"/>
      <c r="K418" s="25">
        <f t="shared" si="65"/>
        <v>15365.27</v>
      </c>
      <c r="L418" s="63">
        <f t="shared" si="77"/>
        <v>1.0000003081733195</v>
      </c>
      <c r="M418" s="24">
        <f t="shared" si="67"/>
        <v>0</v>
      </c>
      <c r="N418" s="63" t="e">
        <f t="shared" si="68"/>
        <v>#DIV/0!</v>
      </c>
      <c r="O418" s="24">
        <f t="shared" si="69"/>
        <v>0</v>
      </c>
      <c r="P418" s="63" t="e">
        <f t="shared" si="70"/>
        <v>#DIV/0!</v>
      </c>
      <c r="Q418" s="24">
        <f t="shared" si="71"/>
        <v>15365.27</v>
      </c>
      <c r="R418" s="64">
        <f t="shared" si="72"/>
        <v>1.0000003081733195</v>
      </c>
    </row>
    <row r="419" spans="1:18" s="3" customFormat="1" ht="113.25" customHeight="1" x14ac:dyDescent="0.25">
      <c r="A419" s="133" t="s">
        <v>551</v>
      </c>
      <c r="B419" s="80" t="s">
        <v>552</v>
      </c>
      <c r="C419" s="94" t="s">
        <v>1206</v>
      </c>
      <c r="D419" s="91" t="s">
        <v>13</v>
      </c>
      <c r="E419" s="148"/>
      <c r="F419" s="130">
        <v>6226.2167616000006</v>
      </c>
      <c r="G419" s="24">
        <v>0</v>
      </c>
      <c r="H419" s="24">
        <v>0</v>
      </c>
      <c r="I419" s="26">
        <v>6226.2167616000006</v>
      </c>
      <c r="J419" s="62"/>
      <c r="K419" s="25">
        <f t="shared" ref="K419:K482" si="78">SUM(M419,O419,Q419)</f>
        <v>6226.22</v>
      </c>
      <c r="L419" s="63">
        <f t="shared" ref="L419:L482" si="79">K419/F419</f>
        <v>1.0000005201232343</v>
      </c>
      <c r="M419" s="24">
        <f t="shared" ref="M419:M482" si="80">ROUND(G419-(G419*$M$6*$F$6),2)</f>
        <v>0</v>
      </c>
      <c r="N419" s="63" t="e">
        <f t="shared" ref="N419:N482" si="81">M419/G419</f>
        <v>#DIV/0!</v>
      </c>
      <c r="O419" s="24">
        <f t="shared" ref="O419:O482" si="82">ROUND(H419-(H419*$O$6*$F$6),2)</f>
        <v>0</v>
      </c>
      <c r="P419" s="63" t="e">
        <f t="shared" ref="P419:P482" si="83">O419/H419</f>
        <v>#DIV/0!</v>
      </c>
      <c r="Q419" s="24">
        <f t="shared" ref="Q419:Q482" si="84">ROUND((I419-(I419*$Q$6*$F$6)),2)</f>
        <v>6226.22</v>
      </c>
      <c r="R419" s="64">
        <f t="shared" ref="R419:R482" si="85">Q419/I419</f>
        <v>1.0000005201232343</v>
      </c>
    </row>
    <row r="420" spans="1:18" s="3" customFormat="1" ht="140.25" customHeight="1" x14ac:dyDescent="0.25">
      <c r="A420" s="133" t="s">
        <v>553</v>
      </c>
      <c r="B420" s="80" t="s">
        <v>554</v>
      </c>
      <c r="C420" s="94" t="s">
        <v>1032</v>
      </c>
      <c r="D420" s="91" t="s">
        <v>13</v>
      </c>
      <c r="E420" s="148"/>
      <c r="F420" s="130">
        <v>17141.312812800003</v>
      </c>
      <c r="G420" s="24">
        <v>0</v>
      </c>
      <c r="H420" s="24">
        <v>0</v>
      </c>
      <c r="I420" s="26">
        <v>17141.312812800003</v>
      </c>
      <c r="J420" s="62"/>
      <c r="K420" s="25">
        <f t="shared" si="78"/>
        <v>17141.310000000001</v>
      </c>
      <c r="L420" s="63">
        <f t="shared" si="79"/>
        <v>0.99999983590521735</v>
      </c>
      <c r="M420" s="24">
        <f t="shared" si="80"/>
        <v>0</v>
      </c>
      <c r="N420" s="63" t="e">
        <f t="shared" si="81"/>
        <v>#DIV/0!</v>
      </c>
      <c r="O420" s="24">
        <f t="shared" si="82"/>
        <v>0</v>
      </c>
      <c r="P420" s="63" t="e">
        <f t="shared" si="83"/>
        <v>#DIV/0!</v>
      </c>
      <c r="Q420" s="24">
        <f t="shared" si="84"/>
        <v>17141.310000000001</v>
      </c>
      <c r="R420" s="64">
        <f t="shared" si="85"/>
        <v>0.99999983590521735</v>
      </c>
    </row>
    <row r="421" spans="1:18" s="3" customFormat="1" ht="132.94999999999999" customHeight="1" x14ac:dyDescent="0.25">
      <c r="A421" s="133" t="s">
        <v>555</v>
      </c>
      <c r="B421" s="80" t="s">
        <v>907</v>
      </c>
      <c r="C421" s="94" t="s">
        <v>852</v>
      </c>
      <c r="D421" s="91" t="s">
        <v>13</v>
      </c>
      <c r="E421" s="148"/>
      <c r="F421" s="130">
        <v>22598.8608384</v>
      </c>
      <c r="G421" s="24">
        <v>0</v>
      </c>
      <c r="H421" s="24">
        <v>0</v>
      </c>
      <c r="I421" s="26">
        <v>22598.8608384</v>
      </c>
      <c r="J421" s="62"/>
      <c r="K421" s="25">
        <f t="shared" si="78"/>
        <v>22598.86</v>
      </c>
      <c r="L421" s="63">
        <f t="shared" si="79"/>
        <v>0.99999996290078486</v>
      </c>
      <c r="M421" s="24">
        <f t="shared" si="80"/>
        <v>0</v>
      </c>
      <c r="N421" s="63" t="e">
        <f t="shared" si="81"/>
        <v>#DIV/0!</v>
      </c>
      <c r="O421" s="24">
        <f t="shared" si="82"/>
        <v>0</v>
      </c>
      <c r="P421" s="63" t="e">
        <f t="shared" si="83"/>
        <v>#DIV/0!</v>
      </c>
      <c r="Q421" s="24">
        <f t="shared" si="84"/>
        <v>22598.86</v>
      </c>
      <c r="R421" s="64">
        <f t="shared" si="85"/>
        <v>0.99999996290078486</v>
      </c>
    </row>
    <row r="422" spans="1:18" s="3" customFormat="1" ht="102" customHeight="1" x14ac:dyDescent="0.25">
      <c r="A422" s="133" t="s">
        <v>556</v>
      </c>
      <c r="B422" s="80" t="s">
        <v>853</v>
      </c>
      <c r="C422" s="94" t="s">
        <v>557</v>
      </c>
      <c r="D422" s="91" t="s">
        <v>13</v>
      </c>
      <c r="E422" s="148" t="s">
        <v>818</v>
      </c>
      <c r="F422" s="130">
        <v>50363.175582720003</v>
      </c>
      <c r="G422" s="24">
        <v>0</v>
      </c>
      <c r="H422" s="24">
        <v>0</v>
      </c>
      <c r="I422" s="26">
        <v>50363.175582720003</v>
      </c>
      <c r="J422" s="62"/>
      <c r="K422" s="25">
        <f t="shared" si="78"/>
        <v>50363.18</v>
      </c>
      <c r="L422" s="63">
        <f t="shared" si="79"/>
        <v>1.000000087708528</v>
      </c>
      <c r="M422" s="24">
        <f t="shared" si="80"/>
        <v>0</v>
      </c>
      <c r="N422" s="63" t="e">
        <f t="shared" si="81"/>
        <v>#DIV/0!</v>
      </c>
      <c r="O422" s="24">
        <f t="shared" si="82"/>
        <v>0</v>
      </c>
      <c r="P422" s="63" t="e">
        <f t="shared" si="83"/>
        <v>#DIV/0!</v>
      </c>
      <c r="Q422" s="24">
        <f t="shared" si="84"/>
        <v>50363.18</v>
      </c>
      <c r="R422" s="64">
        <f t="shared" si="85"/>
        <v>1.000000087708528</v>
      </c>
    </row>
    <row r="423" spans="1:18" s="3" customFormat="1" ht="156" customHeight="1" x14ac:dyDescent="0.25">
      <c r="A423" s="133" t="s">
        <v>558</v>
      </c>
      <c r="B423" s="80" t="s">
        <v>559</v>
      </c>
      <c r="C423" s="94" t="s">
        <v>560</v>
      </c>
      <c r="D423" s="91" t="s">
        <v>13</v>
      </c>
      <c r="E423" s="148" t="s">
        <v>818</v>
      </c>
      <c r="F423" s="130">
        <v>34866.813864960001</v>
      </c>
      <c r="G423" s="24">
        <v>0</v>
      </c>
      <c r="H423" s="24">
        <v>0</v>
      </c>
      <c r="I423" s="26">
        <v>34866.813864960001</v>
      </c>
      <c r="J423" s="62"/>
      <c r="K423" s="25">
        <f t="shared" si="78"/>
        <v>34866.81</v>
      </c>
      <c r="L423" s="63">
        <f t="shared" si="79"/>
        <v>0.99999988915075466</v>
      </c>
      <c r="M423" s="24">
        <f t="shared" si="80"/>
        <v>0</v>
      </c>
      <c r="N423" s="63" t="e">
        <f t="shared" si="81"/>
        <v>#DIV/0!</v>
      </c>
      <c r="O423" s="24">
        <f t="shared" si="82"/>
        <v>0</v>
      </c>
      <c r="P423" s="63" t="e">
        <f t="shared" si="83"/>
        <v>#DIV/0!</v>
      </c>
      <c r="Q423" s="24">
        <f t="shared" si="84"/>
        <v>34866.81</v>
      </c>
      <c r="R423" s="64">
        <f t="shared" si="85"/>
        <v>0.99999988915075466</v>
      </c>
    </row>
    <row r="424" spans="1:18" s="3" customFormat="1" ht="194.1" customHeight="1" x14ac:dyDescent="0.25">
      <c r="A424" s="133" t="s">
        <v>561</v>
      </c>
      <c r="B424" s="80" t="s">
        <v>562</v>
      </c>
      <c r="C424" s="94" t="s">
        <v>563</v>
      </c>
      <c r="D424" s="91" t="s">
        <v>550</v>
      </c>
      <c r="E424" s="148" t="s">
        <v>819</v>
      </c>
      <c r="F424" s="130">
        <v>6251.1216286464005</v>
      </c>
      <c r="G424" s="24">
        <v>0</v>
      </c>
      <c r="H424" s="24">
        <v>0</v>
      </c>
      <c r="I424" s="26">
        <v>6251.1216286464005</v>
      </c>
      <c r="J424" s="62"/>
      <c r="K424" s="25">
        <f t="shared" si="78"/>
        <v>6251.12</v>
      </c>
      <c r="L424" s="63">
        <f t="shared" si="79"/>
        <v>0.99999973946333198</v>
      </c>
      <c r="M424" s="24">
        <f t="shared" si="80"/>
        <v>0</v>
      </c>
      <c r="N424" s="63" t="e">
        <f t="shared" si="81"/>
        <v>#DIV/0!</v>
      </c>
      <c r="O424" s="24">
        <f t="shared" si="82"/>
        <v>0</v>
      </c>
      <c r="P424" s="63" t="e">
        <f t="shared" si="83"/>
        <v>#DIV/0!</v>
      </c>
      <c r="Q424" s="24">
        <f t="shared" si="84"/>
        <v>6251.12</v>
      </c>
      <c r="R424" s="64">
        <f t="shared" si="85"/>
        <v>0.99999973946333198</v>
      </c>
    </row>
    <row r="425" spans="1:18" s="3" customFormat="1" ht="33" customHeight="1" x14ac:dyDescent="0.25">
      <c r="A425" s="166" t="s">
        <v>564</v>
      </c>
      <c r="B425" s="87"/>
      <c r="C425" s="107"/>
      <c r="D425" s="17"/>
      <c r="E425" s="167"/>
      <c r="F425" s="130"/>
      <c r="G425" s="24"/>
      <c r="H425" s="24"/>
      <c r="I425" s="26"/>
      <c r="J425" s="62"/>
      <c r="K425" s="25"/>
      <c r="L425" s="63"/>
      <c r="M425" s="24"/>
      <c r="N425" s="63"/>
      <c r="O425" s="24"/>
      <c r="P425" s="63"/>
      <c r="Q425" s="24"/>
      <c r="R425" s="64"/>
    </row>
    <row r="426" spans="1:18" s="3" customFormat="1" ht="33" customHeight="1" x14ac:dyDescent="0.25">
      <c r="A426" s="166" t="s">
        <v>565</v>
      </c>
      <c r="B426" s="86"/>
      <c r="C426" s="108"/>
      <c r="D426" s="124"/>
      <c r="E426" s="168"/>
      <c r="F426" s="130"/>
      <c r="G426" s="24"/>
      <c r="H426" s="24"/>
      <c r="I426" s="26"/>
      <c r="J426" s="62"/>
      <c r="K426" s="25"/>
      <c r="L426" s="63"/>
      <c r="M426" s="24"/>
      <c r="N426" s="63"/>
      <c r="O426" s="24"/>
      <c r="P426" s="63"/>
      <c r="Q426" s="24"/>
      <c r="R426" s="64"/>
    </row>
    <row r="427" spans="1:18" s="3" customFormat="1" ht="91.5" customHeight="1" x14ac:dyDescent="0.25">
      <c r="A427" s="133" t="s">
        <v>566</v>
      </c>
      <c r="B427" s="80" t="s">
        <v>1025</v>
      </c>
      <c r="C427" s="94" t="s">
        <v>567</v>
      </c>
      <c r="D427" s="91" t="s">
        <v>18</v>
      </c>
      <c r="E427" s="148"/>
      <c r="F427" s="130">
        <v>7991.2262216605104</v>
      </c>
      <c r="G427" s="24">
        <v>5225.1435506605112</v>
      </c>
      <c r="H427" s="24">
        <v>2766.0826709999997</v>
      </c>
      <c r="I427" s="26">
        <v>0</v>
      </c>
      <c r="J427" s="62"/>
      <c r="K427" s="25">
        <f t="shared" si="78"/>
        <v>7991.22</v>
      </c>
      <c r="L427" s="63">
        <f t="shared" si="79"/>
        <v>0.99999922143857056</v>
      </c>
      <c r="M427" s="24">
        <f t="shared" si="80"/>
        <v>5225.1400000000003</v>
      </c>
      <c r="N427" s="63">
        <f t="shared" si="81"/>
        <v>0.99999932046641848</v>
      </c>
      <c r="O427" s="24">
        <f t="shared" si="82"/>
        <v>2766.08</v>
      </c>
      <c r="P427" s="63">
        <f t="shared" si="83"/>
        <v>0.99999903437448645</v>
      </c>
      <c r="Q427" s="24">
        <f t="shared" si="84"/>
        <v>0</v>
      </c>
      <c r="R427" s="64" t="e">
        <f t="shared" si="85"/>
        <v>#DIV/0!</v>
      </c>
    </row>
    <row r="428" spans="1:18" s="3" customFormat="1" ht="120.6" customHeight="1" x14ac:dyDescent="0.25">
      <c r="A428" s="133" t="s">
        <v>568</v>
      </c>
      <c r="B428" s="80" t="s">
        <v>569</v>
      </c>
      <c r="C428" s="94" t="s">
        <v>570</v>
      </c>
      <c r="D428" s="91" t="s">
        <v>18</v>
      </c>
      <c r="E428" s="148"/>
      <c r="F428" s="130">
        <v>32661.030875320848</v>
      </c>
      <c r="G428" s="24">
        <v>21860.188823320848</v>
      </c>
      <c r="H428" s="24">
        <v>10800.842052</v>
      </c>
      <c r="I428" s="26">
        <v>0</v>
      </c>
      <c r="J428" s="62"/>
      <c r="K428" s="25">
        <f t="shared" si="78"/>
        <v>32661.03</v>
      </c>
      <c r="L428" s="63">
        <f t="shared" si="79"/>
        <v>0.99999997319984013</v>
      </c>
      <c r="M428" s="24">
        <f t="shared" si="80"/>
        <v>21860.19</v>
      </c>
      <c r="N428" s="63">
        <f t="shared" si="81"/>
        <v>1.0000000538274925</v>
      </c>
      <c r="O428" s="24">
        <f t="shared" si="82"/>
        <v>10800.84</v>
      </c>
      <c r="P428" s="63">
        <f t="shared" si="83"/>
        <v>0.99999981001481275</v>
      </c>
      <c r="Q428" s="24">
        <f t="shared" si="84"/>
        <v>0</v>
      </c>
      <c r="R428" s="64" t="e">
        <f t="shared" si="85"/>
        <v>#DIV/0!</v>
      </c>
    </row>
    <row r="429" spans="1:18" s="3" customFormat="1" ht="88.5" customHeight="1" x14ac:dyDescent="0.25">
      <c r="A429" s="133" t="s">
        <v>571</v>
      </c>
      <c r="B429" s="80" t="s">
        <v>572</v>
      </c>
      <c r="C429" s="94" t="s">
        <v>567</v>
      </c>
      <c r="D429" s="91" t="s">
        <v>18</v>
      </c>
      <c r="E429" s="148"/>
      <c r="F429" s="130">
        <v>13533.329945017871</v>
      </c>
      <c r="G429" s="24">
        <v>9874.2672740178714</v>
      </c>
      <c r="H429" s="24">
        <v>3659.0626710000001</v>
      </c>
      <c r="I429" s="26">
        <v>0</v>
      </c>
      <c r="J429" s="62"/>
      <c r="K429" s="25">
        <f t="shared" si="78"/>
        <v>13533.33</v>
      </c>
      <c r="L429" s="63">
        <f t="shared" si="79"/>
        <v>1.0000000040627199</v>
      </c>
      <c r="M429" s="24">
        <f t="shared" si="80"/>
        <v>9874.27</v>
      </c>
      <c r="N429" s="63">
        <f t="shared" si="81"/>
        <v>1.0000002760693076</v>
      </c>
      <c r="O429" s="24">
        <f t="shared" si="82"/>
        <v>3659.06</v>
      </c>
      <c r="P429" s="63">
        <f t="shared" si="83"/>
        <v>0.99999927003163369</v>
      </c>
      <c r="Q429" s="24">
        <f t="shared" si="84"/>
        <v>0</v>
      </c>
      <c r="R429" s="64" t="e">
        <f t="shared" si="85"/>
        <v>#DIV/0!</v>
      </c>
    </row>
    <row r="430" spans="1:18" s="3" customFormat="1" ht="128.44999999999999" customHeight="1" x14ac:dyDescent="0.25">
      <c r="A430" s="133" t="s">
        <v>573</v>
      </c>
      <c r="B430" s="80" t="s">
        <v>574</v>
      </c>
      <c r="C430" s="94" t="s">
        <v>570</v>
      </c>
      <c r="D430" s="91" t="s">
        <v>18</v>
      </c>
      <c r="E430" s="148"/>
      <c r="F430" s="130">
        <v>36261.447362680847</v>
      </c>
      <c r="G430" s="24">
        <v>24269.965310680847</v>
      </c>
      <c r="H430" s="24">
        <v>11991.482052000001</v>
      </c>
      <c r="I430" s="26">
        <v>0</v>
      </c>
      <c r="J430" s="62"/>
      <c r="K430" s="25">
        <f t="shared" si="78"/>
        <v>36261.449999999997</v>
      </c>
      <c r="L430" s="63">
        <f t="shared" si="79"/>
        <v>1.0000000727306642</v>
      </c>
      <c r="M430" s="24">
        <f t="shared" si="80"/>
        <v>24269.97</v>
      </c>
      <c r="N430" s="63">
        <f t="shared" si="81"/>
        <v>1.0000001932149096</v>
      </c>
      <c r="O430" s="24">
        <f t="shared" si="82"/>
        <v>11991.48</v>
      </c>
      <c r="P430" s="63">
        <f t="shared" si="83"/>
        <v>0.99999982887853289</v>
      </c>
      <c r="Q430" s="24">
        <f t="shared" si="84"/>
        <v>0</v>
      </c>
      <c r="R430" s="64" t="e">
        <f t="shared" si="85"/>
        <v>#DIV/0!</v>
      </c>
    </row>
    <row r="431" spans="1:18" s="3" customFormat="1" ht="90" customHeight="1" x14ac:dyDescent="0.25">
      <c r="A431" s="133" t="s">
        <v>1026</v>
      </c>
      <c r="B431" s="80" t="s">
        <v>1027</v>
      </c>
      <c r="C431" s="94" t="s">
        <v>567</v>
      </c>
      <c r="D431" s="91" t="s">
        <v>18</v>
      </c>
      <c r="E431" s="148"/>
      <c r="F431" s="130">
        <v>19075.433668375234</v>
      </c>
      <c r="G431" s="24">
        <v>14523.390997375234</v>
      </c>
      <c r="H431" s="24">
        <v>4552.0426710000011</v>
      </c>
      <c r="I431" s="26">
        <v>0</v>
      </c>
      <c r="J431" s="62"/>
      <c r="K431" s="25">
        <f t="shared" si="78"/>
        <v>19075.43</v>
      </c>
      <c r="L431" s="63">
        <f t="shared" si="79"/>
        <v>0.99999980769112262</v>
      </c>
      <c r="M431" s="24">
        <f t="shared" si="80"/>
        <v>14523.39</v>
      </c>
      <c r="N431" s="63">
        <f t="shared" si="81"/>
        <v>0.99999993132628362</v>
      </c>
      <c r="O431" s="24">
        <f t="shared" si="82"/>
        <v>4552.04</v>
      </c>
      <c r="P431" s="63">
        <f t="shared" si="83"/>
        <v>0.99999941323045627</v>
      </c>
      <c r="Q431" s="24">
        <f t="shared" si="84"/>
        <v>0</v>
      </c>
      <c r="R431" s="64" t="e">
        <f t="shared" si="85"/>
        <v>#DIV/0!</v>
      </c>
    </row>
    <row r="432" spans="1:18" s="3" customFormat="1" ht="114.95" customHeight="1" x14ac:dyDescent="0.25">
      <c r="A432" s="133" t="s">
        <v>1028</v>
      </c>
      <c r="B432" s="80" t="s">
        <v>1027</v>
      </c>
      <c r="C432" s="94" t="s">
        <v>570</v>
      </c>
      <c r="D432" s="91" t="s">
        <v>18</v>
      </c>
      <c r="E432" s="148"/>
      <c r="F432" s="130">
        <v>39861.863850040849</v>
      </c>
      <c r="G432" s="24">
        <v>26679.741798040846</v>
      </c>
      <c r="H432" s="24">
        <v>13182.122052000004</v>
      </c>
      <c r="I432" s="26">
        <v>0</v>
      </c>
      <c r="J432" s="62"/>
      <c r="K432" s="25">
        <f t="shared" si="78"/>
        <v>39861.86</v>
      </c>
      <c r="L432" s="63">
        <f t="shared" si="79"/>
        <v>0.99999990341543332</v>
      </c>
      <c r="M432" s="24">
        <f t="shared" si="80"/>
        <v>26679.74</v>
      </c>
      <c r="N432" s="63">
        <f t="shared" si="81"/>
        <v>0.99999993260651254</v>
      </c>
      <c r="O432" s="24">
        <f t="shared" si="82"/>
        <v>13182.12</v>
      </c>
      <c r="P432" s="63">
        <f t="shared" si="83"/>
        <v>0.99999984433462263</v>
      </c>
      <c r="Q432" s="24">
        <f t="shared" si="84"/>
        <v>0</v>
      </c>
      <c r="R432" s="64" t="e">
        <f t="shared" si="85"/>
        <v>#DIV/0!</v>
      </c>
    </row>
    <row r="433" spans="1:18" s="3" customFormat="1" ht="86.1" customHeight="1" x14ac:dyDescent="0.25">
      <c r="A433" s="133" t="s">
        <v>575</v>
      </c>
      <c r="B433" s="80" t="s">
        <v>1277</v>
      </c>
      <c r="C433" s="94" t="s">
        <v>1276</v>
      </c>
      <c r="D433" s="91" t="s">
        <v>576</v>
      </c>
      <c r="E433" s="148"/>
      <c r="F433" s="130">
        <v>33116.079539307597</v>
      </c>
      <c r="G433" s="24">
        <v>33116.079539307597</v>
      </c>
      <c r="H433" s="24">
        <v>0</v>
      </c>
      <c r="I433" s="26">
        <v>0</v>
      </c>
      <c r="J433" s="62"/>
      <c r="K433" s="25">
        <f t="shared" si="78"/>
        <v>33116.080000000002</v>
      </c>
      <c r="L433" s="63">
        <f t="shared" si="79"/>
        <v>1.0000000139114416</v>
      </c>
      <c r="M433" s="24">
        <f t="shared" si="80"/>
        <v>33116.080000000002</v>
      </c>
      <c r="N433" s="63">
        <f t="shared" si="81"/>
        <v>1.0000000139114416</v>
      </c>
      <c r="O433" s="24">
        <f t="shared" si="82"/>
        <v>0</v>
      </c>
      <c r="P433" s="63" t="e">
        <f t="shared" si="83"/>
        <v>#DIV/0!</v>
      </c>
      <c r="Q433" s="24">
        <f t="shared" si="84"/>
        <v>0</v>
      </c>
      <c r="R433" s="64" t="e">
        <f t="shared" si="85"/>
        <v>#DIV/0!</v>
      </c>
    </row>
    <row r="434" spans="1:18" s="3" customFormat="1" ht="33" customHeight="1" x14ac:dyDescent="0.25">
      <c r="A434" s="166" t="s">
        <v>577</v>
      </c>
      <c r="B434" s="86"/>
      <c r="C434" s="108"/>
      <c r="D434" s="124"/>
      <c r="E434" s="168"/>
      <c r="F434" s="130"/>
      <c r="G434" s="24"/>
      <c r="H434" s="24"/>
      <c r="I434" s="26"/>
      <c r="J434" s="62"/>
      <c r="K434" s="25"/>
      <c r="L434" s="63"/>
      <c r="M434" s="24"/>
      <c r="N434" s="63"/>
      <c r="O434" s="24"/>
      <c r="P434" s="63"/>
      <c r="Q434" s="24"/>
      <c r="R434" s="64"/>
    </row>
    <row r="435" spans="1:18" s="3" customFormat="1" ht="344.45" customHeight="1" x14ac:dyDescent="0.25">
      <c r="A435" s="133" t="s">
        <v>578</v>
      </c>
      <c r="B435" s="80" t="s">
        <v>579</v>
      </c>
      <c r="C435" s="94" t="s">
        <v>1201</v>
      </c>
      <c r="D435" s="91" t="s">
        <v>13</v>
      </c>
      <c r="E435" s="148"/>
      <c r="F435" s="130">
        <v>35013.964965160107</v>
      </c>
      <c r="G435" s="24">
        <v>17771.778465160103</v>
      </c>
      <c r="H435" s="24">
        <v>17242.1865</v>
      </c>
      <c r="I435" s="26">
        <v>0</v>
      </c>
      <c r="J435" s="62"/>
      <c r="K435" s="25">
        <f t="shared" si="78"/>
        <v>35013.97</v>
      </c>
      <c r="L435" s="63">
        <f t="shared" si="79"/>
        <v>1.0000001437951942</v>
      </c>
      <c r="M435" s="24">
        <f t="shared" si="80"/>
        <v>17771.78</v>
      </c>
      <c r="N435" s="63">
        <f t="shared" si="81"/>
        <v>1.0000000863638887</v>
      </c>
      <c r="O435" s="24">
        <f t="shared" si="82"/>
        <v>17242.189999999999</v>
      </c>
      <c r="P435" s="63">
        <f t="shared" si="83"/>
        <v>1.0000002029904966</v>
      </c>
      <c r="Q435" s="24">
        <f t="shared" si="84"/>
        <v>0</v>
      </c>
      <c r="R435" s="64" t="e">
        <f t="shared" si="85"/>
        <v>#DIV/0!</v>
      </c>
    </row>
    <row r="436" spans="1:18" s="3" customFormat="1" ht="186.6" customHeight="1" x14ac:dyDescent="0.25">
      <c r="A436" s="133" t="s">
        <v>580</v>
      </c>
      <c r="B436" s="80" t="s">
        <v>581</v>
      </c>
      <c r="C436" s="94" t="s">
        <v>1202</v>
      </c>
      <c r="D436" s="91" t="s">
        <v>13</v>
      </c>
      <c r="E436" s="148"/>
      <c r="F436" s="130">
        <v>14109.443650276131</v>
      </c>
      <c r="G436" s="24">
        <v>7161.4256502761282</v>
      </c>
      <c r="H436" s="24">
        <v>6948.0180000000018</v>
      </c>
      <c r="I436" s="26">
        <v>0</v>
      </c>
      <c r="J436" s="62"/>
      <c r="K436" s="25">
        <f t="shared" si="78"/>
        <v>14109.45</v>
      </c>
      <c r="L436" s="63">
        <f t="shared" si="79"/>
        <v>1.0000004500336106</v>
      </c>
      <c r="M436" s="24">
        <f t="shared" si="80"/>
        <v>7161.43</v>
      </c>
      <c r="N436" s="63">
        <f t="shared" si="81"/>
        <v>1.0000006073823962</v>
      </c>
      <c r="O436" s="24">
        <f t="shared" si="82"/>
        <v>6948.02</v>
      </c>
      <c r="P436" s="63">
        <f t="shared" si="83"/>
        <v>1.0000002878518734</v>
      </c>
      <c r="Q436" s="24">
        <f t="shared" si="84"/>
        <v>0</v>
      </c>
      <c r="R436" s="64" t="e">
        <f t="shared" si="85"/>
        <v>#DIV/0!</v>
      </c>
    </row>
    <row r="437" spans="1:18" s="3" customFormat="1" ht="33" customHeight="1" x14ac:dyDescent="0.25">
      <c r="A437" s="166" t="s">
        <v>583</v>
      </c>
      <c r="B437" s="87"/>
      <c r="C437" s="107"/>
      <c r="D437" s="17"/>
      <c r="E437" s="167"/>
      <c r="F437" s="130"/>
      <c r="G437" s="24"/>
      <c r="H437" s="24"/>
      <c r="I437" s="26"/>
      <c r="J437" s="62"/>
      <c r="K437" s="25"/>
      <c r="L437" s="63"/>
      <c r="M437" s="24"/>
      <c r="N437" s="63"/>
      <c r="O437" s="24"/>
      <c r="P437" s="63"/>
      <c r="Q437" s="24"/>
      <c r="R437" s="64"/>
    </row>
    <row r="438" spans="1:18" s="3" customFormat="1" ht="128.25" customHeight="1" x14ac:dyDescent="0.25">
      <c r="A438" s="133" t="s">
        <v>584</v>
      </c>
      <c r="B438" s="80" t="s">
        <v>908</v>
      </c>
      <c r="C438" s="94" t="s">
        <v>1203</v>
      </c>
      <c r="D438" s="91"/>
      <c r="E438" s="169"/>
      <c r="F438" s="130"/>
      <c r="G438" s="24"/>
      <c r="H438" s="24"/>
      <c r="I438" s="26"/>
      <c r="J438" s="62"/>
      <c r="K438" s="25"/>
      <c r="L438" s="63"/>
      <c r="M438" s="24"/>
      <c r="N438" s="63"/>
      <c r="O438" s="24"/>
      <c r="P438" s="63"/>
      <c r="Q438" s="24"/>
      <c r="R438" s="64"/>
    </row>
    <row r="439" spans="1:18" s="3" customFormat="1" ht="31.5" x14ac:dyDescent="0.25">
      <c r="A439" s="133" t="s">
        <v>585</v>
      </c>
      <c r="B439" s="80" t="s">
        <v>1204</v>
      </c>
      <c r="C439" s="94"/>
      <c r="D439" s="91" t="s">
        <v>582</v>
      </c>
      <c r="E439" s="148"/>
      <c r="F439" s="130">
        <v>1159847.9601126879</v>
      </c>
      <c r="G439" s="24">
        <v>267205.18194585602</v>
      </c>
      <c r="H439" s="24">
        <v>821095.98120000004</v>
      </c>
      <c r="I439" s="26">
        <v>71546.796966832</v>
      </c>
      <c r="J439" s="62"/>
      <c r="K439" s="25">
        <f t="shared" si="78"/>
        <v>1159847.96</v>
      </c>
      <c r="L439" s="63">
        <f t="shared" si="79"/>
        <v>0.9999999999028425</v>
      </c>
      <c r="M439" s="24">
        <f t="shared" si="80"/>
        <v>267205.18</v>
      </c>
      <c r="N439" s="63">
        <f t="shared" si="81"/>
        <v>0.99999999271774587</v>
      </c>
      <c r="O439" s="24">
        <f t="shared" si="82"/>
        <v>821095.98</v>
      </c>
      <c r="P439" s="63">
        <f t="shared" si="83"/>
        <v>0.9999999985385386</v>
      </c>
      <c r="Q439" s="24">
        <f t="shared" si="84"/>
        <v>71546.8</v>
      </c>
      <c r="R439" s="64">
        <f t="shared" si="85"/>
        <v>1.0000000423941831</v>
      </c>
    </row>
    <row r="440" spans="1:18" s="3" customFormat="1" ht="31.5" x14ac:dyDescent="0.25">
      <c r="A440" s="133" t="s">
        <v>586</v>
      </c>
      <c r="B440" s="80" t="s">
        <v>1286</v>
      </c>
      <c r="C440" s="94"/>
      <c r="D440" s="91" t="s">
        <v>582</v>
      </c>
      <c r="E440" s="148"/>
      <c r="F440" s="130">
        <v>1224776.9957609912</v>
      </c>
      <c r="G440" s="24">
        <v>262413.31469588395</v>
      </c>
      <c r="H440" s="24">
        <v>886834.37370000011</v>
      </c>
      <c r="I440" s="26">
        <v>75529.307365107205</v>
      </c>
      <c r="J440" s="62"/>
      <c r="K440" s="25">
        <f t="shared" si="78"/>
        <v>1224776.99</v>
      </c>
      <c r="L440" s="63">
        <f t="shared" si="79"/>
        <v>0.99999999529629369</v>
      </c>
      <c r="M440" s="24">
        <f t="shared" si="80"/>
        <v>262413.31</v>
      </c>
      <c r="N440" s="63">
        <f t="shared" si="81"/>
        <v>0.99999998210500884</v>
      </c>
      <c r="O440" s="24">
        <f t="shared" si="82"/>
        <v>886834.37</v>
      </c>
      <c r="P440" s="63">
        <f t="shared" si="83"/>
        <v>0.9999999958278567</v>
      </c>
      <c r="Q440" s="24">
        <f t="shared" si="84"/>
        <v>75529.31</v>
      </c>
      <c r="R440" s="64">
        <f t="shared" si="85"/>
        <v>1.0000000348857006</v>
      </c>
    </row>
    <row r="441" spans="1:18" s="3" customFormat="1" ht="31.5" x14ac:dyDescent="0.25">
      <c r="A441" s="133" t="s">
        <v>587</v>
      </c>
      <c r="B441" s="80" t="s">
        <v>1287</v>
      </c>
      <c r="C441" s="94"/>
      <c r="D441" s="91" t="s">
        <v>582</v>
      </c>
      <c r="E441" s="148"/>
      <c r="F441" s="130">
        <v>1356317.071180861</v>
      </c>
      <c r="G441" s="24">
        <v>296716.37864880002</v>
      </c>
      <c r="H441" s="24">
        <v>975952.55560000008</v>
      </c>
      <c r="I441" s="26">
        <v>83648.136932060806</v>
      </c>
      <c r="J441" s="62"/>
      <c r="K441" s="25">
        <f t="shared" si="78"/>
        <v>1356317.0799999998</v>
      </c>
      <c r="L441" s="63">
        <f t="shared" si="79"/>
        <v>1.0000000065022694</v>
      </c>
      <c r="M441" s="24">
        <f t="shared" si="80"/>
        <v>296716.38</v>
      </c>
      <c r="N441" s="63">
        <f t="shared" si="81"/>
        <v>1.0000000045538435</v>
      </c>
      <c r="O441" s="24">
        <f t="shared" si="82"/>
        <v>975952.56</v>
      </c>
      <c r="P441" s="63">
        <f t="shared" si="83"/>
        <v>1.0000000045084159</v>
      </c>
      <c r="Q441" s="24">
        <f t="shared" si="84"/>
        <v>83648.14</v>
      </c>
      <c r="R441" s="64">
        <f t="shared" si="85"/>
        <v>1.0000000366767188</v>
      </c>
    </row>
    <row r="442" spans="1:18" s="3" customFormat="1" ht="66" customHeight="1" x14ac:dyDescent="0.25">
      <c r="A442" s="133" t="s">
        <v>588</v>
      </c>
      <c r="B442" s="80" t="s">
        <v>589</v>
      </c>
      <c r="C442" s="94" t="s">
        <v>1205</v>
      </c>
      <c r="D442" s="91" t="s">
        <v>582</v>
      </c>
      <c r="E442" s="148"/>
      <c r="F442" s="130">
        <v>21076.295036133335</v>
      </c>
      <c r="G442" s="24">
        <v>8528.0215283999987</v>
      </c>
      <c r="H442" s="24">
        <v>10665.117833333336</v>
      </c>
      <c r="I442" s="26">
        <v>1883.1556744000002</v>
      </c>
      <c r="J442" s="62"/>
      <c r="K442" s="25">
        <f t="shared" si="78"/>
        <v>21076.3</v>
      </c>
      <c r="L442" s="63">
        <f t="shared" si="79"/>
        <v>1.0000002355189399</v>
      </c>
      <c r="M442" s="24">
        <f t="shared" si="80"/>
        <v>8528.02</v>
      </c>
      <c r="N442" s="63">
        <f t="shared" si="81"/>
        <v>0.99999982077906424</v>
      </c>
      <c r="O442" s="24">
        <f t="shared" si="82"/>
        <v>10665.12</v>
      </c>
      <c r="P442" s="63">
        <f t="shared" si="83"/>
        <v>1.0000002031544986</v>
      </c>
      <c r="Q442" s="24">
        <f t="shared" si="84"/>
        <v>1883.16</v>
      </c>
      <c r="R442" s="64">
        <f t="shared" si="85"/>
        <v>1.0000022969954416</v>
      </c>
    </row>
    <row r="443" spans="1:18" s="3" customFormat="1" ht="33" customHeight="1" x14ac:dyDescent="0.25">
      <c r="A443" s="166" t="s">
        <v>590</v>
      </c>
      <c r="B443" s="87"/>
      <c r="C443" s="107"/>
      <c r="D443" s="18"/>
      <c r="E443" s="170"/>
      <c r="F443" s="130"/>
      <c r="G443" s="24"/>
      <c r="H443" s="24"/>
      <c r="I443" s="26"/>
      <c r="J443" s="62"/>
      <c r="K443" s="25"/>
      <c r="L443" s="63"/>
      <c r="M443" s="24"/>
      <c r="N443" s="63"/>
      <c r="O443" s="24"/>
      <c r="P443" s="63"/>
      <c r="Q443" s="24"/>
      <c r="R443" s="64"/>
    </row>
    <row r="444" spans="1:18" s="3" customFormat="1" ht="45.6" customHeight="1" x14ac:dyDescent="0.25">
      <c r="A444" s="133" t="s">
        <v>591</v>
      </c>
      <c r="B444" s="80" t="s">
        <v>592</v>
      </c>
      <c r="C444" s="94"/>
      <c r="D444" s="91" t="s">
        <v>18</v>
      </c>
      <c r="E444" s="148"/>
      <c r="F444" s="130" t="s">
        <v>593</v>
      </c>
      <c r="G444" s="24"/>
      <c r="H444" s="24"/>
      <c r="I444" s="26"/>
      <c r="J444" s="62"/>
      <c r="K444" s="25" t="s">
        <v>593</v>
      </c>
      <c r="L444" s="63"/>
      <c r="M444" s="24"/>
      <c r="N444" s="63"/>
      <c r="O444" s="24"/>
      <c r="P444" s="63"/>
      <c r="Q444" s="24"/>
      <c r="R444" s="64"/>
    </row>
    <row r="445" spans="1:18" s="3" customFormat="1" ht="59.25" customHeight="1" x14ac:dyDescent="0.25">
      <c r="A445" s="133" t="s">
        <v>594</v>
      </c>
      <c r="B445" s="80" t="s">
        <v>595</v>
      </c>
      <c r="C445" s="94" t="s">
        <v>1409</v>
      </c>
      <c r="D445" s="91"/>
      <c r="E445" s="148" t="s">
        <v>1410</v>
      </c>
      <c r="F445" s="130"/>
      <c r="G445" s="24"/>
      <c r="H445" s="24"/>
      <c r="I445" s="26"/>
      <c r="J445" s="62"/>
      <c r="K445" s="25"/>
      <c r="L445" s="63"/>
      <c r="M445" s="24"/>
      <c r="N445" s="63"/>
      <c r="O445" s="24"/>
      <c r="P445" s="63"/>
      <c r="Q445" s="24"/>
      <c r="R445" s="64"/>
    </row>
    <row r="446" spans="1:18" s="3" customFormat="1" ht="39" customHeight="1" x14ac:dyDescent="0.25">
      <c r="A446" s="133" t="s">
        <v>596</v>
      </c>
      <c r="B446" s="80" t="s">
        <v>597</v>
      </c>
      <c r="C446" s="94"/>
      <c r="D446" s="91" t="s">
        <v>598</v>
      </c>
      <c r="E446" s="148"/>
      <c r="F446" s="130">
        <v>19467.304407936001</v>
      </c>
      <c r="G446" s="24">
        <v>19467.304407936001</v>
      </c>
      <c r="H446" s="24">
        <v>0</v>
      </c>
      <c r="I446" s="26">
        <v>0</v>
      </c>
      <c r="J446" s="62"/>
      <c r="K446" s="25">
        <f t="shared" si="78"/>
        <v>19467.3</v>
      </c>
      <c r="L446" s="63">
        <f t="shared" si="79"/>
        <v>0.99999977357234937</v>
      </c>
      <c r="M446" s="24">
        <f t="shared" si="80"/>
        <v>19467.3</v>
      </c>
      <c r="N446" s="63">
        <f t="shared" si="81"/>
        <v>0.99999977357234937</v>
      </c>
      <c r="O446" s="24"/>
      <c r="P446" s="63"/>
      <c r="Q446" s="24"/>
      <c r="R446" s="64"/>
    </row>
    <row r="447" spans="1:18" s="3" customFormat="1" ht="39" customHeight="1" x14ac:dyDescent="0.25">
      <c r="A447" s="133" t="s">
        <v>599</v>
      </c>
      <c r="B447" s="80" t="s">
        <v>1278</v>
      </c>
      <c r="C447" s="94"/>
      <c r="D447" s="91" t="s">
        <v>598</v>
      </c>
      <c r="E447" s="148"/>
      <c r="F447" s="130">
        <v>25956.405877247998</v>
      </c>
      <c r="G447" s="24">
        <v>25956.405877247998</v>
      </c>
      <c r="H447" s="24">
        <v>0</v>
      </c>
      <c r="I447" s="26">
        <v>0</v>
      </c>
      <c r="J447" s="62"/>
      <c r="K447" s="25">
        <f t="shared" si="78"/>
        <v>25956.41</v>
      </c>
      <c r="L447" s="63">
        <f t="shared" si="79"/>
        <v>1.0000001588337006</v>
      </c>
      <c r="M447" s="24">
        <f t="shared" si="80"/>
        <v>25956.41</v>
      </c>
      <c r="N447" s="63">
        <f t="shared" si="81"/>
        <v>1.0000001588337006</v>
      </c>
      <c r="O447" s="24"/>
      <c r="P447" s="63"/>
      <c r="Q447" s="24"/>
      <c r="R447" s="64"/>
    </row>
    <row r="448" spans="1:18" s="3" customFormat="1" ht="39" customHeight="1" x14ac:dyDescent="0.25">
      <c r="A448" s="133" t="s">
        <v>600</v>
      </c>
      <c r="B448" s="80" t="s">
        <v>601</v>
      </c>
      <c r="C448" s="94"/>
      <c r="D448" s="91" t="s">
        <v>598</v>
      </c>
      <c r="E448" s="148"/>
      <c r="F448" s="130">
        <v>51912.811754495997</v>
      </c>
      <c r="G448" s="24">
        <v>51912.811754495997</v>
      </c>
      <c r="H448" s="24">
        <v>0</v>
      </c>
      <c r="I448" s="26">
        <v>0</v>
      </c>
      <c r="J448" s="62"/>
      <c r="K448" s="25">
        <f t="shared" si="78"/>
        <v>51912.81</v>
      </c>
      <c r="L448" s="63">
        <f t="shared" si="79"/>
        <v>0.999999966203025</v>
      </c>
      <c r="M448" s="24">
        <f t="shared" si="80"/>
        <v>51912.81</v>
      </c>
      <c r="N448" s="63">
        <f t="shared" si="81"/>
        <v>0.999999966203025</v>
      </c>
      <c r="O448" s="24"/>
      <c r="P448" s="63"/>
      <c r="Q448" s="24"/>
      <c r="R448" s="64"/>
    </row>
    <row r="449" spans="1:18" s="3" customFormat="1" ht="39" customHeight="1" x14ac:dyDescent="0.25">
      <c r="A449" s="133" t="s">
        <v>602</v>
      </c>
      <c r="B449" s="80" t="s">
        <v>603</v>
      </c>
      <c r="C449" s="94" t="s">
        <v>604</v>
      </c>
      <c r="D449" s="91" t="s">
        <v>598</v>
      </c>
      <c r="E449" s="148" t="s">
        <v>820</v>
      </c>
      <c r="F449" s="130">
        <v>9448.0049999999919</v>
      </c>
      <c r="G449" s="24">
        <v>9448.0049999999919</v>
      </c>
      <c r="H449" s="24">
        <v>0</v>
      </c>
      <c r="I449" s="26">
        <v>0</v>
      </c>
      <c r="J449" s="62"/>
      <c r="K449" s="25">
        <f t="shared" si="78"/>
        <v>9448</v>
      </c>
      <c r="L449" s="63">
        <f t="shared" si="79"/>
        <v>0.9999994707877492</v>
      </c>
      <c r="M449" s="24">
        <f t="shared" si="80"/>
        <v>9448</v>
      </c>
      <c r="N449" s="63">
        <f t="shared" si="81"/>
        <v>0.9999994707877492</v>
      </c>
      <c r="O449" s="24"/>
      <c r="P449" s="63"/>
      <c r="Q449" s="24"/>
      <c r="R449" s="64"/>
    </row>
    <row r="450" spans="1:18" s="3" customFormat="1" ht="54" customHeight="1" x14ac:dyDescent="0.25">
      <c r="A450" s="143" t="s">
        <v>605</v>
      </c>
      <c r="B450" s="110"/>
      <c r="C450" s="106"/>
      <c r="D450" s="5"/>
      <c r="E450" s="171"/>
      <c r="F450" s="130"/>
      <c r="G450" s="24"/>
      <c r="H450" s="24"/>
      <c r="I450" s="26"/>
      <c r="J450" s="62"/>
      <c r="K450" s="25"/>
      <c r="L450" s="63"/>
      <c r="M450" s="24"/>
      <c r="N450" s="63"/>
      <c r="O450" s="24"/>
      <c r="P450" s="63"/>
      <c r="Q450" s="24"/>
      <c r="R450" s="64"/>
    </row>
    <row r="451" spans="1:18" s="3" customFormat="1" ht="33" customHeight="1" x14ac:dyDescent="0.25">
      <c r="A451" s="165" t="s">
        <v>606</v>
      </c>
      <c r="B451" s="111"/>
      <c r="C451" s="106"/>
      <c r="D451" s="76"/>
      <c r="E451" s="172"/>
      <c r="F451" s="130"/>
      <c r="G451" s="24"/>
      <c r="H451" s="24"/>
      <c r="I451" s="26"/>
      <c r="J451" s="62"/>
      <c r="K451" s="25"/>
      <c r="L451" s="63"/>
      <c r="M451" s="24"/>
      <c r="N451" s="63"/>
      <c r="O451" s="24"/>
      <c r="P451" s="63"/>
      <c r="Q451" s="24"/>
      <c r="R451" s="64"/>
    </row>
    <row r="452" spans="1:18" s="3" customFormat="1" ht="56.1" customHeight="1" x14ac:dyDescent="0.25">
      <c r="A452" s="133" t="s">
        <v>607</v>
      </c>
      <c r="B452" s="80" t="s">
        <v>608</v>
      </c>
      <c r="C452" s="94" t="s">
        <v>1207</v>
      </c>
      <c r="D452" s="91" t="s">
        <v>609</v>
      </c>
      <c r="E452" s="148" t="s">
        <v>821</v>
      </c>
      <c r="F452" s="130">
        <v>591.52262021600006</v>
      </c>
      <c r="G452" s="24">
        <v>0</v>
      </c>
      <c r="H452" s="24">
        <v>0</v>
      </c>
      <c r="I452" s="26">
        <v>591.52262021600006</v>
      </c>
      <c r="J452" s="62"/>
      <c r="K452" s="25">
        <f t="shared" si="78"/>
        <v>591.52</v>
      </c>
      <c r="L452" s="63">
        <f t="shared" si="79"/>
        <v>0.99999557038748721</v>
      </c>
      <c r="M452" s="24">
        <f t="shared" si="80"/>
        <v>0</v>
      </c>
      <c r="N452" s="63" t="e">
        <f t="shared" si="81"/>
        <v>#DIV/0!</v>
      </c>
      <c r="O452" s="24">
        <f t="shared" si="82"/>
        <v>0</v>
      </c>
      <c r="P452" s="63" t="e">
        <f t="shared" si="83"/>
        <v>#DIV/0!</v>
      </c>
      <c r="Q452" s="24">
        <f t="shared" si="84"/>
        <v>591.52</v>
      </c>
      <c r="R452" s="64">
        <f t="shared" si="85"/>
        <v>0.99999557038748721</v>
      </c>
    </row>
    <row r="453" spans="1:18" s="3" customFormat="1" ht="56.1" customHeight="1" x14ac:dyDescent="0.25">
      <c r="A453" s="133" t="s">
        <v>610</v>
      </c>
      <c r="B453" s="80" t="s">
        <v>611</v>
      </c>
      <c r="C453" s="94" t="s">
        <v>612</v>
      </c>
      <c r="D453" s="91" t="s">
        <v>613</v>
      </c>
      <c r="E453" s="148" t="s">
        <v>821</v>
      </c>
      <c r="F453" s="130">
        <v>3070.1193006246403</v>
      </c>
      <c r="G453" s="24">
        <v>0</v>
      </c>
      <c r="H453" s="24">
        <v>0</v>
      </c>
      <c r="I453" s="26">
        <v>3070.1193006246403</v>
      </c>
      <c r="J453" s="62"/>
      <c r="K453" s="25">
        <f t="shared" si="78"/>
        <v>3070.12</v>
      </c>
      <c r="L453" s="63">
        <f t="shared" si="79"/>
        <v>1.000000227800711</v>
      </c>
      <c r="M453" s="24">
        <f t="shared" si="80"/>
        <v>0</v>
      </c>
      <c r="N453" s="63" t="e">
        <f t="shared" si="81"/>
        <v>#DIV/0!</v>
      </c>
      <c r="O453" s="24">
        <f t="shared" si="82"/>
        <v>0</v>
      </c>
      <c r="P453" s="63" t="e">
        <f t="shared" si="83"/>
        <v>#DIV/0!</v>
      </c>
      <c r="Q453" s="24">
        <f t="shared" si="84"/>
        <v>3070.12</v>
      </c>
      <c r="R453" s="64">
        <f t="shared" si="85"/>
        <v>1.000000227800711</v>
      </c>
    </row>
    <row r="454" spans="1:18" s="3" customFormat="1" ht="33" customHeight="1" x14ac:dyDescent="0.25">
      <c r="A454" s="166" t="s">
        <v>1233</v>
      </c>
      <c r="B454" s="87"/>
      <c r="C454" s="107"/>
      <c r="D454" s="17"/>
      <c r="E454" s="167"/>
      <c r="F454" s="130"/>
      <c r="G454" s="24"/>
      <c r="H454" s="24"/>
      <c r="I454" s="26"/>
      <c r="J454" s="62"/>
      <c r="K454" s="25"/>
      <c r="L454" s="63"/>
      <c r="M454" s="24"/>
      <c r="N454" s="63"/>
      <c r="O454" s="24"/>
      <c r="P454" s="63"/>
      <c r="Q454" s="24"/>
      <c r="R454" s="64"/>
    </row>
    <row r="455" spans="1:18" s="3" customFormat="1" ht="56.1" customHeight="1" x14ac:dyDescent="0.25">
      <c r="A455" s="133" t="s">
        <v>614</v>
      </c>
      <c r="B455" s="80" t="s">
        <v>615</v>
      </c>
      <c r="C455" s="94" t="s">
        <v>1208</v>
      </c>
      <c r="D455" s="91" t="s">
        <v>616</v>
      </c>
      <c r="E455" s="148" t="s">
        <v>821</v>
      </c>
      <c r="F455" s="130">
        <v>419.11476666666664</v>
      </c>
      <c r="G455" s="24">
        <v>94.119299999999996</v>
      </c>
      <c r="H455" s="24">
        <v>324.99546666666663</v>
      </c>
      <c r="I455" s="26">
        <v>0</v>
      </c>
      <c r="J455" s="62"/>
      <c r="K455" s="25">
        <f t="shared" si="78"/>
        <v>419.12</v>
      </c>
      <c r="L455" s="63">
        <f t="shared" si="79"/>
        <v>1.0000124866355222</v>
      </c>
      <c r="M455" s="24">
        <f t="shared" si="80"/>
        <v>94.12</v>
      </c>
      <c r="N455" s="63">
        <f t="shared" si="81"/>
        <v>1.0000074373693812</v>
      </c>
      <c r="O455" s="24">
        <f t="shared" si="82"/>
        <v>325</v>
      </c>
      <c r="P455" s="63">
        <f t="shared" si="83"/>
        <v>1.0000139489125184</v>
      </c>
      <c r="Q455" s="24">
        <f t="shared" si="84"/>
        <v>0</v>
      </c>
      <c r="R455" s="64" t="e">
        <f t="shared" si="85"/>
        <v>#DIV/0!</v>
      </c>
    </row>
    <row r="456" spans="1:18" s="3" customFormat="1" ht="56.1" customHeight="1" x14ac:dyDescent="0.25">
      <c r="A456" s="133" t="s">
        <v>617</v>
      </c>
      <c r="B456" s="80" t="s">
        <v>618</v>
      </c>
      <c r="C456" s="94" t="s">
        <v>1208</v>
      </c>
      <c r="D456" s="91" t="s">
        <v>616</v>
      </c>
      <c r="E456" s="148" t="s">
        <v>821</v>
      </c>
      <c r="F456" s="130">
        <v>465.45664999999997</v>
      </c>
      <c r="G456" s="24">
        <v>104.58359999999999</v>
      </c>
      <c r="H456" s="24">
        <v>360.87304999999998</v>
      </c>
      <c r="I456" s="26">
        <v>0</v>
      </c>
      <c r="J456" s="62"/>
      <c r="K456" s="25">
        <f t="shared" si="78"/>
        <v>465.45</v>
      </c>
      <c r="L456" s="63">
        <f t="shared" si="79"/>
        <v>0.99998571295522365</v>
      </c>
      <c r="M456" s="24">
        <f t="shared" si="80"/>
        <v>104.58</v>
      </c>
      <c r="N456" s="63">
        <f t="shared" si="81"/>
        <v>0.99996557777701289</v>
      </c>
      <c r="O456" s="24">
        <f t="shared" si="82"/>
        <v>360.87</v>
      </c>
      <c r="P456" s="63">
        <f t="shared" si="83"/>
        <v>0.9999915482743863</v>
      </c>
      <c r="Q456" s="24">
        <f t="shared" si="84"/>
        <v>0</v>
      </c>
      <c r="R456" s="64" t="e">
        <f t="shared" si="85"/>
        <v>#DIV/0!</v>
      </c>
    </row>
    <row r="457" spans="1:18" s="3" customFormat="1" ht="56.1" customHeight="1" x14ac:dyDescent="0.25">
      <c r="A457" s="133" t="s">
        <v>619</v>
      </c>
      <c r="B457" s="80" t="s">
        <v>620</v>
      </c>
      <c r="C457" s="94" t="s">
        <v>1208</v>
      </c>
      <c r="D457" s="91" t="s">
        <v>616</v>
      </c>
      <c r="E457" s="148" t="s">
        <v>821</v>
      </c>
      <c r="F457" s="130">
        <v>1868.7304266666667</v>
      </c>
      <c r="G457" s="24">
        <v>115.04196</v>
      </c>
      <c r="H457" s="24">
        <v>1753.6884666666667</v>
      </c>
      <c r="I457" s="26">
        <v>0</v>
      </c>
      <c r="J457" s="62"/>
      <c r="K457" s="25">
        <f t="shared" si="78"/>
        <v>1868.73</v>
      </c>
      <c r="L457" s="63">
        <f t="shared" si="79"/>
        <v>0.99999977168099763</v>
      </c>
      <c r="M457" s="24">
        <f t="shared" si="80"/>
        <v>115.04</v>
      </c>
      <c r="N457" s="63">
        <f t="shared" si="81"/>
        <v>0.99998296273811749</v>
      </c>
      <c r="O457" s="24">
        <f t="shared" si="82"/>
        <v>1753.69</v>
      </c>
      <c r="P457" s="63">
        <f t="shared" si="83"/>
        <v>1.0000008743476179</v>
      </c>
      <c r="Q457" s="24">
        <f t="shared" si="84"/>
        <v>0</v>
      </c>
      <c r="R457" s="64" t="e">
        <f t="shared" si="85"/>
        <v>#DIV/0!</v>
      </c>
    </row>
    <row r="458" spans="1:18" s="3" customFormat="1" ht="56.1" customHeight="1" x14ac:dyDescent="0.25">
      <c r="A458" s="133" t="s">
        <v>621</v>
      </c>
      <c r="B458" s="80" t="s">
        <v>622</v>
      </c>
      <c r="C458" s="94" t="s">
        <v>1209</v>
      </c>
      <c r="D458" s="91" t="s">
        <v>616</v>
      </c>
      <c r="E458" s="148" t="s">
        <v>821</v>
      </c>
      <c r="F458" s="130">
        <v>33.482118120000003</v>
      </c>
      <c r="G458" s="24">
        <v>33.482118120000003</v>
      </c>
      <c r="H458" s="24">
        <v>0</v>
      </c>
      <c r="I458" s="26">
        <v>0</v>
      </c>
      <c r="J458" s="62"/>
      <c r="K458" s="25">
        <f t="shared" si="78"/>
        <v>33.479999999999997</v>
      </c>
      <c r="L458" s="63">
        <f t="shared" si="79"/>
        <v>0.99993673876926137</v>
      </c>
      <c r="M458" s="24">
        <f t="shared" si="80"/>
        <v>33.479999999999997</v>
      </c>
      <c r="N458" s="63">
        <f t="shared" si="81"/>
        <v>0.99993673876926137</v>
      </c>
      <c r="O458" s="24">
        <f t="shared" si="82"/>
        <v>0</v>
      </c>
      <c r="P458" s="63" t="e">
        <f t="shared" si="83"/>
        <v>#DIV/0!</v>
      </c>
      <c r="Q458" s="24">
        <f t="shared" si="84"/>
        <v>0</v>
      </c>
      <c r="R458" s="64" t="e">
        <f t="shared" si="85"/>
        <v>#DIV/0!</v>
      </c>
    </row>
    <row r="459" spans="1:18" s="3" customFormat="1" ht="39" customHeight="1" x14ac:dyDescent="0.25">
      <c r="A459" s="133" t="s">
        <v>623</v>
      </c>
      <c r="B459" s="80" t="s">
        <v>624</v>
      </c>
      <c r="C459" s="94" t="s">
        <v>1210</v>
      </c>
      <c r="D459" s="91" t="s">
        <v>616</v>
      </c>
      <c r="E459" s="148" t="s">
        <v>821</v>
      </c>
      <c r="F459" s="130">
        <v>850.12129547055997</v>
      </c>
      <c r="G459" s="24">
        <v>105.42099547056</v>
      </c>
      <c r="H459" s="24">
        <v>744.70029999999997</v>
      </c>
      <c r="I459" s="26">
        <v>0</v>
      </c>
      <c r="J459" s="62"/>
      <c r="K459" s="25">
        <f t="shared" si="78"/>
        <v>850.12</v>
      </c>
      <c r="L459" s="63">
        <f t="shared" si="79"/>
        <v>0.9999984761344447</v>
      </c>
      <c r="M459" s="24">
        <f t="shared" si="80"/>
        <v>105.42</v>
      </c>
      <c r="N459" s="63">
        <f t="shared" si="81"/>
        <v>0.99999055718876917</v>
      </c>
      <c r="O459" s="24">
        <f t="shared" si="82"/>
        <v>744.7</v>
      </c>
      <c r="P459" s="63">
        <f t="shared" si="83"/>
        <v>0.99999959715337849</v>
      </c>
      <c r="Q459" s="24">
        <f t="shared" si="84"/>
        <v>0</v>
      </c>
      <c r="R459" s="64" t="e">
        <f t="shared" si="85"/>
        <v>#DIV/0!</v>
      </c>
    </row>
    <row r="460" spans="1:18" s="3" customFormat="1" ht="39" customHeight="1" x14ac:dyDescent="0.25">
      <c r="A460" s="133" t="s">
        <v>625</v>
      </c>
      <c r="B460" s="80" t="s">
        <v>626</v>
      </c>
      <c r="C460" s="94" t="s">
        <v>1210</v>
      </c>
      <c r="D460" s="91" t="s">
        <v>616</v>
      </c>
      <c r="E460" s="148" t="s">
        <v>821</v>
      </c>
      <c r="F460" s="130">
        <v>139.73630649322666</v>
      </c>
      <c r="G460" s="24">
        <v>50.701389826560003</v>
      </c>
      <c r="H460" s="24">
        <v>89.034916666666675</v>
      </c>
      <c r="I460" s="26">
        <v>0</v>
      </c>
      <c r="J460" s="62"/>
      <c r="K460" s="25">
        <f t="shared" si="78"/>
        <v>139.73000000000002</v>
      </c>
      <c r="L460" s="63">
        <f t="shared" si="79"/>
        <v>0.99995486861371319</v>
      </c>
      <c r="M460" s="24">
        <f t="shared" si="80"/>
        <v>50.7</v>
      </c>
      <c r="N460" s="63">
        <f t="shared" si="81"/>
        <v>0.99997258799877564</v>
      </c>
      <c r="O460" s="24">
        <f t="shared" si="82"/>
        <v>89.03</v>
      </c>
      <c r="P460" s="63">
        <f t="shared" si="83"/>
        <v>0.99994477821903194</v>
      </c>
      <c r="Q460" s="24">
        <f t="shared" si="84"/>
        <v>0</v>
      </c>
      <c r="R460" s="64" t="e">
        <f t="shared" si="85"/>
        <v>#DIV/0!</v>
      </c>
    </row>
    <row r="461" spans="1:18" s="3" customFormat="1" ht="39" customHeight="1" x14ac:dyDescent="0.25">
      <c r="A461" s="133" t="s">
        <v>627</v>
      </c>
      <c r="B461" s="80" t="s">
        <v>628</v>
      </c>
      <c r="C461" s="94" t="s">
        <v>1211</v>
      </c>
      <c r="D461" s="91" t="s">
        <v>616</v>
      </c>
      <c r="E461" s="148" t="s">
        <v>821</v>
      </c>
      <c r="F461" s="130">
        <v>45.521817659999996</v>
      </c>
      <c r="G461" s="24">
        <v>45.521817659999996</v>
      </c>
      <c r="H461" s="24">
        <v>0</v>
      </c>
      <c r="I461" s="26">
        <v>0</v>
      </c>
      <c r="J461" s="62"/>
      <c r="K461" s="25">
        <f t="shared" si="78"/>
        <v>45.52</v>
      </c>
      <c r="L461" s="63">
        <f t="shared" si="79"/>
        <v>0.99996007057509062</v>
      </c>
      <c r="M461" s="24">
        <f t="shared" si="80"/>
        <v>45.52</v>
      </c>
      <c r="N461" s="63">
        <f t="shared" si="81"/>
        <v>0.99996007057509062</v>
      </c>
      <c r="O461" s="24">
        <f t="shared" si="82"/>
        <v>0</v>
      </c>
      <c r="P461" s="63" t="e">
        <f t="shared" si="83"/>
        <v>#DIV/0!</v>
      </c>
      <c r="Q461" s="24">
        <f t="shared" si="84"/>
        <v>0</v>
      </c>
      <c r="R461" s="64" t="e">
        <f t="shared" si="85"/>
        <v>#DIV/0!</v>
      </c>
    </row>
    <row r="462" spans="1:18" s="3" customFormat="1" ht="56.1" customHeight="1" x14ac:dyDescent="0.25">
      <c r="A462" s="133" t="s">
        <v>629</v>
      </c>
      <c r="B462" s="80" t="s">
        <v>630</v>
      </c>
      <c r="C462" s="94" t="s">
        <v>1212</v>
      </c>
      <c r="D462" s="91" t="s">
        <v>616</v>
      </c>
      <c r="E462" s="148" t="s">
        <v>822</v>
      </c>
      <c r="F462" s="130">
        <v>2022.0937418832268</v>
      </c>
      <c r="G462" s="24">
        <v>220.16882521655998</v>
      </c>
      <c r="H462" s="24">
        <v>1801.9249166666668</v>
      </c>
      <c r="I462" s="26">
        <v>0</v>
      </c>
      <c r="J462" s="62"/>
      <c r="K462" s="25">
        <f t="shared" si="78"/>
        <v>2022.0900000000001</v>
      </c>
      <c r="L462" s="63">
        <f t="shared" si="79"/>
        <v>0.99999814950061461</v>
      </c>
      <c r="M462" s="24">
        <f t="shared" si="80"/>
        <v>220.17</v>
      </c>
      <c r="N462" s="63">
        <f t="shared" si="81"/>
        <v>1.0000053358300789</v>
      </c>
      <c r="O462" s="24">
        <f t="shared" si="82"/>
        <v>1801.92</v>
      </c>
      <c r="P462" s="63">
        <f t="shared" si="83"/>
        <v>0.99999727143643924</v>
      </c>
      <c r="Q462" s="24">
        <f t="shared" si="84"/>
        <v>0</v>
      </c>
      <c r="R462" s="64" t="e">
        <f t="shared" si="85"/>
        <v>#DIV/0!</v>
      </c>
    </row>
    <row r="463" spans="1:18" s="3" customFormat="1" ht="56.1" customHeight="1" x14ac:dyDescent="0.25">
      <c r="A463" s="133" t="s">
        <v>631</v>
      </c>
      <c r="B463" s="80" t="s">
        <v>632</v>
      </c>
      <c r="C463" s="94" t="s">
        <v>351</v>
      </c>
      <c r="D463" s="91" t="s">
        <v>616</v>
      </c>
      <c r="E463" s="148" t="s">
        <v>822</v>
      </c>
      <c r="F463" s="130">
        <v>2857.7645930974936</v>
      </c>
      <c r="G463" s="24">
        <v>268.59975976416001</v>
      </c>
      <c r="H463" s="24">
        <v>2589.1648333333337</v>
      </c>
      <c r="I463" s="26">
        <v>0</v>
      </c>
      <c r="J463" s="62"/>
      <c r="K463" s="25">
        <f t="shared" si="78"/>
        <v>2857.7599999999998</v>
      </c>
      <c r="L463" s="63">
        <f t="shared" si="79"/>
        <v>0.99999839276562352</v>
      </c>
      <c r="M463" s="24">
        <f t="shared" si="80"/>
        <v>268.60000000000002</v>
      </c>
      <c r="N463" s="63">
        <f t="shared" si="81"/>
        <v>1.0000008944008001</v>
      </c>
      <c r="O463" s="24">
        <f t="shared" si="82"/>
        <v>2589.16</v>
      </c>
      <c r="P463" s="63">
        <f t="shared" si="83"/>
        <v>0.99999813324618358</v>
      </c>
      <c r="Q463" s="24">
        <f t="shared" si="84"/>
        <v>0</v>
      </c>
      <c r="R463" s="64" t="e">
        <f t="shared" si="85"/>
        <v>#DIV/0!</v>
      </c>
    </row>
    <row r="464" spans="1:18" s="3" customFormat="1" ht="33" customHeight="1" x14ac:dyDescent="0.25">
      <c r="A464" s="166" t="s">
        <v>633</v>
      </c>
      <c r="B464" s="87"/>
      <c r="C464" s="107"/>
      <c r="D464" s="17"/>
      <c r="E464" s="164"/>
      <c r="F464" s="130"/>
      <c r="G464" s="24"/>
      <c r="H464" s="24"/>
      <c r="I464" s="26"/>
      <c r="J464" s="62"/>
      <c r="K464" s="25"/>
      <c r="L464" s="63"/>
      <c r="M464" s="24"/>
      <c r="N464" s="63"/>
      <c r="O464" s="24"/>
      <c r="P464" s="63"/>
      <c r="Q464" s="24"/>
      <c r="R464" s="64"/>
    </row>
    <row r="465" spans="1:18" s="3" customFormat="1" ht="56.1" customHeight="1" x14ac:dyDescent="0.25">
      <c r="A465" s="140" t="s">
        <v>634</v>
      </c>
      <c r="B465" s="86" t="s">
        <v>635</v>
      </c>
      <c r="C465" s="108" t="s">
        <v>1029</v>
      </c>
      <c r="D465" s="91" t="s">
        <v>616</v>
      </c>
      <c r="E465" s="148" t="s">
        <v>821</v>
      </c>
      <c r="F465" s="130">
        <v>85.634845057549015</v>
      </c>
      <c r="G465" s="24">
        <v>57.333079346400005</v>
      </c>
      <c r="H465" s="24">
        <v>28.301765711149013</v>
      </c>
      <c r="I465" s="26">
        <v>0</v>
      </c>
      <c r="J465" s="62"/>
      <c r="K465" s="25">
        <f t="shared" si="78"/>
        <v>85.63</v>
      </c>
      <c r="L465" s="63">
        <f t="shared" si="79"/>
        <v>0.99994342189157037</v>
      </c>
      <c r="M465" s="24">
        <f t="shared" si="80"/>
        <v>57.33</v>
      </c>
      <c r="N465" s="63">
        <f t="shared" si="81"/>
        <v>0.99994629023183279</v>
      </c>
      <c r="O465" s="24">
        <f t="shared" si="82"/>
        <v>28.3</v>
      </c>
      <c r="P465" s="63">
        <f t="shared" si="83"/>
        <v>0.9999376112724897</v>
      </c>
      <c r="Q465" s="24">
        <f t="shared" si="84"/>
        <v>0</v>
      </c>
      <c r="R465" s="64" t="e">
        <f t="shared" si="85"/>
        <v>#DIV/0!</v>
      </c>
    </row>
    <row r="466" spans="1:18" s="3" customFormat="1" ht="39" customHeight="1" x14ac:dyDescent="0.25">
      <c r="A466" s="140" t="s">
        <v>636</v>
      </c>
      <c r="B466" s="86" t="s">
        <v>637</v>
      </c>
      <c r="C466" s="108" t="s">
        <v>1213</v>
      </c>
      <c r="D466" s="91" t="s">
        <v>616</v>
      </c>
      <c r="E466" s="148" t="s">
        <v>821</v>
      </c>
      <c r="F466" s="130">
        <v>27.615168899999997</v>
      </c>
      <c r="G466" s="24">
        <v>27.615168899999997</v>
      </c>
      <c r="H466" s="24">
        <v>0</v>
      </c>
      <c r="I466" s="26">
        <v>0</v>
      </c>
      <c r="J466" s="62"/>
      <c r="K466" s="25">
        <f t="shared" si="78"/>
        <v>27.62</v>
      </c>
      <c r="L466" s="63">
        <f t="shared" si="79"/>
        <v>1.0001749437063918</v>
      </c>
      <c r="M466" s="24">
        <f t="shared" si="80"/>
        <v>27.62</v>
      </c>
      <c r="N466" s="63">
        <f t="shared" si="81"/>
        <v>1.0001749437063918</v>
      </c>
      <c r="O466" s="24">
        <f t="shared" si="82"/>
        <v>0</v>
      </c>
      <c r="P466" s="63" t="e">
        <f t="shared" si="83"/>
        <v>#DIV/0!</v>
      </c>
      <c r="Q466" s="24">
        <f t="shared" si="84"/>
        <v>0</v>
      </c>
      <c r="R466" s="64" t="e">
        <f t="shared" si="85"/>
        <v>#DIV/0!</v>
      </c>
    </row>
    <row r="467" spans="1:18" s="3" customFormat="1" ht="72" customHeight="1" x14ac:dyDescent="0.25">
      <c r="A467" s="140" t="s">
        <v>638</v>
      </c>
      <c r="B467" s="86" t="s">
        <v>639</v>
      </c>
      <c r="C467" s="108" t="s">
        <v>640</v>
      </c>
      <c r="D467" s="91" t="s">
        <v>616</v>
      </c>
      <c r="E467" s="148" t="s">
        <v>821</v>
      </c>
      <c r="F467" s="130">
        <v>231.52721097248747</v>
      </c>
      <c r="G467" s="24">
        <v>117.7447693058208</v>
      </c>
      <c r="H467" s="24">
        <v>113.78244166666668</v>
      </c>
      <c r="I467" s="26">
        <v>0</v>
      </c>
      <c r="J467" s="62"/>
      <c r="K467" s="25">
        <f t="shared" si="78"/>
        <v>231.51999999999998</v>
      </c>
      <c r="L467" s="63">
        <f t="shared" si="79"/>
        <v>0.99996885475164154</v>
      </c>
      <c r="M467" s="24">
        <f t="shared" si="80"/>
        <v>117.74</v>
      </c>
      <c r="N467" s="63">
        <f t="shared" si="81"/>
        <v>0.99995949454188993</v>
      </c>
      <c r="O467" s="24">
        <f t="shared" si="82"/>
        <v>113.78</v>
      </c>
      <c r="P467" s="63">
        <f t="shared" si="83"/>
        <v>0.99997854091869609</v>
      </c>
      <c r="Q467" s="24">
        <f t="shared" si="84"/>
        <v>0</v>
      </c>
      <c r="R467" s="64" t="e">
        <f t="shared" si="85"/>
        <v>#DIV/0!</v>
      </c>
    </row>
    <row r="468" spans="1:18" s="3" customFormat="1" ht="72" customHeight="1" x14ac:dyDescent="0.25">
      <c r="A468" s="140" t="s">
        <v>641</v>
      </c>
      <c r="B468" s="86" t="s">
        <v>642</v>
      </c>
      <c r="C468" s="108" t="s">
        <v>643</v>
      </c>
      <c r="D468" s="91" t="s">
        <v>616</v>
      </c>
      <c r="E468" s="148" t="s">
        <v>821</v>
      </c>
      <c r="F468" s="130">
        <v>383.3977835007467</v>
      </c>
      <c r="G468" s="24">
        <v>126.63747933408</v>
      </c>
      <c r="H468" s="24">
        <v>256.76030416666669</v>
      </c>
      <c r="I468" s="26">
        <v>0</v>
      </c>
      <c r="J468" s="62"/>
      <c r="K468" s="25">
        <f t="shared" si="78"/>
        <v>383.4</v>
      </c>
      <c r="L468" s="63">
        <f t="shared" si="79"/>
        <v>1.000005781199967</v>
      </c>
      <c r="M468" s="24">
        <f t="shared" si="80"/>
        <v>126.64</v>
      </c>
      <c r="N468" s="63">
        <f t="shared" si="81"/>
        <v>1.0000199045806444</v>
      </c>
      <c r="O468" s="24">
        <f t="shared" si="82"/>
        <v>256.76</v>
      </c>
      <c r="P468" s="63">
        <f t="shared" si="83"/>
        <v>0.99999881536724422</v>
      </c>
      <c r="Q468" s="24">
        <f t="shared" si="84"/>
        <v>0</v>
      </c>
      <c r="R468" s="64" t="e">
        <f t="shared" si="85"/>
        <v>#DIV/0!</v>
      </c>
    </row>
    <row r="469" spans="1:18" s="3" customFormat="1" ht="72" customHeight="1" x14ac:dyDescent="0.25">
      <c r="A469" s="140" t="s">
        <v>644</v>
      </c>
      <c r="B469" s="80" t="s">
        <v>645</v>
      </c>
      <c r="C469" s="108" t="s">
        <v>640</v>
      </c>
      <c r="D469" s="91" t="s">
        <v>616</v>
      </c>
      <c r="E469" s="148" t="s">
        <v>821</v>
      </c>
      <c r="F469" s="130">
        <v>796.96166683408012</v>
      </c>
      <c r="G469" s="24">
        <v>126.63747933408</v>
      </c>
      <c r="H469" s="24">
        <v>670.32418750000011</v>
      </c>
      <c r="I469" s="26">
        <v>0</v>
      </c>
      <c r="J469" s="62"/>
      <c r="K469" s="25">
        <f t="shared" si="78"/>
        <v>796.96</v>
      </c>
      <c r="L469" s="63">
        <f t="shared" si="79"/>
        <v>0.99999790851411119</v>
      </c>
      <c r="M469" s="24">
        <f t="shared" si="80"/>
        <v>126.64</v>
      </c>
      <c r="N469" s="63">
        <f t="shared" si="81"/>
        <v>1.0000199045806444</v>
      </c>
      <c r="O469" s="24">
        <f t="shared" si="82"/>
        <v>670.32</v>
      </c>
      <c r="P469" s="63">
        <f t="shared" si="83"/>
        <v>0.99999375302267446</v>
      </c>
      <c r="Q469" s="24">
        <f t="shared" si="84"/>
        <v>0</v>
      </c>
      <c r="R469" s="64" t="e">
        <f t="shared" si="85"/>
        <v>#DIV/0!</v>
      </c>
    </row>
    <row r="470" spans="1:18" s="3" customFormat="1" ht="72" customHeight="1" x14ac:dyDescent="0.25">
      <c r="A470" s="140" t="s">
        <v>646</v>
      </c>
      <c r="B470" s="80" t="s">
        <v>647</v>
      </c>
      <c r="C470" s="108" t="s">
        <v>640</v>
      </c>
      <c r="D470" s="91" t="s">
        <v>616</v>
      </c>
      <c r="E470" s="148" t="s">
        <v>821</v>
      </c>
      <c r="F470" s="130">
        <v>1153.2933359581334</v>
      </c>
      <c r="G470" s="24">
        <v>183.89367762479998</v>
      </c>
      <c r="H470" s="24">
        <v>969.39965833333338</v>
      </c>
      <c r="I470" s="26">
        <v>0</v>
      </c>
      <c r="J470" s="62"/>
      <c r="K470" s="25">
        <f t="shared" si="78"/>
        <v>1153.29</v>
      </c>
      <c r="L470" s="63">
        <f t="shared" si="79"/>
        <v>0.99999710745043824</v>
      </c>
      <c r="M470" s="24">
        <f t="shared" si="80"/>
        <v>183.89</v>
      </c>
      <c r="N470" s="63">
        <f t="shared" si="81"/>
        <v>0.99998000135269738</v>
      </c>
      <c r="O470" s="24">
        <f t="shared" si="82"/>
        <v>969.4</v>
      </c>
      <c r="P470" s="63">
        <f t="shared" si="83"/>
        <v>1.0000003524518124</v>
      </c>
      <c r="Q470" s="24">
        <f t="shared" si="84"/>
        <v>0</v>
      </c>
      <c r="R470" s="64" t="e">
        <f t="shared" si="85"/>
        <v>#DIV/0!</v>
      </c>
    </row>
    <row r="471" spans="1:18" s="3" customFormat="1" ht="72" customHeight="1" x14ac:dyDescent="0.25">
      <c r="A471" s="140" t="s">
        <v>648</v>
      </c>
      <c r="B471" s="80" t="s">
        <v>649</v>
      </c>
      <c r="C471" s="108" t="s">
        <v>640</v>
      </c>
      <c r="D471" s="91" t="s">
        <v>616</v>
      </c>
      <c r="E471" s="148" t="s">
        <v>821</v>
      </c>
      <c r="F471" s="130">
        <v>2602.25020687192</v>
      </c>
      <c r="G471" s="24">
        <v>223.65874437191999</v>
      </c>
      <c r="H471" s="24">
        <v>2378.5914625</v>
      </c>
      <c r="I471" s="26">
        <v>0</v>
      </c>
      <c r="J471" s="62"/>
      <c r="K471" s="25">
        <f t="shared" si="78"/>
        <v>2602.25</v>
      </c>
      <c r="L471" s="63">
        <f t="shared" si="79"/>
        <v>0.99999992050267905</v>
      </c>
      <c r="M471" s="24">
        <f t="shared" si="80"/>
        <v>223.66</v>
      </c>
      <c r="N471" s="63">
        <f t="shared" si="81"/>
        <v>1.0000056140352729</v>
      </c>
      <c r="O471" s="24">
        <f t="shared" si="82"/>
        <v>2378.59</v>
      </c>
      <c r="P471" s="63">
        <f t="shared" si="83"/>
        <v>0.99999938514031395</v>
      </c>
      <c r="Q471" s="24">
        <f t="shared" si="84"/>
        <v>0</v>
      </c>
      <c r="R471" s="64" t="e">
        <f t="shared" si="85"/>
        <v>#DIV/0!</v>
      </c>
    </row>
    <row r="472" spans="1:18" s="3" customFormat="1" ht="72" customHeight="1" x14ac:dyDescent="0.25">
      <c r="A472" s="140" t="s">
        <v>650</v>
      </c>
      <c r="B472" s="80" t="s">
        <v>651</v>
      </c>
      <c r="C472" s="108" t="s">
        <v>640</v>
      </c>
      <c r="D472" s="91" t="s">
        <v>616</v>
      </c>
      <c r="E472" s="148" t="s">
        <v>821</v>
      </c>
      <c r="F472" s="130">
        <v>4487.6530660708268</v>
      </c>
      <c r="G472" s="24">
        <v>274.00933690415997</v>
      </c>
      <c r="H472" s="24">
        <v>4213.6437291666671</v>
      </c>
      <c r="I472" s="26">
        <v>0</v>
      </c>
      <c r="J472" s="62"/>
      <c r="K472" s="25">
        <f t="shared" si="78"/>
        <v>4487.6500000000005</v>
      </c>
      <c r="L472" s="63">
        <f t="shared" si="79"/>
        <v>0.99999931677632359</v>
      </c>
      <c r="M472" s="24">
        <f t="shared" si="80"/>
        <v>274.01</v>
      </c>
      <c r="N472" s="63">
        <f t="shared" si="81"/>
        <v>1.0000024199753466</v>
      </c>
      <c r="O472" s="24">
        <f t="shared" si="82"/>
        <v>4213.6400000000003</v>
      </c>
      <c r="P472" s="63">
        <f t="shared" si="83"/>
        <v>0.99999911497817418</v>
      </c>
      <c r="Q472" s="24">
        <f t="shared" si="84"/>
        <v>0</v>
      </c>
      <c r="R472" s="64" t="e">
        <f t="shared" si="85"/>
        <v>#DIV/0!</v>
      </c>
    </row>
    <row r="473" spans="1:18" s="3" customFormat="1" ht="72" customHeight="1" x14ac:dyDescent="0.25">
      <c r="A473" s="140" t="s">
        <v>652</v>
      </c>
      <c r="B473" s="80" t="s">
        <v>653</v>
      </c>
      <c r="C473" s="108" t="s">
        <v>640</v>
      </c>
      <c r="D473" s="91" t="s">
        <v>616</v>
      </c>
      <c r="E473" s="148" t="s">
        <v>821</v>
      </c>
      <c r="F473" s="130">
        <v>6237.9904438045351</v>
      </c>
      <c r="G473" s="24">
        <v>286.1662229712</v>
      </c>
      <c r="H473" s="24">
        <v>5951.8242208333349</v>
      </c>
      <c r="I473" s="26">
        <v>0</v>
      </c>
      <c r="J473" s="62"/>
      <c r="K473" s="25">
        <f t="shared" si="78"/>
        <v>6237.99</v>
      </c>
      <c r="L473" s="63">
        <f t="shared" si="79"/>
        <v>0.99999992885456634</v>
      </c>
      <c r="M473" s="24">
        <f t="shared" si="80"/>
        <v>286.17</v>
      </c>
      <c r="N473" s="63">
        <f t="shared" si="81"/>
        <v>1.0000131987233183</v>
      </c>
      <c r="O473" s="24">
        <f t="shared" si="82"/>
        <v>5951.82</v>
      </c>
      <c r="P473" s="63">
        <f t="shared" si="83"/>
        <v>0.99999929083367067</v>
      </c>
      <c r="Q473" s="24">
        <f t="shared" si="84"/>
        <v>0</v>
      </c>
      <c r="R473" s="64" t="e">
        <f t="shared" si="85"/>
        <v>#DIV/0!</v>
      </c>
    </row>
    <row r="474" spans="1:18" s="3" customFormat="1" ht="39" customHeight="1" x14ac:dyDescent="0.25">
      <c r="A474" s="140" t="s">
        <v>654</v>
      </c>
      <c r="B474" s="86" t="s">
        <v>655</v>
      </c>
      <c r="C474" s="108" t="s">
        <v>1214</v>
      </c>
      <c r="D474" s="91" t="s">
        <v>616</v>
      </c>
      <c r="E474" s="148" t="s">
        <v>821</v>
      </c>
      <c r="F474" s="130">
        <v>27.615168899999997</v>
      </c>
      <c r="G474" s="24">
        <v>27.615168899999997</v>
      </c>
      <c r="H474" s="24">
        <v>0</v>
      </c>
      <c r="I474" s="26">
        <v>0</v>
      </c>
      <c r="J474" s="62"/>
      <c r="K474" s="25">
        <f t="shared" si="78"/>
        <v>27.62</v>
      </c>
      <c r="L474" s="63">
        <f t="shared" si="79"/>
        <v>1.0001749437063918</v>
      </c>
      <c r="M474" s="24">
        <f t="shared" si="80"/>
        <v>27.62</v>
      </c>
      <c r="N474" s="63">
        <f t="shared" si="81"/>
        <v>1.0001749437063918</v>
      </c>
      <c r="O474" s="24">
        <f t="shared" si="82"/>
        <v>0</v>
      </c>
      <c r="P474" s="63" t="e">
        <f t="shared" si="83"/>
        <v>#DIV/0!</v>
      </c>
      <c r="Q474" s="24">
        <f t="shared" si="84"/>
        <v>0</v>
      </c>
      <c r="R474" s="64" t="e">
        <f t="shared" si="85"/>
        <v>#DIV/0!</v>
      </c>
    </row>
    <row r="475" spans="1:18" s="3" customFormat="1" ht="39" customHeight="1" x14ac:dyDescent="0.25">
      <c r="A475" s="140" t="s">
        <v>656</v>
      </c>
      <c r="B475" s="86" t="s">
        <v>657</v>
      </c>
      <c r="C475" s="108" t="s">
        <v>658</v>
      </c>
      <c r="D475" s="91" t="s">
        <v>659</v>
      </c>
      <c r="E475" s="148" t="s">
        <v>821</v>
      </c>
      <c r="F475" s="130">
        <v>157.9993821468</v>
      </c>
      <c r="G475" s="24">
        <v>81.589382146800006</v>
      </c>
      <c r="H475" s="24">
        <v>76.41</v>
      </c>
      <c r="I475" s="26">
        <v>0</v>
      </c>
      <c r="J475" s="62"/>
      <c r="K475" s="25">
        <f t="shared" si="78"/>
        <v>158</v>
      </c>
      <c r="L475" s="63">
        <f t="shared" si="79"/>
        <v>1.0000039104785829</v>
      </c>
      <c r="M475" s="24">
        <f t="shared" si="80"/>
        <v>81.59</v>
      </c>
      <c r="N475" s="63">
        <f t="shared" si="81"/>
        <v>1.0000075727157596</v>
      </c>
      <c r="O475" s="24">
        <f t="shared" si="82"/>
        <v>76.41</v>
      </c>
      <c r="P475" s="63">
        <f t="shared" si="83"/>
        <v>1</v>
      </c>
      <c r="Q475" s="24">
        <f t="shared" si="84"/>
        <v>0</v>
      </c>
      <c r="R475" s="64" t="e">
        <f t="shared" si="85"/>
        <v>#DIV/0!</v>
      </c>
    </row>
    <row r="476" spans="1:18" s="3" customFormat="1" ht="56.1" customHeight="1" x14ac:dyDescent="0.25">
      <c r="A476" s="140" t="s">
        <v>660</v>
      </c>
      <c r="B476" s="86" t="s">
        <v>661</v>
      </c>
      <c r="C476" s="108" t="s">
        <v>662</v>
      </c>
      <c r="D476" s="91" t="s">
        <v>663</v>
      </c>
      <c r="E476" s="148" t="s">
        <v>821</v>
      </c>
      <c r="F476" s="130">
        <v>112.42775468674901</v>
      </c>
      <c r="G476" s="24">
        <v>84.125988975599995</v>
      </c>
      <c r="H476" s="24">
        <v>28.301765711149013</v>
      </c>
      <c r="I476" s="26">
        <v>0</v>
      </c>
      <c r="J476" s="62"/>
      <c r="K476" s="25">
        <f t="shared" si="78"/>
        <v>112.42999999999999</v>
      </c>
      <c r="L476" s="63">
        <f t="shared" si="79"/>
        <v>1.0000199711651028</v>
      </c>
      <c r="M476" s="24">
        <f t="shared" si="80"/>
        <v>84.13</v>
      </c>
      <c r="N476" s="63">
        <f t="shared" si="81"/>
        <v>1.0000476787785659</v>
      </c>
      <c r="O476" s="24">
        <f t="shared" si="82"/>
        <v>28.3</v>
      </c>
      <c r="P476" s="63">
        <f t="shared" si="83"/>
        <v>0.9999376112724897</v>
      </c>
      <c r="Q476" s="24">
        <f t="shared" si="84"/>
        <v>0</v>
      </c>
      <c r="R476" s="64" t="e">
        <f t="shared" si="85"/>
        <v>#DIV/0!</v>
      </c>
    </row>
    <row r="477" spans="1:18" s="3" customFormat="1" ht="81" customHeight="1" x14ac:dyDescent="0.25">
      <c r="A477" s="140" t="s">
        <v>664</v>
      </c>
      <c r="B477" s="86" t="s">
        <v>665</v>
      </c>
      <c r="C477" s="108" t="s">
        <v>666</v>
      </c>
      <c r="D477" s="91" t="s">
        <v>663</v>
      </c>
      <c r="E477" s="148" t="s">
        <v>821</v>
      </c>
      <c r="F477" s="130">
        <v>107.3878265988</v>
      </c>
      <c r="G477" s="24">
        <v>107.3878265988</v>
      </c>
      <c r="H477" s="24">
        <v>0</v>
      </c>
      <c r="I477" s="26">
        <v>0</v>
      </c>
      <c r="J477" s="62"/>
      <c r="K477" s="25">
        <f t="shared" si="78"/>
        <v>107.39</v>
      </c>
      <c r="L477" s="63">
        <f t="shared" si="79"/>
        <v>1.0000202388042372</v>
      </c>
      <c r="M477" s="24">
        <f t="shared" si="80"/>
        <v>107.39</v>
      </c>
      <c r="N477" s="63">
        <f t="shared" si="81"/>
        <v>1.0000202388042372</v>
      </c>
      <c r="O477" s="24">
        <f t="shared" si="82"/>
        <v>0</v>
      </c>
      <c r="P477" s="63" t="e">
        <f t="shared" si="83"/>
        <v>#DIV/0!</v>
      </c>
      <c r="Q477" s="24">
        <f t="shared" si="84"/>
        <v>0</v>
      </c>
      <c r="R477" s="64" t="e">
        <f t="shared" si="85"/>
        <v>#DIV/0!</v>
      </c>
    </row>
    <row r="478" spans="1:18" s="3" customFormat="1" ht="56.1" customHeight="1" x14ac:dyDescent="0.25">
      <c r="A478" s="140" t="s">
        <v>667</v>
      </c>
      <c r="B478" s="86" t="s">
        <v>668</v>
      </c>
      <c r="C478" s="108" t="s">
        <v>669</v>
      </c>
      <c r="D478" s="91" t="s">
        <v>663</v>
      </c>
      <c r="E478" s="148" t="s">
        <v>821</v>
      </c>
      <c r="F478" s="130">
        <v>126.24131383450934</v>
      </c>
      <c r="G478" s="24">
        <v>68.394991126175995</v>
      </c>
      <c r="H478" s="24">
        <v>57.846322708333346</v>
      </c>
      <c r="I478" s="26">
        <v>0</v>
      </c>
      <c r="J478" s="62"/>
      <c r="K478" s="25">
        <f t="shared" si="78"/>
        <v>126.24000000000001</v>
      </c>
      <c r="L478" s="63">
        <f t="shared" si="79"/>
        <v>0.99998959267398746</v>
      </c>
      <c r="M478" s="24">
        <f t="shared" si="80"/>
        <v>68.39</v>
      </c>
      <c r="N478" s="63">
        <f t="shared" si="81"/>
        <v>0.99992702497516539</v>
      </c>
      <c r="O478" s="24">
        <f t="shared" si="82"/>
        <v>57.85</v>
      </c>
      <c r="P478" s="63">
        <f t="shared" si="83"/>
        <v>1.0000635700161131</v>
      </c>
      <c r="Q478" s="24">
        <f t="shared" si="84"/>
        <v>0</v>
      </c>
      <c r="R478" s="64" t="e">
        <f t="shared" si="85"/>
        <v>#DIV/0!</v>
      </c>
    </row>
    <row r="479" spans="1:18" s="3" customFormat="1" ht="33" customHeight="1" x14ac:dyDescent="0.25">
      <c r="A479" s="166" t="s">
        <v>670</v>
      </c>
      <c r="B479" s="87"/>
      <c r="C479" s="107"/>
      <c r="D479" s="17"/>
      <c r="E479" s="164"/>
      <c r="F479" s="132"/>
      <c r="G479" s="88"/>
      <c r="H479" s="88"/>
      <c r="I479" s="89"/>
      <c r="J479" s="62"/>
      <c r="K479" s="25"/>
      <c r="L479" s="63"/>
      <c r="M479" s="24"/>
      <c r="N479" s="63"/>
      <c r="O479" s="24"/>
      <c r="P479" s="63"/>
      <c r="Q479" s="24"/>
      <c r="R479" s="64"/>
    </row>
    <row r="480" spans="1:18" s="3" customFormat="1" ht="72" customHeight="1" x14ac:dyDescent="0.25">
      <c r="A480" s="133" t="s">
        <v>1215</v>
      </c>
      <c r="B480" s="80" t="s">
        <v>1279</v>
      </c>
      <c r="C480" s="94" t="s">
        <v>1033</v>
      </c>
      <c r="D480" s="91" t="s">
        <v>361</v>
      </c>
      <c r="E480" s="148" t="s">
        <v>821</v>
      </c>
      <c r="F480" s="130">
        <v>1059.417058047376</v>
      </c>
      <c r="G480" s="24">
        <v>231.00205804737598</v>
      </c>
      <c r="H480" s="24">
        <v>828.41500000000008</v>
      </c>
      <c r="I480" s="24">
        <v>0</v>
      </c>
      <c r="J480" s="90"/>
      <c r="K480" s="25">
        <f t="shared" si="78"/>
        <v>1059.42</v>
      </c>
      <c r="L480" s="63">
        <f t="shared" si="79"/>
        <v>1.0000027769541766</v>
      </c>
      <c r="M480" s="24">
        <f t="shared" si="80"/>
        <v>231</v>
      </c>
      <c r="N480" s="63">
        <f t="shared" si="81"/>
        <v>0.99999109078337489</v>
      </c>
      <c r="O480" s="24">
        <f t="shared" si="82"/>
        <v>828.42</v>
      </c>
      <c r="P480" s="63">
        <f t="shared" si="83"/>
        <v>1.0000060356222424</v>
      </c>
      <c r="Q480" s="24">
        <f t="shared" si="84"/>
        <v>0</v>
      </c>
      <c r="R480" s="64" t="e">
        <f t="shared" si="85"/>
        <v>#DIV/0!</v>
      </c>
    </row>
    <row r="481" spans="1:18" ht="56.1" customHeight="1" x14ac:dyDescent="0.25">
      <c r="A481" s="133" t="s">
        <v>1216</v>
      </c>
      <c r="B481" s="80" t="s">
        <v>671</v>
      </c>
      <c r="C481" s="94" t="s">
        <v>672</v>
      </c>
      <c r="D481" s="91" t="s">
        <v>361</v>
      </c>
      <c r="E481" s="148" t="s">
        <v>821</v>
      </c>
      <c r="F481" s="130">
        <v>1337.8770580473763</v>
      </c>
      <c r="G481" s="24">
        <v>231.00205804737598</v>
      </c>
      <c r="H481" s="24">
        <v>1106.8750000000002</v>
      </c>
      <c r="I481" s="24">
        <v>0</v>
      </c>
      <c r="J481" s="90"/>
      <c r="K481" s="25">
        <f t="shared" si="78"/>
        <v>1337.88</v>
      </c>
      <c r="L481" s="63">
        <f t="shared" si="79"/>
        <v>1.0000021989708292</v>
      </c>
      <c r="M481" s="24">
        <f t="shared" si="80"/>
        <v>231</v>
      </c>
      <c r="N481" s="63">
        <f t="shared" si="81"/>
        <v>0.99999109078337489</v>
      </c>
      <c r="O481" s="24">
        <f t="shared" si="82"/>
        <v>1106.8800000000001</v>
      </c>
      <c r="P481" s="63">
        <f t="shared" si="83"/>
        <v>1.0000045172219085</v>
      </c>
      <c r="Q481" s="24">
        <f t="shared" si="84"/>
        <v>0</v>
      </c>
      <c r="R481" s="64" t="e">
        <f t="shared" si="85"/>
        <v>#DIV/0!</v>
      </c>
    </row>
    <row r="482" spans="1:18" ht="56.1" customHeight="1" x14ac:dyDescent="0.25">
      <c r="A482" s="133" t="s">
        <v>1217</v>
      </c>
      <c r="B482" s="80" t="s">
        <v>673</v>
      </c>
      <c r="C482" s="94" t="s">
        <v>1226</v>
      </c>
      <c r="D482" s="91" t="s">
        <v>361</v>
      </c>
      <c r="E482" s="148" t="s">
        <v>821</v>
      </c>
      <c r="F482" s="130">
        <v>1432.3770580473763</v>
      </c>
      <c r="G482" s="24">
        <v>231.00205804737598</v>
      </c>
      <c r="H482" s="24">
        <v>1201.3750000000002</v>
      </c>
      <c r="I482" s="24">
        <v>0</v>
      </c>
      <c r="J482" s="90"/>
      <c r="K482" s="25">
        <f t="shared" si="78"/>
        <v>1432.38</v>
      </c>
      <c r="L482" s="63">
        <f t="shared" si="79"/>
        <v>1.0000020538953813</v>
      </c>
      <c r="M482" s="24">
        <f t="shared" si="80"/>
        <v>231</v>
      </c>
      <c r="N482" s="63">
        <f t="shared" si="81"/>
        <v>0.99999109078337489</v>
      </c>
      <c r="O482" s="24">
        <f t="shared" si="82"/>
        <v>1201.3800000000001</v>
      </c>
      <c r="P482" s="63">
        <f t="shared" si="83"/>
        <v>1.0000041618978253</v>
      </c>
      <c r="Q482" s="24">
        <f t="shared" si="84"/>
        <v>0</v>
      </c>
      <c r="R482" s="64" t="e">
        <f t="shared" si="85"/>
        <v>#DIV/0!</v>
      </c>
    </row>
    <row r="483" spans="1:18" ht="39" customHeight="1" x14ac:dyDescent="0.25">
      <c r="A483" s="133" t="s">
        <v>674</v>
      </c>
      <c r="B483" s="80" t="s">
        <v>675</v>
      </c>
      <c r="C483" s="94" t="s">
        <v>1218</v>
      </c>
      <c r="D483" s="91" t="s">
        <v>361</v>
      </c>
      <c r="E483" s="148"/>
      <c r="F483" s="130">
        <v>13.816359612000001</v>
      </c>
      <c r="G483" s="24">
        <v>13.816359612000001</v>
      </c>
      <c r="H483" s="24">
        <v>0</v>
      </c>
      <c r="I483" s="24">
        <v>0</v>
      </c>
      <c r="J483" s="90"/>
      <c r="K483" s="25">
        <f t="shared" ref="K483:K537" si="86">SUM(M483,O483,Q483)</f>
        <v>13.82</v>
      </c>
      <c r="L483" s="63">
        <f t="shared" ref="L483:L537" si="87">K483/F483</f>
        <v>1.0002634838772464</v>
      </c>
      <c r="M483" s="24">
        <f t="shared" ref="M483:M537" si="88">ROUND(G483-(G483*$M$6*$F$6),2)</f>
        <v>13.82</v>
      </c>
      <c r="N483" s="63">
        <f t="shared" ref="N483:N537" si="89">M483/G483</f>
        <v>1.0002634838772464</v>
      </c>
      <c r="O483" s="24">
        <f t="shared" ref="O483:O537" si="90">ROUND(H483-(H483*$O$6*$F$6),2)</f>
        <v>0</v>
      </c>
      <c r="P483" s="63" t="e">
        <f t="shared" ref="P483:P537" si="91">O483/H483</f>
        <v>#DIV/0!</v>
      </c>
      <c r="Q483" s="24">
        <f t="shared" ref="Q483:Q537" si="92">ROUND((I483-(I483*$Q$6*$F$6)),2)</f>
        <v>0</v>
      </c>
      <c r="R483" s="64" t="e">
        <f t="shared" ref="R483:R537" si="93">Q483/I483</f>
        <v>#DIV/0!</v>
      </c>
    </row>
    <row r="484" spans="1:18" ht="39" customHeight="1" x14ac:dyDescent="0.25">
      <c r="A484" s="133" t="s">
        <v>676</v>
      </c>
      <c r="B484" s="80" t="s">
        <v>677</v>
      </c>
      <c r="C484" s="94" t="s">
        <v>678</v>
      </c>
      <c r="D484" s="91" t="s">
        <v>361</v>
      </c>
      <c r="E484" s="148" t="s">
        <v>823</v>
      </c>
      <c r="F484" s="130">
        <v>17.706577124208</v>
      </c>
      <c r="G484" s="24">
        <v>9.3944771242079987</v>
      </c>
      <c r="H484" s="24">
        <v>8.3121000000000009</v>
      </c>
      <c r="I484" s="24">
        <v>0</v>
      </c>
      <c r="J484" s="90"/>
      <c r="K484" s="25">
        <f t="shared" si="86"/>
        <v>17.700000000000003</v>
      </c>
      <c r="L484" s="63">
        <f t="shared" si="87"/>
        <v>0.99962854908874488</v>
      </c>
      <c r="M484" s="24">
        <f t="shared" si="88"/>
        <v>9.39</v>
      </c>
      <c r="N484" s="63">
        <f t="shared" si="89"/>
        <v>0.99952343018682099</v>
      </c>
      <c r="O484" s="24">
        <f t="shared" si="90"/>
        <v>8.31</v>
      </c>
      <c r="P484" s="63">
        <f t="shared" si="91"/>
        <v>0.99974735626375999</v>
      </c>
      <c r="Q484" s="24">
        <f t="shared" si="92"/>
        <v>0</v>
      </c>
      <c r="R484" s="64" t="e">
        <f t="shared" si="93"/>
        <v>#DIV/0!</v>
      </c>
    </row>
    <row r="485" spans="1:18" ht="39" customHeight="1" x14ac:dyDescent="0.25">
      <c r="A485" s="133" t="s">
        <v>679</v>
      </c>
      <c r="B485" s="80" t="s">
        <v>680</v>
      </c>
      <c r="C485" s="94" t="s">
        <v>681</v>
      </c>
      <c r="D485" s="91" t="s">
        <v>361</v>
      </c>
      <c r="E485" s="148" t="s">
        <v>823</v>
      </c>
      <c r="F485" s="130">
        <v>31.189277124208001</v>
      </c>
      <c r="G485" s="24">
        <v>9.3944771242079987</v>
      </c>
      <c r="H485" s="24">
        <v>21.794800000000002</v>
      </c>
      <c r="I485" s="24">
        <v>0</v>
      </c>
      <c r="J485" s="90"/>
      <c r="K485" s="25">
        <f t="shared" si="86"/>
        <v>31.18</v>
      </c>
      <c r="L485" s="63">
        <f t="shared" si="87"/>
        <v>0.99970255404858999</v>
      </c>
      <c r="M485" s="24">
        <f t="shared" si="88"/>
        <v>9.39</v>
      </c>
      <c r="N485" s="63">
        <f t="shared" si="89"/>
        <v>0.99952343018682099</v>
      </c>
      <c r="O485" s="24">
        <f t="shared" si="90"/>
        <v>21.79</v>
      </c>
      <c r="P485" s="63">
        <f t="shared" si="91"/>
        <v>0.99977976398039881</v>
      </c>
      <c r="Q485" s="24">
        <f t="shared" si="92"/>
        <v>0</v>
      </c>
      <c r="R485" s="64" t="e">
        <f t="shared" si="93"/>
        <v>#DIV/0!</v>
      </c>
    </row>
    <row r="486" spans="1:18" ht="33" customHeight="1" x14ac:dyDescent="0.25">
      <c r="A486" s="166" t="s">
        <v>1234</v>
      </c>
      <c r="B486" s="87"/>
      <c r="C486" s="107"/>
      <c r="D486" s="17"/>
      <c r="E486" s="164"/>
      <c r="F486" s="130"/>
      <c r="G486" s="24"/>
      <c r="H486" s="24"/>
      <c r="I486" s="24"/>
      <c r="J486" s="90"/>
      <c r="K486" s="25"/>
      <c r="L486" s="63"/>
      <c r="M486" s="24"/>
      <c r="N486" s="63"/>
      <c r="O486" s="24"/>
      <c r="P486" s="63"/>
      <c r="Q486" s="24"/>
      <c r="R486" s="64"/>
    </row>
    <row r="487" spans="1:18" ht="56.1" customHeight="1" x14ac:dyDescent="0.25">
      <c r="A487" s="133" t="s">
        <v>682</v>
      </c>
      <c r="B487" s="80" t="s">
        <v>521</v>
      </c>
      <c r="C487" s="94" t="s">
        <v>858</v>
      </c>
      <c r="D487" s="91" t="s">
        <v>361</v>
      </c>
      <c r="E487" s="148" t="s">
        <v>821</v>
      </c>
      <c r="F487" s="130">
        <v>646.64696382795728</v>
      </c>
      <c r="G487" s="24">
        <v>280.13863049462395</v>
      </c>
      <c r="H487" s="24">
        <v>366.50833333333338</v>
      </c>
      <c r="I487" s="24">
        <v>0</v>
      </c>
      <c r="J487" s="90"/>
      <c r="K487" s="25">
        <f t="shared" si="86"/>
        <v>646.65</v>
      </c>
      <c r="L487" s="63">
        <f t="shared" si="87"/>
        <v>1.0000046952544628</v>
      </c>
      <c r="M487" s="24">
        <f t="shared" si="88"/>
        <v>280.14</v>
      </c>
      <c r="N487" s="63">
        <f t="shared" si="89"/>
        <v>1.0000048886702044</v>
      </c>
      <c r="O487" s="24">
        <f t="shared" si="90"/>
        <v>366.51</v>
      </c>
      <c r="P487" s="63">
        <f t="shared" si="91"/>
        <v>1.0000045474182031</v>
      </c>
      <c r="Q487" s="24">
        <f t="shared" si="92"/>
        <v>0</v>
      </c>
      <c r="R487" s="64" t="e">
        <f t="shared" si="93"/>
        <v>#DIV/0!</v>
      </c>
    </row>
    <row r="488" spans="1:18" ht="56.1" customHeight="1" x14ac:dyDescent="0.25">
      <c r="A488" s="133" t="s">
        <v>683</v>
      </c>
      <c r="B488" s="80" t="s">
        <v>859</v>
      </c>
      <c r="C488" s="94" t="s">
        <v>860</v>
      </c>
      <c r="D488" s="91" t="s">
        <v>361</v>
      </c>
      <c r="E488" s="148"/>
      <c r="F488" s="130">
        <v>1515.2802971612909</v>
      </c>
      <c r="G488" s="24">
        <v>280.13863049462395</v>
      </c>
      <c r="H488" s="24">
        <v>1235.1416666666669</v>
      </c>
      <c r="I488" s="24">
        <v>0</v>
      </c>
      <c r="J488" s="90"/>
      <c r="K488" s="25">
        <f t="shared" si="86"/>
        <v>1515.2800000000002</v>
      </c>
      <c r="L488" s="63">
        <f t="shared" si="87"/>
        <v>0.9999998038902167</v>
      </c>
      <c r="M488" s="24">
        <f t="shared" si="88"/>
        <v>280.14</v>
      </c>
      <c r="N488" s="63">
        <f t="shared" si="89"/>
        <v>1.0000048886702044</v>
      </c>
      <c r="O488" s="24">
        <f t="shared" si="90"/>
        <v>1235.1400000000001</v>
      </c>
      <c r="P488" s="63">
        <f t="shared" si="91"/>
        <v>0.9999986506271209</v>
      </c>
      <c r="Q488" s="24">
        <f t="shared" si="92"/>
        <v>0</v>
      </c>
      <c r="R488" s="64" t="e">
        <f t="shared" si="93"/>
        <v>#DIV/0!</v>
      </c>
    </row>
    <row r="489" spans="1:18" ht="56.1" customHeight="1" x14ac:dyDescent="0.25">
      <c r="A489" s="133" t="s">
        <v>684</v>
      </c>
      <c r="B489" s="80" t="s">
        <v>861</v>
      </c>
      <c r="C489" s="94" t="s">
        <v>862</v>
      </c>
      <c r="D489" s="91" t="s">
        <v>361</v>
      </c>
      <c r="E489" s="148"/>
      <c r="F489" s="130">
        <v>1939.2969638279574</v>
      </c>
      <c r="G489" s="24">
        <v>280.13863049462395</v>
      </c>
      <c r="H489" s="24">
        <v>1659.1583333333335</v>
      </c>
      <c r="I489" s="24">
        <v>0</v>
      </c>
      <c r="J489" s="90"/>
      <c r="K489" s="25">
        <f t="shared" si="86"/>
        <v>1939.3000000000002</v>
      </c>
      <c r="L489" s="63">
        <f t="shared" si="87"/>
        <v>1.0000015656044945</v>
      </c>
      <c r="M489" s="24">
        <f t="shared" si="88"/>
        <v>280.14</v>
      </c>
      <c r="N489" s="63">
        <f t="shared" si="89"/>
        <v>1.0000048886702044</v>
      </c>
      <c r="O489" s="24">
        <f t="shared" si="90"/>
        <v>1659.16</v>
      </c>
      <c r="P489" s="63">
        <f t="shared" si="91"/>
        <v>1.0000010045253869</v>
      </c>
      <c r="Q489" s="24">
        <f t="shared" si="92"/>
        <v>0</v>
      </c>
      <c r="R489" s="64" t="e">
        <f t="shared" si="93"/>
        <v>#DIV/0!</v>
      </c>
    </row>
    <row r="490" spans="1:18" ht="56.1" customHeight="1" x14ac:dyDescent="0.25">
      <c r="A490" s="133" t="s">
        <v>685</v>
      </c>
      <c r="B490" s="80" t="s">
        <v>863</v>
      </c>
      <c r="C490" s="94" t="s">
        <v>864</v>
      </c>
      <c r="D490" s="91" t="s">
        <v>361</v>
      </c>
      <c r="E490" s="148"/>
      <c r="F490" s="130">
        <v>4061.0969638279576</v>
      </c>
      <c r="G490" s="24">
        <v>280.13863049462395</v>
      </c>
      <c r="H490" s="24">
        <v>3780.9583333333335</v>
      </c>
      <c r="I490" s="24">
        <v>0</v>
      </c>
      <c r="J490" s="90"/>
      <c r="K490" s="25">
        <f t="shared" si="86"/>
        <v>4061.1</v>
      </c>
      <c r="L490" s="63">
        <f t="shared" si="87"/>
        <v>1.0000007476236272</v>
      </c>
      <c r="M490" s="24">
        <f t="shared" si="88"/>
        <v>280.14</v>
      </c>
      <c r="N490" s="63">
        <f t="shared" si="89"/>
        <v>1.0000048886702044</v>
      </c>
      <c r="O490" s="24">
        <f t="shared" si="90"/>
        <v>3780.96</v>
      </c>
      <c r="P490" s="63">
        <f t="shared" si="91"/>
        <v>1.0000004408053513</v>
      </c>
      <c r="Q490" s="24">
        <f t="shared" si="92"/>
        <v>0</v>
      </c>
      <c r="R490" s="64" t="e">
        <f t="shared" si="93"/>
        <v>#DIV/0!</v>
      </c>
    </row>
    <row r="491" spans="1:18" ht="56.1" customHeight="1" x14ac:dyDescent="0.25">
      <c r="A491" s="133" t="s">
        <v>686</v>
      </c>
      <c r="B491" s="80" t="s">
        <v>865</v>
      </c>
      <c r="C491" s="94" t="s">
        <v>866</v>
      </c>
      <c r="D491" s="91" t="s">
        <v>361</v>
      </c>
      <c r="E491" s="148"/>
      <c r="F491" s="130">
        <v>4521.1636304946242</v>
      </c>
      <c r="G491" s="24">
        <v>280.13863049462395</v>
      </c>
      <c r="H491" s="24">
        <v>4241.0250000000005</v>
      </c>
      <c r="I491" s="24">
        <v>0</v>
      </c>
      <c r="J491" s="90"/>
      <c r="K491" s="25">
        <f t="shared" si="86"/>
        <v>4521.17</v>
      </c>
      <c r="L491" s="63">
        <f t="shared" si="87"/>
        <v>1.0000014088199181</v>
      </c>
      <c r="M491" s="24">
        <f t="shared" si="88"/>
        <v>280.14</v>
      </c>
      <c r="N491" s="63">
        <f t="shared" si="89"/>
        <v>1.0000048886702044</v>
      </c>
      <c r="O491" s="24">
        <f t="shared" si="90"/>
        <v>4241.03</v>
      </c>
      <c r="P491" s="63">
        <f t="shared" si="91"/>
        <v>1.0000011789602747</v>
      </c>
      <c r="Q491" s="24">
        <f t="shared" si="92"/>
        <v>0</v>
      </c>
      <c r="R491" s="64" t="e">
        <f t="shared" si="93"/>
        <v>#DIV/0!</v>
      </c>
    </row>
    <row r="492" spans="1:18" ht="56.1" customHeight="1" x14ac:dyDescent="0.25">
      <c r="A492" s="133" t="s">
        <v>687</v>
      </c>
      <c r="B492" s="80" t="s">
        <v>688</v>
      </c>
      <c r="C492" s="94" t="s">
        <v>689</v>
      </c>
      <c r="D492" s="91" t="s">
        <v>361</v>
      </c>
      <c r="E492" s="148"/>
      <c r="F492" s="130">
        <v>5187.4172815797547</v>
      </c>
      <c r="G492" s="24">
        <v>612.50061491308793</v>
      </c>
      <c r="H492" s="24">
        <v>4574.916666666667</v>
      </c>
      <c r="I492" s="24">
        <v>0</v>
      </c>
      <c r="J492" s="90"/>
      <c r="K492" s="25">
        <f t="shared" si="86"/>
        <v>5187.42</v>
      </c>
      <c r="L492" s="63">
        <f t="shared" si="87"/>
        <v>1.0000005240411747</v>
      </c>
      <c r="M492" s="24">
        <f t="shared" si="88"/>
        <v>612.5</v>
      </c>
      <c r="N492" s="63">
        <f t="shared" si="89"/>
        <v>0.99999899606127252</v>
      </c>
      <c r="O492" s="24">
        <f t="shared" si="90"/>
        <v>4574.92</v>
      </c>
      <c r="P492" s="63">
        <f t="shared" si="91"/>
        <v>1.0000007286107215</v>
      </c>
      <c r="Q492" s="24">
        <f t="shared" si="92"/>
        <v>0</v>
      </c>
      <c r="R492" s="64" t="e">
        <f t="shared" si="93"/>
        <v>#DIV/0!</v>
      </c>
    </row>
    <row r="493" spans="1:18" ht="56.1" customHeight="1" x14ac:dyDescent="0.25">
      <c r="A493" s="133" t="s">
        <v>690</v>
      </c>
      <c r="B493" s="80" t="s">
        <v>691</v>
      </c>
      <c r="C493" s="94" t="s">
        <v>692</v>
      </c>
      <c r="D493" s="91" t="s">
        <v>361</v>
      </c>
      <c r="E493" s="148"/>
      <c r="F493" s="130">
        <v>12174.5367260242</v>
      </c>
      <c r="G493" s="24">
        <v>612.50061491308793</v>
      </c>
      <c r="H493" s="24">
        <v>11562.036111111112</v>
      </c>
      <c r="I493" s="24">
        <v>0</v>
      </c>
      <c r="J493" s="90"/>
      <c r="K493" s="25">
        <f t="shared" si="86"/>
        <v>12174.54</v>
      </c>
      <c r="L493" s="63">
        <f t="shared" si="87"/>
        <v>1.0000002689199494</v>
      </c>
      <c r="M493" s="24">
        <f t="shared" si="88"/>
        <v>612.5</v>
      </c>
      <c r="N493" s="63">
        <f t="shared" si="89"/>
        <v>0.99999899606127252</v>
      </c>
      <c r="O493" s="24">
        <f t="shared" si="90"/>
        <v>11562.04</v>
      </c>
      <c r="P493" s="63">
        <f t="shared" si="91"/>
        <v>1.0000003363498307</v>
      </c>
      <c r="Q493" s="24">
        <f t="shared" si="92"/>
        <v>0</v>
      </c>
      <c r="R493" s="64" t="e">
        <f t="shared" si="93"/>
        <v>#DIV/0!</v>
      </c>
    </row>
    <row r="494" spans="1:18" ht="72" customHeight="1" x14ac:dyDescent="0.25">
      <c r="A494" s="133" t="s">
        <v>1219</v>
      </c>
      <c r="B494" s="80" t="s">
        <v>693</v>
      </c>
      <c r="C494" s="94" t="s">
        <v>1280</v>
      </c>
      <c r="D494" s="91" t="s">
        <v>361</v>
      </c>
      <c r="E494" s="148" t="s">
        <v>821</v>
      </c>
      <c r="F494" s="130">
        <v>596.2070051240853</v>
      </c>
      <c r="G494" s="24">
        <v>235.05467179075197</v>
      </c>
      <c r="H494" s="24">
        <v>361.15233333333333</v>
      </c>
      <c r="I494" s="24">
        <v>0</v>
      </c>
      <c r="J494" s="90"/>
      <c r="K494" s="25">
        <f t="shared" si="86"/>
        <v>596.20000000000005</v>
      </c>
      <c r="L494" s="63">
        <f t="shared" si="87"/>
        <v>0.99998825051697637</v>
      </c>
      <c r="M494" s="24">
        <f t="shared" si="88"/>
        <v>235.05</v>
      </c>
      <c r="N494" s="63">
        <f t="shared" si="89"/>
        <v>0.99998012466326935</v>
      </c>
      <c r="O494" s="24">
        <f t="shared" si="90"/>
        <v>361.15</v>
      </c>
      <c r="P494" s="63">
        <f t="shared" si="91"/>
        <v>0.99999353919906364</v>
      </c>
      <c r="Q494" s="24">
        <f t="shared" si="92"/>
        <v>0</v>
      </c>
      <c r="R494" s="64" t="e">
        <f t="shared" si="93"/>
        <v>#DIV/0!</v>
      </c>
    </row>
    <row r="495" spans="1:18" ht="56.1" customHeight="1" x14ac:dyDescent="0.25">
      <c r="A495" s="133" t="s">
        <v>1220</v>
      </c>
      <c r="B495" s="80" t="s">
        <v>694</v>
      </c>
      <c r="C495" s="94" t="s">
        <v>695</v>
      </c>
      <c r="D495" s="91" t="s">
        <v>361</v>
      </c>
      <c r="E495" s="148" t="s">
        <v>821</v>
      </c>
      <c r="F495" s="130">
        <v>869.36300512408536</v>
      </c>
      <c r="G495" s="24">
        <v>235.05467179075197</v>
      </c>
      <c r="H495" s="24">
        <v>634.30833333333339</v>
      </c>
      <c r="I495" s="24">
        <v>0</v>
      </c>
      <c r="J495" s="90"/>
      <c r="K495" s="25">
        <f t="shared" si="86"/>
        <v>869.3599999999999</v>
      </c>
      <c r="L495" s="63">
        <f t="shared" si="87"/>
        <v>0.99999654330346732</v>
      </c>
      <c r="M495" s="24">
        <f t="shared" si="88"/>
        <v>235.05</v>
      </c>
      <c r="N495" s="63">
        <f t="shared" si="89"/>
        <v>0.99998012466326935</v>
      </c>
      <c r="O495" s="24">
        <f t="shared" si="90"/>
        <v>634.30999999999995</v>
      </c>
      <c r="P495" s="63">
        <f t="shared" si="91"/>
        <v>1.0000026275339278</v>
      </c>
      <c r="Q495" s="24">
        <f t="shared" si="92"/>
        <v>0</v>
      </c>
      <c r="R495" s="64" t="e">
        <f t="shared" si="93"/>
        <v>#DIV/0!</v>
      </c>
    </row>
    <row r="496" spans="1:18" ht="56.1" customHeight="1" x14ac:dyDescent="0.25">
      <c r="A496" s="133" t="s">
        <v>1221</v>
      </c>
      <c r="B496" s="80" t="s">
        <v>696</v>
      </c>
      <c r="C496" s="94" t="s">
        <v>697</v>
      </c>
      <c r="D496" s="91" t="s">
        <v>361</v>
      </c>
      <c r="E496" s="148" t="s">
        <v>821</v>
      </c>
      <c r="F496" s="130">
        <v>800.69633845741873</v>
      </c>
      <c r="G496" s="24">
        <v>235.05467179075197</v>
      </c>
      <c r="H496" s="24">
        <v>565.64166666666677</v>
      </c>
      <c r="I496" s="24">
        <v>0</v>
      </c>
      <c r="J496" s="90"/>
      <c r="K496" s="25">
        <f t="shared" si="86"/>
        <v>800.69</v>
      </c>
      <c r="L496" s="63">
        <f t="shared" si="87"/>
        <v>0.99999208381865357</v>
      </c>
      <c r="M496" s="24">
        <f t="shared" si="88"/>
        <v>235.05</v>
      </c>
      <c r="N496" s="63">
        <f t="shared" si="89"/>
        <v>0.99998012466326935</v>
      </c>
      <c r="O496" s="24">
        <f t="shared" si="90"/>
        <v>565.64</v>
      </c>
      <c r="P496" s="63">
        <f t="shared" si="91"/>
        <v>0.99999705349381951</v>
      </c>
      <c r="Q496" s="24">
        <f t="shared" si="92"/>
        <v>0</v>
      </c>
      <c r="R496" s="64" t="e">
        <f t="shared" si="93"/>
        <v>#DIV/0!</v>
      </c>
    </row>
    <row r="497" spans="1:18" ht="39" customHeight="1" x14ac:dyDescent="0.25">
      <c r="A497" s="133" t="s">
        <v>698</v>
      </c>
      <c r="B497" s="80" t="s">
        <v>699</v>
      </c>
      <c r="C497" s="94" t="s">
        <v>1222</v>
      </c>
      <c r="D497" s="91" t="s">
        <v>361</v>
      </c>
      <c r="E497" s="148"/>
      <c r="F497" s="130">
        <v>14.315746104</v>
      </c>
      <c r="G497" s="24">
        <v>14.315746104</v>
      </c>
      <c r="H497" s="24">
        <v>0</v>
      </c>
      <c r="I497" s="24">
        <v>0</v>
      </c>
      <c r="J497" s="90"/>
      <c r="K497" s="25">
        <f t="shared" si="86"/>
        <v>14.32</v>
      </c>
      <c r="L497" s="63">
        <f t="shared" si="87"/>
        <v>1.0002971480472689</v>
      </c>
      <c r="M497" s="24">
        <f t="shared" si="88"/>
        <v>14.32</v>
      </c>
      <c r="N497" s="63">
        <f t="shared" si="89"/>
        <v>1.0002971480472689</v>
      </c>
      <c r="O497" s="24">
        <f t="shared" si="90"/>
        <v>0</v>
      </c>
      <c r="P497" s="63" t="e">
        <f t="shared" si="91"/>
        <v>#DIV/0!</v>
      </c>
      <c r="Q497" s="24">
        <f t="shared" si="92"/>
        <v>0</v>
      </c>
      <c r="R497" s="64" t="e">
        <f t="shared" si="93"/>
        <v>#DIV/0!</v>
      </c>
    </row>
    <row r="498" spans="1:18" ht="39" customHeight="1" x14ac:dyDescent="0.25">
      <c r="A498" s="133" t="s">
        <v>700</v>
      </c>
      <c r="B498" s="80" t="s">
        <v>450</v>
      </c>
      <c r="C498" s="94" t="s">
        <v>701</v>
      </c>
      <c r="D498" s="91" t="s">
        <v>361</v>
      </c>
      <c r="E498" s="148" t="s">
        <v>821</v>
      </c>
      <c r="F498" s="130">
        <v>373.11232161458486</v>
      </c>
      <c r="G498" s="24">
        <v>195.903682725696</v>
      </c>
      <c r="H498" s="24">
        <v>177.20863888888888</v>
      </c>
      <c r="I498" s="24">
        <v>0</v>
      </c>
      <c r="J498" s="90"/>
      <c r="K498" s="25">
        <f t="shared" si="86"/>
        <v>373.11</v>
      </c>
      <c r="L498" s="63">
        <f t="shared" si="87"/>
        <v>0.99999377770593367</v>
      </c>
      <c r="M498" s="24">
        <f t="shared" si="88"/>
        <v>195.9</v>
      </c>
      <c r="N498" s="63">
        <f t="shared" si="89"/>
        <v>0.99998120134524904</v>
      </c>
      <c r="O498" s="24">
        <f t="shared" si="90"/>
        <v>177.21</v>
      </c>
      <c r="P498" s="63">
        <f t="shared" si="91"/>
        <v>1.0000076808394875</v>
      </c>
      <c r="Q498" s="24">
        <f t="shared" si="92"/>
        <v>0</v>
      </c>
      <c r="R498" s="64" t="e">
        <f t="shared" si="93"/>
        <v>#DIV/0!</v>
      </c>
    </row>
    <row r="499" spans="1:18" ht="39" customHeight="1" x14ac:dyDescent="0.25">
      <c r="A499" s="133" t="s">
        <v>702</v>
      </c>
      <c r="B499" s="184" t="s">
        <v>519</v>
      </c>
      <c r="C499" s="185" t="s">
        <v>1411</v>
      </c>
      <c r="D499" s="91" t="s">
        <v>361</v>
      </c>
      <c r="E499" s="148" t="s">
        <v>821</v>
      </c>
      <c r="F499" s="130">
        <v>3549.1092936833211</v>
      </c>
      <c r="G499" s="24">
        <v>395.27790479443195</v>
      </c>
      <c r="H499" s="24">
        <v>3153.8313888888893</v>
      </c>
      <c r="I499" s="24">
        <v>0</v>
      </c>
      <c r="J499" s="90"/>
      <c r="K499" s="25">
        <f t="shared" si="86"/>
        <v>3549.1099999999997</v>
      </c>
      <c r="L499" s="63">
        <f t="shared" si="87"/>
        <v>1.0000001990123775</v>
      </c>
      <c r="M499" s="24">
        <f t="shared" si="88"/>
        <v>395.28</v>
      </c>
      <c r="N499" s="63">
        <f t="shared" si="89"/>
        <v>1.0000053005886305</v>
      </c>
      <c r="O499" s="24">
        <f t="shared" si="90"/>
        <v>3153.83</v>
      </c>
      <c r="P499" s="63">
        <f t="shared" si="91"/>
        <v>0.99999955961853437</v>
      </c>
      <c r="Q499" s="24">
        <f t="shared" si="92"/>
        <v>0</v>
      </c>
      <c r="R499" s="64" t="e">
        <f t="shared" si="93"/>
        <v>#DIV/0!</v>
      </c>
    </row>
    <row r="500" spans="1:18" ht="39" customHeight="1" x14ac:dyDescent="0.25">
      <c r="A500" s="133" t="s">
        <v>703</v>
      </c>
      <c r="B500" s="80" t="s">
        <v>704</v>
      </c>
      <c r="C500" s="94" t="s">
        <v>705</v>
      </c>
      <c r="D500" s="91" t="s">
        <v>361</v>
      </c>
      <c r="E500" s="148" t="s">
        <v>821</v>
      </c>
      <c r="F500" s="130">
        <v>2129.0559462488427</v>
      </c>
      <c r="G500" s="24">
        <v>144.58927958217598</v>
      </c>
      <c r="H500" s="24">
        <v>1984.4666666666667</v>
      </c>
      <c r="I500" s="24">
        <v>0</v>
      </c>
      <c r="J500" s="90"/>
      <c r="K500" s="25">
        <f t="shared" si="86"/>
        <v>2129.06</v>
      </c>
      <c r="L500" s="63">
        <f t="shared" si="87"/>
        <v>1.0000019040134498</v>
      </c>
      <c r="M500" s="24">
        <f t="shared" si="88"/>
        <v>144.59</v>
      </c>
      <c r="N500" s="63">
        <f t="shared" si="89"/>
        <v>1.0000049825120239</v>
      </c>
      <c r="O500" s="24">
        <f t="shared" si="90"/>
        <v>1984.47</v>
      </c>
      <c r="P500" s="63">
        <f t="shared" si="91"/>
        <v>1.0000016797124331</v>
      </c>
      <c r="Q500" s="24">
        <f t="shared" si="92"/>
        <v>0</v>
      </c>
      <c r="R500" s="64" t="e">
        <f t="shared" si="93"/>
        <v>#DIV/0!</v>
      </c>
    </row>
    <row r="501" spans="1:18" ht="33" customHeight="1" x14ac:dyDescent="0.25">
      <c r="A501" s="166" t="s">
        <v>1235</v>
      </c>
      <c r="B501" s="87"/>
      <c r="C501" s="107"/>
      <c r="D501" s="17"/>
      <c r="E501" s="167"/>
      <c r="F501" s="130"/>
      <c r="G501" s="24"/>
      <c r="H501" s="24"/>
      <c r="I501" s="24"/>
      <c r="J501" s="90"/>
      <c r="K501" s="25"/>
      <c r="L501" s="63"/>
      <c r="M501" s="24"/>
      <c r="N501" s="63"/>
      <c r="O501" s="24"/>
      <c r="P501" s="63"/>
      <c r="Q501" s="24"/>
      <c r="R501" s="64"/>
    </row>
    <row r="502" spans="1:18" ht="56.1" customHeight="1" x14ac:dyDescent="0.25">
      <c r="A502" s="133" t="s">
        <v>706</v>
      </c>
      <c r="B502" s="80" t="s">
        <v>707</v>
      </c>
      <c r="C502" s="94" t="s">
        <v>1228</v>
      </c>
      <c r="D502" s="91" t="s">
        <v>361</v>
      </c>
      <c r="E502" s="148" t="s">
        <v>824</v>
      </c>
      <c r="F502" s="130">
        <v>4272.5461093768618</v>
      </c>
      <c r="G502" s="24">
        <v>1868.8951927101946</v>
      </c>
      <c r="H502" s="24">
        <v>2403.6509166666669</v>
      </c>
      <c r="I502" s="24">
        <v>0</v>
      </c>
      <c r="J502" s="90"/>
      <c r="K502" s="25">
        <f t="shared" si="86"/>
        <v>4272.55</v>
      </c>
      <c r="L502" s="63">
        <f t="shared" si="87"/>
        <v>1.0000009106099825</v>
      </c>
      <c r="M502" s="24">
        <f t="shared" si="88"/>
        <v>1868.9</v>
      </c>
      <c r="N502" s="63">
        <f t="shared" si="89"/>
        <v>1.00000257226292</v>
      </c>
      <c r="O502" s="24">
        <f t="shared" si="90"/>
        <v>2403.65</v>
      </c>
      <c r="P502" s="63">
        <f t="shared" si="91"/>
        <v>0.99999961863569264</v>
      </c>
      <c r="Q502" s="24">
        <f t="shared" si="92"/>
        <v>0</v>
      </c>
      <c r="R502" s="64" t="e">
        <f t="shared" si="93"/>
        <v>#DIV/0!</v>
      </c>
    </row>
    <row r="503" spans="1:18" ht="56.1" customHeight="1" x14ac:dyDescent="0.25">
      <c r="A503" s="133" t="s">
        <v>708</v>
      </c>
      <c r="B503" s="80" t="s">
        <v>709</v>
      </c>
      <c r="C503" s="94" t="s">
        <v>1227</v>
      </c>
      <c r="D503" s="91" t="s">
        <v>361</v>
      </c>
      <c r="E503" s="148" t="s">
        <v>824</v>
      </c>
      <c r="F503" s="130">
        <v>7022.552936460932</v>
      </c>
      <c r="G503" s="24">
        <v>2616.4532697942655</v>
      </c>
      <c r="H503" s="24">
        <v>4406.099666666667</v>
      </c>
      <c r="I503" s="24">
        <v>0</v>
      </c>
      <c r="J503" s="90"/>
      <c r="K503" s="25">
        <f t="shared" si="86"/>
        <v>7022.55</v>
      </c>
      <c r="L503" s="63">
        <f t="shared" si="87"/>
        <v>0.99999958185278792</v>
      </c>
      <c r="M503" s="24">
        <f t="shared" si="88"/>
        <v>2616.4499999999998</v>
      </c>
      <c r="N503" s="63">
        <f t="shared" si="89"/>
        <v>0.99999875029517882</v>
      </c>
      <c r="O503" s="24">
        <f t="shared" si="90"/>
        <v>4406.1000000000004</v>
      </c>
      <c r="P503" s="63">
        <f t="shared" si="91"/>
        <v>1.0000000756526994</v>
      </c>
      <c r="Q503" s="24">
        <f t="shared" si="92"/>
        <v>0</v>
      </c>
      <c r="R503" s="64" t="e">
        <f t="shared" si="93"/>
        <v>#DIV/0!</v>
      </c>
    </row>
    <row r="504" spans="1:18" ht="128.25" customHeight="1" x14ac:dyDescent="0.25">
      <c r="A504" s="133" t="s">
        <v>710</v>
      </c>
      <c r="B504" s="80" t="s">
        <v>711</v>
      </c>
      <c r="C504" s="94" t="s">
        <v>1223</v>
      </c>
      <c r="D504" s="91" t="s">
        <v>712</v>
      </c>
      <c r="E504" s="148" t="s">
        <v>825</v>
      </c>
      <c r="F504" s="130">
        <v>2860.9850353920001</v>
      </c>
      <c r="G504" s="24">
        <v>2860.9850353920001</v>
      </c>
      <c r="H504" s="24">
        <v>0</v>
      </c>
      <c r="I504" s="24">
        <v>0</v>
      </c>
      <c r="J504" s="90"/>
      <c r="K504" s="25">
        <f t="shared" si="86"/>
        <v>2860.99</v>
      </c>
      <c r="L504" s="63">
        <f t="shared" si="87"/>
        <v>1.0000017352792616</v>
      </c>
      <c r="M504" s="24">
        <f t="shared" si="88"/>
        <v>2860.99</v>
      </c>
      <c r="N504" s="63">
        <f t="shared" si="89"/>
        <v>1.0000017352792616</v>
      </c>
      <c r="O504" s="24">
        <f t="shared" si="90"/>
        <v>0</v>
      </c>
      <c r="P504" s="63" t="e">
        <f t="shared" si="91"/>
        <v>#DIV/0!</v>
      </c>
      <c r="Q504" s="24">
        <f t="shared" si="92"/>
        <v>0</v>
      </c>
      <c r="R504" s="64" t="e">
        <f t="shared" si="93"/>
        <v>#DIV/0!</v>
      </c>
    </row>
    <row r="505" spans="1:18" ht="39" customHeight="1" x14ac:dyDescent="0.25">
      <c r="A505" s="133" t="s">
        <v>713</v>
      </c>
      <c r="B505" s="80" t="s">
        <v>714</v>
      </c>
      <c r="C505" s="94" t="s">
        <v>715</v>
      </c>
      <c r="D505" s="91" t="s">
        <v>716</v>
      </c>
      <c r="E505" s="148" t="s">
        <v>821</v>
      </c>
      <c r="F505" s="130">
        <v>18.202075668479999</v>
      </c>
      <c r="G505" s="24">
        <v>18.202075668479999</v>
      </c>
      <c r="H505" s="24">
        <v>0</v>
      </c>
      <c r="I505" s="24">
        <v>0</v>
      </c>
      <c r="J505" s="90"/>
      <c r="K505" s="25">
        <f t="shared" si="86"/>
        <v>18.2</v>
      </c>
      <c r="L505" s="63">
        <f t="shared" si="87"/>
        <v>0.99988596528671758</v>
      </c>
      <c r="M505" s="24">
        <f t="shared" si="88"/>
        <v>18.2</v>
      </c>
      <c r="N505" s="63">
        <f t="shared" si="89"/>
        <v>0.99988596528671758</v>
      </c>
      <c r="O505" s="24">
        <f t="shared" si="90"/>
        <v>0</v>
      </c>
      <c r="P505" s="63" t="e">
        <f t="shared" si="91"/>
        <v>#DIV/0!</v>
      </c>
      <c r="Q505" s="24">
        <f t="shared" si="92"/>
        <v>0</v>
      </c>
      <c r="R505" s="64" t="e">
        <f t="shared" si="93"/>
        <v>#DIV/0!</v>
      </c>
    </row>
    <row r="506" spans="1:18" ht="39" customHeight="1" x14ac:dyDescent="0.25">
      <c r="A506" s="133" t="s">
        <v>717</v>
      </c>
      <c r="B506" s="80" t="s">
        <v>718</v>
      </c>
      <c r="C506" s="94" t="s">
        <v>719</v>
      </c>
      <c r="D506" s="91" t="s">
        <v>361</v>
      </c>
      <c r="E506" s="148" t="s">
        <v>821</v>
      </c>
      <c r="F506" s="130">
        <v>143.09076309888002</v>
      </c>
      <c r="G506" s="24">
        <v>67.320007898880007</v>
      </c>
      <c r="H506" s="24">
        <v>75.770755200000011</v>
      </c>
      <c r="I506" s="24">
        <v>0</v>
      </c>
      <c r="J506" s="90"/>
      <c r="K506" s="25">
        <f t="shared" si="86"/>
        <v>143.08999999999997</v>
      </c>
      <c r="L506" s="63">
        <f t="shared" si="87"/>
        <v>0.99999466702906936</v>
      </c>
      <c r="M506" s="24">
        <f t="shared" si="88"/>
        <v>67.319999999999993</v>
      </c>
      <c r="N506" s="63">
        <f t="shared" si="89"/>
        <v>0.99999988266668027</v>
      </c>
      <c r="O506" s="24">
        <f t="shared" si="90"/>
        <v>75.77</v>
      </c>
      <c r="P506" s="63">
        <f t="shared" si="91"/>
        <v>0.99999003309392887</v>
      </c>
      <c r="Q506" s="24">
        <f t="shared" si="92"/>
        <v>0</v>
      </c>
      <c r="R506" s="64" t="e">
        <f t="shared" si="93"/>
        <v>#DIV/0!</v>
      </c>
    </row>
    <row r="507" spans="1:18" ht="56.1" customHeight="1" x14ac:dyDescent="0.25">
      <c r="A507" s="133" t="s">
        <v>720</v>
      </c>
      <c r="B507" s="80" t="s">
        <v>721</v>
      </c>
      <c r="C507" s="94" t="s">
        <v>1229</v>
      </c>
      <c r="D507" s="91" t="s">
        <v>361</v>
      </c>
      <c r="E507" s="148" t="s">
        <v>821</v>
      </c>
      <c r="F507" s="130">
        <v>3.5726158131199997</v>
      </c>
      <c r="G507" s="24">
        <v>3.3975158131199996</v>
      </c>
      <c r="H507" s="24">
        <v>0.17510000000000001</v>
      </c>
      <c r="I507" s="24">
        <v>0</v>
      </c>
      <c r="J507" s="90"/>
      <c r="K507" s="25">
        <f t="shared" si="86"/>
        <v>3.58</v>
      </c>
      <c r="L507" s="63">
        <f t="shared" si="87"/>
        <v>1.0020668852365493</v>
      </c>
      <c r="M507" s="24">
        <f t="shared" si="88"/>
        <v>3.4</v>
      </c>
      <c r="N507" s="63">
        <f t="shared" si="89"/>
        <v>1.0007311774298171</v>
      </c>
      <c r="O507" s="24">
        <f t="shared" si="90"/>
        <v>0.18</v>
      </c>
      <c r="P507" s="63">
        <f t="shared" si="91"/>
        <v>1.0279840091376355</v>
      </c>
      <c r="Q507" s="24">
        <f t="shared" si="92"/>
        <v>0</v>
      </c>
      <c r="R507" s="64" t="e">
        <f t="shared" si="93"/>
        <v>#DIV/0!</v>
      </c>
    </row>
    <row r="508" spans="1:18" ht="56.1" customHeight="1" x14ac:dyDescent="0.25">
      <c r="A508" s="133" t="s">
        <v>722</v>
      </c>
      <c r="B508" s="80" t="s">
        <v>723</v>
      </c>
      <c r="C508" s="94" t="s">
        <v>1224</v>
      </c>
      <c r="D508" s="91" t="s">
        <v>361</v>
      </c>
      <c r="E508" s="148" t="s">
        <v>821</v>
      </c>
      <c r="F508" s="130">
        <v>68.073983999999996</v>
      </c>
      <c r="G508" s="24">
        <v>68.073983999999996</v>
      </c>
      <c r="H508" s="24">
        <v>0</v>
      </c>
      <c r="I508" s="24">
        <v>0</v>
      </c>
      <c r="J508" s="90"/>
      <c r="K508" s="25">
        <f t="shared" si="86"/>
        <v>68.069999999999993</v>
      </c>
      <c r="L508" s="63">
        <f t="shared" si="87"/>
        <v>0.9999414754394278</v>
      </c>
      <c r="M508" s="24">
        <f t="shared" si="88"/>
        <v>68.069999999999993</v>
      </c>
      <c r="N508" s="63">
        <f t="shared" si="89"/>
        <v>0.9999414754394278</v>
      </c>
      <c r="O508" s="24">
        <f t="shared" si="90"/>
        <v>0</v>
      </c>
      <c r="P508" s="63" t="e">
        <f t="shared" si="91"/>
        <v>#DIV/0!</v>
      </c>
      <c r="Q508" s="24">
        <f t="shared" si="92"/>
        <v>0</v>
      </c>
      <c r="R508" s="64" t="e">
        <f t="shared" si="93"/>
        <v>#DIV/0!</v>
      </c>
    </row>
    <row r="509" spans="1:18" ht="33" customHeight="1" x14ac:dyDescent="0.25">
      <c r="A509" s="173" t="s">
        <v>724</v>
      </c>
      <c r="B509" s="87"/>
      <c r="C509" s="107"/>
      <c r="D509" s="17"/>
      <c r="E509" s="167"/>
      <c r="F509" s="130"/>
      <c r="G509" s="24"/>
      <c r="H509" s="24"/>
      <c r="I509" s="24"/>
      <c r="J509" s="90"/>
      <c r="K509" s="25"/>
      <c r="L509" s="63"/>
      <c r="M509" s="24"/>
      <c r="N509" s="63"/>
      <c r="O509" s="24"/>
      <c r="P509" s="63"/>
      <c r="Q509" s="24"/>
      <c r="R509" s="64"/>
    </row>
    <row r="510" spans="1:18" ht="56.1" customHeight="1" x14ac:dyDescent="0.25">
      <c r="A510" s="133" t="s">
        <v>725</v>
      </c>
      <c r="B510" s="80" t="s">
        <v>726</v>
      </c>
      <c r="C510" s="94" t="s">
        <v>1412</v>
      </c>
      <c r="D510" s="91" t="s">
        <v>867</v>
      </c>
      <c r="E510" s="148" t="s">
        <v>821</v>
      </c>
      <c r="F510" s="130">
        <v>233.84440286592002</v>
      </c>
      <c r="G510" s="24">
        <v>233.84440286592002</v>
      </c>
      <c r="H510" s="24">
        <v>0</v>
      </c>
      <c r="I510" s="24">
        <v>0</v>
      </c>
      <c r="J510" s="90"/>
      <c r="K510" s="25">
        <f t="shared" si="86"/>
        <v>233.84</v>
      </c>
      <c r="L510" s="63">
        <f t="shared" si="87"/>
        <v>0.99998117181396662</v>
      </c>
      <c r="M510" s="24">
        <f t="shared" si="88"/>
        <v>233.84</v>
      </c>
      <c r="N510" s="63">
        <f t="shared" si="89"/>
        <v>0.99998117181396662</v>
      </c>
      <c r="O510" s="24">
        <f t="shared" si="90"/>
        <v>0</v>
      </c>
      <c r="P510" s="63" t="e">
        <f t="shared" si="91"/>
        <v>#DIV/0!</v>
      </c>
      <c r="Q510" s="24">
        <f t="shared" si="92"/>
        <v>0</v>
      </c>
      <c r="R510" s="64" t="e">
        <f t="shared" si="93"/>
        <v>#DIV/0!</v>
      </c>
    </row>
    <row r="511" spans="1:18" ht="72" customHeight="1" x14ac:dyDescent="0.25">
      <c r="A511" s="133" t="s">
        <v>727</v>
      </c>
      <c r="B511" s="80" t="s">
        <v>1413</v>
      </c>
      <c r="C511" s="94" t="s">
        <v>1281</v>
      </c>
      <c r="D511" s="91" t="s">
        <v>728</v>
      </c>
      <c r="E511" s="148" t="s">
        <v>821</v>
      </c>
      <c r="F511" s="130">
        <v>444.81322414848</v>
      </c>
      <c r="G511" s="24">
        <v>444.81322414848</v>
      </c>
      <c r="H511" s="24">
        <v>0</v>
      </c>
      <c r="I511" s="24">
        <v>0</v>
      </c>
      <c r="J511" s="90"/>
      <c r="K511" s="25">
        <f t="shared" si="86"/>
        <v>444.81</v>
      </c>
      <c r="L511" s="63">
        <f t="shared" si="87"/>
        <v>0.99999275168024471</v>
      </c>
      <c r="M511" s="24">
        <f t="shared" si="88"/>
        <v>444.81</v>
      </c>
      <c r="N511" s="63">
        <f t="shared" si="89"/>
        <v>0.99999275168024471</v>
      </c>
      <c r="O511" s="24">
        <f t="shared" si="90"/>
        <v>0</v>
      </c>
      <c r="P511" s="63" t="e">
        <f t="shared" si="91"/>
        <v>#DIV/0!</v>
      </c>
      <c r="Q511" s="24">
        <f t="shared" si="92"/>
        <v>0</v>
      </c>
      <c r="R511" s="64" t="e">
        <f t="shared" si="93"/>
        <v>#DIV/0!</v>
      </c>
    </row>
    <row r="512" spans="1:18" ht="33" customHeight="1" x14ac:dyDescent="0.25">
      <c r="A512" s="166" t="s">
        <v>590</v>
      </c>
      <c r="B512" s="87"/>
      <c r="C512" s="107"/>
      <c r="D512" s="17"/>
      <c r="E512" s="167"/>
      <c r="F512" s="130"/>
      <c r="G512" s="24"/>
      <c r="H512" s="24"/>
      <c r="I512" s="24"/>
      <c r="J512" s="90"/>
      <c r="K512" s="25"/>
      <c r="L512" s="63"/>
      <c r="M512" s="24"/>
      <c r="N512" s="63"/>
      <c r="O512" s="24"/>
      <c r="P512" s="63"/>
      <c r="Q512" s="24"/>
      <c r="R512" s="64"/>
    </row>
    <row r="513" spans="1:18" ht="72" customHeight="1" x14ac:dyDescent="0.25">
      <c r="A513" s="133" t="s">
        <v>729</v>
      </c>
      <c r="B513" s="80" t="s">
        <v>730</v>
      </c>
      <c r="C513" s="94" t="s">
        <v>731</v>
      </c>
      <c r="D513" s="91" t="s">
        <v>361</v>
      </c>
      <c r="E513" s="148" t="s">
        <v>826</v>
      </c>
      <c r="F513" s="130">
        <v>1468.7110668205335</v>
      </c>
      <c r="G513" s="24">
        <v>1408.4989834872001</v>
      </c>
      <c r="H513" s="24">
        <v>60.212083333333339</v>
      </c>
      <c r="I513" s="24">
        <v>0</v>
      </c>
      <c r="J513" s="90"/>
      <c r="K513" s="25">
        <f t="shared" si="86"/>
        <v>1468.71</v>
      </c>
      <c r="L513" s="63">
        <f t="shared" si="87"/>
        <v>0.99999927363485064</v>
      </c>
      <c r="M513" s="24">
        <f t="shared" si="88"/>
        <v>1408.5</v>
      </c>
      <c r="N513" s="63">
        <f t="shared" si="89"/>
        <v>1.0000007216993494</v>
      </c>
      <c r="O513" s="24">
        <f t="shared" si="90"/>
        <v>60.21</v>
      </c>
      <c r="P513" s="63">
        <f t="shared" si="91"/>
        <v>0.99996540007888768</v>
      </c>
      <c r="Q513" s="24">
        <f t="shared" si="92"/>
        <v>0</v>
      </c>
      <c r="R513" s="64" t="e">
        <f t="shared" si="93"/>
        <v>#DIV/0!</v>
      </c>
    </row>
    <row r="514" spans="1:18" ht="72" customHeight="1" x14ac:dyDescent="0.25">
      <c r="A514" s="133" t="s">
        <v>732</v>
      </c>
      <c r="B514" s="80" t="s">
        <v>733</v>
      </c>
      <c r="C514" s="94" t="s">
        <v>734</v>
      </c>
      <c r="D514" s="91" t="s">
        <v>361</v>
      </c>
      <c r="E514" s="148" t="s">
        <v>826</v>
      </c>
      <c r="F514" s="130">
        <v>4854.0415588030937</v>
      </c>
      <c r="G514" s="24">
        <v>4793.8294754697599</v>
      </c>
      <c r="H514" s="24">
        <v>60.212083333333339</v>
      </c>
      <c r="I514" s="24">
        <v>0</v>
      </c>
      <c r="J514" s="90"/>
      <c r="K514" s="25">
        <f t="shared" si="86"/>
        <v>4854.04</v>
      </c>
      <c r="L514" s="63">
        <f t="shared" si="87"/>
        <v>0.99999967886490571</v>
      </c>
      <c r="M514" s="24">
        <f t="shared" si="88"/>
        <v>4793.83</v>
      </c>
      <c r="N514" s="63">
        <f t="shared" si="89"/>
        <v>1.0000001094177928</v>
      </c>
      <c r="O514" s="24">
        <f t="shared" si="90"/>
        <v>60.21</v>
      </c>
      <c r="P514" s="63">
        <f t="shared" si="91"/>
        <v>0.99996540007888768</v>
      </c>
      <c r="Q514" s="24">
        <f t="shared" si="92"/>
        <v>0</v>
      </c>
      <c r="R514" s="64" t="e">
        <f t="shared" si="93"/>
        <v>#DIV/0!</v>
      </c>
    </row>
    <row r="515" spans="1:18" ht="72" customHeight="1" x14ac:dyDescent="0.25">
      <c r="A515" s="133" t="s">
        <v>735</v>
      </c>
      <c r="B515" s="80" t="s">
        <v>736</v>
      </c>
      <c r="C515" s="94" t="s">
        <v>737</v>
      </c>
      <c r="D515" s="91" t="s">
        <v>361</v>
      </c>
      <c r="E515" s="148" t="s">
        <v>826</v>
      </c>
      <c r="F515" s="130">
        <v>769.94986985197329</v>
      </c>
      <c r="G515" s="24">
        <v>709.73778651863995</v>
      </c>
      <c r="H515" s="24">
        <v>60.212083333333339</v>
      </c>
      <c r="I515" s="24">
        <v>0</v>
      </c>
      <c r="J515" s="90"/>
      <c r="K515" s="25">
        <f t="shared" si="86"/>
        <v>769.95</v>
      </c>
      <c r="L515" s="63">
        <f t="shared" si="87"/>
        <v>1.0000001690344162</v>
      </c>
      <c r="M515" s="24">
        <f t="shared" si="88"/>
        <v>709.74</v>
      </c>
      <c r="N515" s="63">
        <f t="shared" si="89"/>
        <v>1.0000031187311738</v>
      </c>
      <c r="O515" s="24">
        <f t="shared" si="90"/>
        <v>60.21</v>
      </c>
      <c r="P515" s="63">
        <f t="shared" si="91"/>
        <v>0.99996540007888768</v>
      </c>
      <c r="Q515" s="24">
        <f t="shared" si="92"/>
        <v>0</v>
      </c>
      <c r="R515" s="64" t="e">
        <f t="shared" si="93"/>
        <v>#DIV/0!</v>
      </c>
    </row>
    <row r="516" spans="1:18" ht="72" customHeight="1" x14ac:dyDescent="0.25">
      <c r="A516" s="133" t="s">
        <v>738</v>
      </c>
      <c r="B516" s="80" t="s">
        <v>739</v>
      </c>
      <c r="C516" s="94" t="s">
        <v>740</v>
      </c>
      <c r="D516" s="91" t="s">
        <v>289</v>
      </c>
      <c r="E516" s="148" t="s">
        <v>822</v>
      </c>
      <c r="F516" s="130">
        <v>1242.2741246398402</v>
      </c>
      <c r="G516" s="24">
        <v>137.30537463984001</v>
      </c>
      <c r="H516" s="24">
        <v>1104.9687500000002</v>
      </c>
      <c r="I516" s="24">
        <v>0</v>
      </c>
      <c r="J516" s="90"/>
      <c r="K516" s="25">
        <f t="shared" si="86"/>
        <v>1242.28</v>
      </c>
      <c r="L516" s="63">
        <f t="shared" si="87"/>
        <v>1.0000047295198726</v>
      </c>
      <c r="M516" s="24">
        <f t="shared" si="88"/>
        <v>137.31</v>
      </c>
      <c r="N516" s="63">
        <f t="shared" si="89"/>
        <v>1.000033686665013</v>
      </c>
      <c r="O516" s="24">
        <f t="shared" si="90"/>
        <v>1104.97</v>
      </c>
      <c r="P516" s="63">
        <f t="shared" si="91"/>
        <v>1.0000011312537118</v>
      </c>
      <c r="Q516" s="24">
        <f t="shared" si="92"/>
        <v>0</v>
      </c>
      <c r="R516" s="64" t="e">
        <f t="shared" si="93"/>
        <v>#DIV/0!</v>
      </c>
    </row>
    <row r="517" spans="1:18" ht="72" customHeight="1" x14ac:dyDescent="0.25">
      <c r="A517" s="133" t="s">
        <v>741</v>
      </c>
      <c r="B517" s="80" t="s">
        <v>742</v>
      </c>
      <c r="C517" s="94" t="s">
        <v>743</v>
      </c>
      <c r="D517" s="91" t="s">
        <v>289</v>
      </c>
      <c r="E517" s="148" t="s">
        <v>822</v>
      </c>
      <c r="F517" s="130">
        <v>6236.03383975008</v>
      </c>
      <c r="G517" s="24">
        <v>1930.2463397500801</v>
      </c>
      <c r="H517" s="24">
        <v>4305.7875000000004</v>
      </c>
      <c r="I517" s="24">
        <v>0</v>
      </c>
      <c r="J517" s="90"/>
      <c r="K517" s="25">
        <f t="shared" si="86"/>
        <v>6236.04</v>
      </c>
      <c r="L517" s="63">
        <f t="shared" si="87"/>
        <v>1.0000009878474168</v>
      </c>
      <c r="M517" s="24">
        <f t="shared" si="88"/>
        <v>1930.25</v>
      </c>
      <c r="N517" s="63">
        <f t="shared" si="89"/>
        <v>1.0000018962605159</v>
      </c>
      <c r="O517" s="24">
        <f t="shared" si="90"/>
        <v>4305.79</v>
      </c>
      <c r="P517" s="63">
        <f t="shared" si="91"/>
        <v>1.000000580613883</v>
      </c>
      <c r="Q517" s="24">
        <f t="shared" si="92"/>
        <v>0</v>
      </c>
      <c r="R517" s="64" t="e">
        <f t="shared" si="93"/>
        <v>#DIV/0!</v>
      </c>
    </row>
    <row r="518" spans="1:18" ht="39" customHeight="1" x14ac:dyDescent="0.25">
      <c r="A518" s="133" t="s">
        <v>744</v>
      </c>
      <c r="B518" s="80" t="s">
        <v>745</v>
      </c>
      <c r="C518" s="94" t="s">
        <v>746</v>
      </c>
      <c r="D518" s="91" t="s">
        <v>289</v>
      </c>
      <c r="E518" s="148" t="s">
        <v>822</v>
      </c>
      <c r="F518" s="130">
        <v>168.766752</v>
      </c>
      <c r="G518" s="24">
        <v>168.766752</v>
      </c>
      <c r="H518" s="24">
        <v>0</v>
      </c>
      <c r="I518" s="24">
        <v>0</v>
      </c>
      <c r="J518" s="90"/>
      <c r="K518" s="25">
        <f t="shared" si="86"/>
        <v>168.77</v>
      </c>
      <c r="L518" s="63">
        <f t="shared" si="87"/>
        <v>1.0000192454968857</v>
      </c>
      <c r="M518" s="24">
        <f t="shared" si="88"/>
        <v>168.77</v>
      </c>
      <c r="N518" s="63">
        <f t="shared" si="89"/>
        <v>1.0000192454968857</v>
      </c>
      <c r="O518" s="24">
        <f t="shared" si="90"/>
        <v>0</v>
      </c>
      <c r="P518" s="63" t="e">
        <f t="shared" si="91"/>
        <v>#DIV/0!</v>
      </c>
      <c r="Q518" s="24">
        <f t="shared" si="92"/>
        <v>0</v>
      </c>
      <c r="R518" s="64" t="e">
        <f t="shared" si="93"/>
        <v>#DIV/0!</v>
      </c>
    </row>
    <row r="519" spans="1:18" ht="39" customHeight="1" x14ac:dyDescent="0.25">
      <c r="A519" s="133" t="s">
        <v>747</v>
      </c>
      <c r="B519" s="80" t="s">
        <v>748</v>
      </c>
      <c r="C519" s="94" t="s">
        <v>749</v>
      </c>
      <c r="D519" s="91" t="s">
        <v>289</v>
      </c>
      <c r="E519" s="148" t="s">
        <v>822</v>
      </c>
      <c r="F519" s="130">
        <v>360.54304242000001</v>
      </c>
      <c r="G519" s="24">
        <v>360.54304242000001</v>
      </c>
      <c r="H519" s="24">
        <v>0</v>
      </c>
      <c r="I519" s="24">
        <v>0</v>
      </c>
      <c r="J519" s="90"/>
      <c r="K519" s="25">
        <f t="shared" si="86"/>
        <v>360.54</v>
      </c>
      <c r="L519" s="63">
        <f t="shared" si="87"/>
        <v>0.99999156156230451</v>
      </c>
      <c r="M519" s="24">
        <f t="shared" si="88"/>
        <v>360.54</v>
      </c>
      <c r="N519" s="63">
        <f t="shared" si="89"/>
        <v>0.99999156156230451</v>
      </c>
      <c r="O519" s="24">
        <f t="shared" si="90"/>
        <v>0</v>
      </c>
      <c r="P519" s="63" t="e">
        <f t="shared" si="91"/>
        <v>#DIV/0!</v>
      </c>
      <c r="Q519" s="24">
        <f t="shared" si="92"/>
        <v>0</v>
      </c>
      <c r="R519" s="64" t="e">
        <f t="shared" si="93"/>
        <v>#DIV/0!</v>
      </c>
    </row>
    <row r="520" spans="1:18" ht="39" customHeight="1" x14ac:dyDescent="0.25">
      <c r="A520" s="133" t="s">
        <v>750</v>
      </c>
      <c r="B520" s="80" t="s">
        <v>748</v>
      </c>
      <c r="C520" s="94" t="s">
        <v>751</v>
      </c>
      <c r="D520" s="91" t="s">
        <v>361</v>
      </c>
      <c r="E520" s="148" t="s">
        <v>822</v>
      </c>
      <c r="F520" s="130">
        <v>111.89838395999999</v>
      </c>
      <c r="G520" s="24">
        <v>111.89838395999999</v>
      </c>
      <c r="H520" s="24">
        <v>0</v>
      </c>
      <c r="I520" s="24">
        <v>0</v>
      </c>
      <c r="J520" s="90"/>
      <c r="K520" s="25">
        <f t="shared" si="86"/>
        <v>111.9</v>
      </c>
      <c r="L520" s="63">
        <f t="shared" si="87"/>
        <v>1.0000144420316257</v>
      </c>
      <c r="M520" s="24">
        <f t="shared" si="88"/>
        <v>111.9</v>
      </c>
      <c r="N520" s="63">
        <f t="shared" si="89"/>
        <v>1.0000144420316257</v>
      </c>
      <c r="O520" s="24">
        <f t="shared" si="90"/>
        <v>0</v>
      </c>
      <c r="P520" s="63" t="e">
        <f t="shared" si="91"/>
        <v>#DIV/0!</v>
      </c>
      <c r="Q520" s="24">
        <f t="shared" si="92"/>
        <v>0</v>
      </c>
      <c r="R520" s="64" t="e">
        <f t="shared" si="93"/>
        <v>#DIV/0!</v>
      </c>
    </row>
    <row r="521" spans="1:18" ht="39" customHeight="1" x14ac:dyDescent="0.25">
      <c r="A521" s="133" t="s">
        <v>752</v>
      </c>
      <c r="B521" s="80" t="s">
        <v>753</v>
      </c>
      <c r="C521" s="94" t="s">
        <v>754</v>
      </c>
      <c r="D521" s="91" t="s">
        <v>289</v>
      </c>
      <c r="E521" s="148" t="s">
        <v>822</v>
      </c>
      <c r="F521" s="130">
        <v>1295.8875599999999</v>
      </c>
      <c r="G521" s="24">
        <v>1295.8875599999999</v>
      </c>
      <c r="H521" s="24">
        <v>0</v>
      </c>
      <c r="I521" s="24">
        <v>0</v>
      </c>
      <c r="J521" s="90"/>
      <c r="K521" s="25">
        <f t="shared" si="86"/>
        <v>1295.8900000000001</v>
      </c>
      <c r="L521" s="63">
        <f t="shared" si="87"/>
        <v>1.0000018828794068</v>
      </c>
      <c r="M521" s="24">
        <f t="shared" si="88"/>
        <v>1295.8900000000001</v>
      </c>
      <c r="N521" s="63">
        <f t="shared" si="89"/>
        <v>1.0000018828794068</v>
      </c>
      <c r="O521" s="24">
        <f t="shared" si="90"/>
        <v>0</v>
      </c>
      <c r="P521" s="63" t="e">
        <f t="shared" si="91"/>
        <v>#DIV/0!</v>
      </c>
      <c r="Q521" s="24">
        <f t="shared" si="92"/>
        <v>0</v>
      </c>
      <c r="R521" s="64" t="e">
        <f t="shared" si="93"/>
        <v>#DIV/0!</v>
      </c>
    </row>
    <row r="522" spans="1:18" ht="56.1" customHeight="1" x14ac:dyDescent="0.25">
      <c r="A522" s="133" t="s">
        <v>755</v>
      </c>
      <c r="B522" s="80" t="s">
        <v>909</v>
      </c>
      <c r="C522" s="94" t="s">
        <v>1225</v>
      </c>
      <c r="D522" s="91" t="s">
        <v>289</v>
      </c>
      <c r="E522" s="148" t="s">
        <v>827</v>
      </c>
      <c r="F522" s="130">
        <v>3228.5709500000003</v>
      </c>
      <c r="G522" s="24">
        <v>1996.57095</v>
      </c>
      <c r="H522" s="24">
        <v>1232</v>
      </c>
      <c r="I522" s="24">
        <v>0</v>
      </c>
      <c r="J522" s="90"/>
      <c r="K522" s="25">
        <f t="shared" si="86"/>
        <v>3228.5699999999997</v>
      </c>
      <c r="L522" s="63">
        <f t="shared" si="87"/>
        <v>0.99999970575216857</v>
      </c>
      <c r="M522" s="24">
        <f t="shared" si="88"/>
        <v>1996.57</v>
      </c>
      <c r="N522" s="63">
        <f t="shared" si="89"/>
        <v>0.9999995241842019</v>
      </c>
      <c r="O522" s="24">
        <f t="shared" si="90"/>
        <v>1232</v>
      </c>
      <c r="P522" s="63">
        <f t="shared" si="91"/>
        <v>1</v>
      </c>
      <c r="Q522" s="24">
        <f t="shared" si="92"/>
        <v>0</v>
      </c>
      <c r="R522" s="64" t="e">
        <f t="shared" si="93"/>
        <v>#DIV/0!</v>
      </c>
    </row>
    <row r="523" spans="1:18" ht="39" customHeight="1" x14ac:dyDescent="0.25">
      <c r="A523" s="133" t="s">
        <v>756</v>
      </c>
      <c r="B523" s="80" t="s">
        <v>757</v>
      </c>
      <c r="C523" s="94" t="s">
        <v>758</v>
      </c>
      <c r="D523" s="91" t="s">
        <v>289</v>
      </c>
      <c r="E523" s="148" t="s">
        <v>827</v>
      </c>
      <c r="F523" s="130">
        <v>1009.464076</v>
      </c>
      <c r="G523" s="24">
        <v>762.46407599999998</v>
      </c>
      <c r="H523" s="24">
        <v>247</v>
      </c>
      <c r="I523" s="24">
        <v>0</v>
      </c>
      <c r="J523" s="90"/>
      <c r="K523" s="25">
        <f t="shared" si="86"/>
        <v>1009.46</v>
      </c>
      <c r="L523" s="63">
        <f t="shared" si="87"/>
        <v>0.9999959622139144</v>
      </c>
      <c r="M523" s="24">
        <f t="shared" si="88"/>
        <v>762.46</v>
      </c>
      <c r="N523" s="63">
        <f t="shared" si="89"/>
        <v>0.99999465417436939</v>
      </c>
      <c r="O523" s="24">
        <f t="shared" si="90"/>
        <v>247</v>
      </c>
      <c r="P523" s="63">
        <f t="shared" si="91"/>
        <v>1</v>
      </c>
      <c r="Q523" s="24">
        <f t="shared" si="92"/>
        <v>0</v>
      </c>
      <c r="R523" s="64" t="e">
        <f t="shared" si="93"/>
        <v>#DIV/0!</v>
      </c>
    </row>
    <row r="524" spans="1:18" ht="39" customHeight="1" x14ac:dyDescent="0.25">
      <c r="A524" s="133" t="s">
        <v>759</v>
      </c>
      <c r="B524" s="80" t="s">
        <v>760</v>
      </c>
      <c r="C524" s="94" t="s">
        <v>910</v>
      </c>
      <c r="D524" s="91" t="s">
        <v>289</v>
      </c>
      <c r="E524" s="148" t="s">
        <v>827</v>
      </c>
      <c r="F524" s="130">
        <v>1813.8599339999998</v>
      </c>
      <c r="G524" s="24">
        <v>1399.8599339999998</v>
      </c>
      <c r="H524" s="24">
        <v>414</v>
      </c>
      <c r="I524" s="24">
        <v>0</v>
      </c>
      <c r="J524" s="90"/>
      <c r="K524" s="25">
        <f t="shared" si="86"/>
        <v>1813.86</v>
      </c>
      <c r="L524" s="63">
        <f t="shared" si="87"/>
        <v>1.000000036386492</v>
      </c>
      <c r="M524" s="24">
        <f t="shared" si="88"/>
        <v>1399.86</v>
      </c>
      <c r="N524" s="63">
        <f t="shared" si="89"/>
        <v>1.0000000471475741</v>
      </c>
      <c r="O524" s="24">
        <f t="shared" si="90"/>
        <v>414</v>
      </c>
      <c r="P524" s="63">
        <f t="shared" si="91"/>
        <v>1</v>
      </c>
      <c r="Q524" s="24">
        <f t="shared" si="92"/>
        <v>0</v>
      </c>
      <c r="R524" s="64" t="e">
        <f t="shared" si="93"/>
        <v>#DIV/0!</v>
      </c>
    </row>
    <row r="525" spans="1:18" ht="39" customHeight="1" x14ac:dyDescent="0.25">
      <c r="A525" s="133" t="s">
        <v>761</v>
      </c>
      <c r="B525" s="80" t="s">
        <v>762</v>
      </c>
      <c r="C525" s="94" t="s">
        <v>911</v>
      </c>
      <c r="D525" s="91" t="s">
        <v>289</v>
      </c>
      <c r="E525" s="148" t="s">
        <v>827</v>
      </c>
      <c r="F525" s="130">
        <v>500.57482199999998</v>
      </c>
      <c r="G525" s="24">
        <v>236.57482199999998</v>
      </c>
      <c r="H525" s="24">
        <v>264</v>
      </c>
      <c r="I525" s="24">
        <v>0</v>
      </c>
      <c r="J525" s="90"/>
      <c r="K525" s="25">
        <f t="shared" si="86"/>
        <v>500.57</v>
      </c>
      <c r="L525" s="63">
        <f t="shared" si="87"/>
        <v>0.99999036707443512</v>
      </c>
      <c r="M525" s="24">
        <f t="shared" si="88"/>
        <v>236.57</v>
      </c>
      <c r="N525" s="63">
        <f t="shared" si="89"/>
        <v>0.99997961744213004</v>
      </c>
      <c r="O525" s="24">
        <f t="shared" si="90"/>
        <v>264</v>
      </c>
      <c r="P525" s="63">
        <f t="shared" si="91"/>
        <v>1</v>
      </c>
      <c r="Q525" s="24">
        <f t="shared" si="92"/>
        <v>0</v>
      </c>
      <c r="R525" s="64" t="e">
        <f t="shared" si="93"/>
        <v>#DIV/0!</v>
      </c>
    </row>
    <row r="526" spans="1:18" ht="56.1" customHeight="1" x14ac:dyDescent="0.25">
      <c r="A526" s="133" t="s">
        <v>763</v>
      </c>
      <c r="B526" s="80" t="s">
        <v>764</v>
      </c>
      <c r="C526" s="94" t="s">
        <v>1416</v>
      </c>
      <c r="D526" s="91" t="s">
        <v>854</v>
      </c>
      <c r="E526" s="163" t="s">
        <v>1414</v>
      </c>
      <c r="F526" s="130">
        <v>1.25</v>
      </c>
      <c r="G526" s="24"/>
      <c r="H526" s="24"/>
      <c r="I526" s="24"/>
      <c r="J526" s="90"/>
      <c r="K526" s="25">
        <v>1.25</v>
      </c>
      <c r="L526" s="63"/>
      <c r="M526" s="24"/>
      <c r="N526" s="63"/>
      <c r="O526" s="24"/>
      <c r="P526" s="63"/>
      <c r="Q526" s="24"/>
      <c r="R526" s="64"/>
    </row>
    <row r="527" spans="1:18" ht="39" customHeight="1" x14ac:dyDescent="0.25">
      <c r="A527" s="133" t="s">
        <v>765</v>
      </c>
      <c r="B527" s="80" t="s">
        <v>1415</v>
      </c>
      <c r="C527" s="94" t="s">
        <v>1417</v>
      </c>
      <c r="D527" s="16" t="s">
        <v>854</v>
      </c>
      <c r="E527" s="148" t="s">
        <v>828</v>
      </c>
      <c r="F527" s="130">
        <v>1.2</v>
      </c>
      <c r="G527" s="24"/>
      <c r="H527" s="24"/>
      <c r="I527" s="24"/>
      <c r="J527" s="90"/>
      <c r="K527" s="25">
        <v>1.2</v>
      </c>
      <c r="L527" s="63"/>
      <c r="M527" s="24"/>
      <c r="N527" s="63"/>
      <c r="O527" s="24"/>
      <c r="P527" s="63"/>
      <c r="Q527" s="24"/>
      <c r="R527" s="64"/>
    </row>
    <row r="528" spans="1:18" ht="138" customHeight="1" x14ac:dyDescent="0.25">
      <c r="A528" s="133" t="s">
        <v>1418</v>
      </c>
      <c r="B528" s="80" t="s">
        <v>1419</v>
      </c>
      <c r="C528" s="94" t="s">
        <v>1421</v>
      </c>
      <c r="D528" s="16" t="s">
        <v>1420</v>
      </c>
      <c r="E528" s="148" t="s">
        <v>1431</v>
      </c>
      <c r="F528" s="130" t="s">
        <v>1424</v>
      </c>
      <c r="G528" s="24"/>
      <c r="H528" s="24"/>
      <c r="I528" s="24"/>
      <c r="J528" s="90"/>
      <c r="K528" s="25" t="s">
        <v>1424</v>
      </c>
      <c r="L528" s="63"/>
      <c r="M528" s="24"/>
      <c r="N528" s="63"/>
      <c r="O528" s="24"/>
      <c r="P528" s="63"/>
      <c r="Q528" s="24"/>
      <c r="R528" s="64"/>
    </row>
    <row r="529" spans="1:18" ht="33" customHeight="1" x14ac:dyDescent="0.25">
      <c r="A529" s="166" t="s">
        <v>766</v>
      </c>
      <c r="B529" s="87"/>
      <c r="C529" s="107"/>
      <c r="D529" s="17"/>
      <c r="E529" s="167"/>
      <c r="F529" s="130"/>
      <c r="G529" s="24"/>
      <c r="H529" s="24"/>
      <c r="I529" s="24"/>
      <c r="J529" s="90"/>
      <c r="K529" s="25"/>
      <c r="L529" s="63"/>
      <c r="M529" s="24"/>
      <c r="N529" s="63"/>
      <c r="O529" s="24"/>
      <c r="P529" s="63"/>
      <c r="Q529" s="24"/>
      <c r="R529" s="64"/>
    </row>
    <row r="530" spans="1:18" ht="56.1" customHeight="1" x14ac:dyDescent="0.25">
      <c r="A530" s="133" t="s">
        <v>767</v>
      </c>
      <c r="B530" s="80" t="s">
        <v>768</v>
      </c>
      <c r="C530" s="94" t="s">
        <v>769</v>
      </c>
      <c r="D530" s="91" t="s">
        <v>770</v>
      </c>
      <c r="E530" s="148" t="s">
        <v>829</v>
      </c>
      <c r="F530" s="130">
        <v>1051.7888069119999</v>
      </c>
      <c r="G530" s="24">
        <v>993.12000691199989</v>
      </c>
      <c r="H530" s="24">
        <v>58.668800000000005</v>
      </c>
      <c r="I530" s="24">
        <v>0</v>
      </c>
      <c r="J530" s="90"/>
      <c r="K530" s="25">
        <f t="shared" si="86"/>
        <v>1051.79</v>
      </c>
      <c r="L530" s="63">
        <f t="shared" si="87"/>
        <v>1.0000011343417921</v>
      </c>
      <c r="M530" s="24">
        <f t="shared" si="88"/>
        <v>993.12</v>
      </c>
      <c r="N530" s="63">
        <f t="shared" si="89"/>
        <v>0.99999999304011611</v>
      </c>
      <c r="O530" s="24">
        <f t="shared" si="90"/>
        <v>58.67</v>
      </c>
      <c r="P530" s="63">
        <f t="shared" si="91"/>
        <v>1.0000204538016799</v>
      </c>
      <c r="Q530" s="24">
        <f t="shared" si="92"/>
        <v>0</v>
      </c>
      <c r="R530" s="64" t="e">
        <f t="shared" si="93"/>
        <v>#DIV/0!</v>
      </c>
    </row>
    <row r="531" spans="1:18" ht="56.1" customHeight="1" x14ac:dyDescent="0.25">
      <c r="A531" s="133" t="s">
        <v>771</v>
      </c>
      <c r="B531" s="80" t="s">
        <v>772</v>
      </c>
      <c r="C531" s="94" t="s">
        <v>773</v>
      </c>
      <c r="D531" s="91" t="s">
        <v>774</v>
      </c>
      <c r="E531" s="148" t="s">
        <v>830</v>
      </c>
      <c r="F531" s="130">
        <v>325.91554406399996</v>
      </c>
      <c r="G531" s="24">
        <v>325.91554406399996</v>
      </c>
      <c r="H531" s="24">
        <v>0</v>
      </c>
      <c r="I531" s="24">
        <v>0</v>
      </c>
      <c r="J531" s="90"/>
      <c r="K531" s="25">
        <f t="shared" si="86"/>
        <v>325.92</v>
      </c>
      <c r="L531" s="63">
        <f t="shared" si="87"/>
        <v>1.0000136720573205</v>
      </c>
      <c r="M531" s="24">
        <f t="shared" si="88"/>
        <v>325.92</v>
      </c>
      <c r="N531" s="63">
        <f t="shared" si="89"/>
        <v>1.0000136720573205</v>
      </c>
      <c r="O531" s="24">
        <f t="shared" si="90"/>
        <v>0</v>
      </c>
      <c r="P531" s="63" t="e">
        <f t="shared" si="91"/>
        <v>#DIV/0!</v>
      </c>
      <c r="Q531" s="24">
        <f t="shared" si="92"/>
        <v>0</v>
      </c>
      <c r="R531" s="64" t="e">
        <f t="shared" si="93"/>
        <v>#DIV/0!</v>
      </c>
    </row>
    <row r="532" spans="1:18" ht="56.1" customHeight="1" x14ac:dyDescent="0.25">
      <c r="A532" s="133" t="s">
        <v>775</v>
      </c>
      <c r="B532" s="80" t="s">
        <v>776</v>
      </c>
      <c r="C532" s="94" t="s">
        <v>777</v>
      </c>
      <c r="D532" s="91" t="s">
        <v>774</v>
      </c>
      <c r="E532" s="148"/>
      <c r="F532" s="130">
        <v>742.83009516416007</v>
      </c>
      <c r="G532" s="24">
        <v>684.16129516416004</v>
      </c>
      <c r="H532" s="24">
        <v>58.668800000000005</v>
      </c>
      <c r="I532" s="24">
        <v>0</v>
      </c>
      <c r="J532" s="90"/>
      <c r="K532" s="25">
        <f t="shared" si="86"/>
        <v>742.82999999999993</v>
      </c>
      <c r="L532" s="63">
        <f t="shared" si="87"/>
        <v>0.99999987188973527</v>
      </c>
      <c r="M532" s="24">
        <f t="shared" si="88"/>
        <v>684.16</v>
      </c>
      <c r="N532" s="63">
        <f t="shared" si="89"/>
        <v>0.99999810693155367</v>
      </c>
      <c r="O532" s="24">
        <f t="shared" si="90"/>
        <v>58.67</v>
      </c>
      <c r="P532" s="63">
        <f t="shared" si="91"/>
        <v>1.0000204538016799</v>
      </c>
      <c r="Q532" s="24">
        <f t="shared" si="92"/>
        <v>0</v>
      </c>
      <c r="R532" s="64" t="e">
        <f t="shared" si="93"/>
        <v>#DIV/0!</v>
      </c>
    </row>
    <row r="533" spans="1:18" ht="39" customHeight="1" x14ac:dyDescent="0.25">
      <c r="A533" s="133" t="s">
        <v>778</v>
      </c>
      <c r="B533" s="80" t="s">
        <v>779</v>
      </c>
      <c r="C533" s="94" t="s">
        <v>1224</v>
      </c>
      <c r="D533" s="91" t="s">
        <v>774</v>
      </c>
      <c r="E533" s="148"/>
      <c r="F533" s="130">
        <v>315.56546207999997</v>
      </c>
      <c r="G533" s="24">
        <v>315.56546207999997</v>
      </c>
      <c r="H533" s="24">
        <v>0</v>
      </c>
      <c r="I533" s="24">
        <v>0</v>
      </c>
      <c r="J533" s="90"/>
      <c r="K533" s="25">
        <f t="shared" si="86"/>
        <v>315.57</v>
      </c>
      <c r="L533" s="63">
        <f t="shared" si="87"/>
        <v>1.0000143802809411</v>
      </c>
      <c r="M533" s="24">
        <f t="shared" si="88"/>
        <v>315.57</v>
      </c>
      <c r="N533" s="63">
        <f t="shared" si="89"/>
        <v>1.0000143802809411</v>
      </c>
      <c r="O533" s="24">
        <f t="shared" si="90"/>
        <v>0</v>
      </c>
      <c r="P533" s="63" t="e">
        <f t="shared" si="91"/>
        <v>#DIV/0!</v>
      </c>
      <c r="Q533" s="24">
        <f t="shared" si="92"/>
        <v>0</v>
      </c>
      <c r="R533" s="64" t="e">
        <f t="shared" si="93"/>
        <v>#DIV/0!</v>
      </c>
    </row>
    <row r="534" spans="1:18" ht="153" customHeight="1" x14ac:dyDescent="0.25">
      <c r="A534" s="133" t="s">
        <v>780</v>
      </c>
      <c r="B534" s="80" t="s">
        <v>781</v>
      </c>
      <c r="C534" s="94" t="s">
        <v>782</v>
      </c>
      <c r="D534" s="91" t="s">
        <v>770</v>
      </c>
      <c r="E534" s="148"/>
      <c r="F534" s="130">
        <v>667.43506346880008</v>
      </c>
      <c r="G534" s="24">
        <v>667.43506346880008</v>
      </c>
      <c r="H534" s="24">
        <v>0</v>
      </c>
      <c r="I534" s="24">
        <v>0</v>
      </c>
      <c r="J534" s="90"/>
      <c r="K534" s="25">
        <f t="shared" si="86"/>
        <v>667.44</v>
      </c>
      <c r="L534" s="63">
        <f t="shared" si="87"/>
        <v>1.0000073962718925</v>
      </c>
      <c r="M534" s="24">
        <f t="shared" si="88"/>
        <v>667.44</v>
      </c>
      <c r="N534" s="63">
        <f t="shared" si="89"/>
        <v>1.0000073962718925</v>
      </c>
      <c r="O534" s="24">
        <f t="shared" si="90"/>
        <v>0</v>
      </c>
      <c r="P534" s="63" t="e">
        <f t="shared" si="91"/>
        <v>#DIV/0!</v>
      </c>
      <c r="Q534" s="24">
        <f t="shared" si="92"/>
        <v>0</v>
      </c>
      <c r="R534" s="64" t="e">
        <f t="shared" si="93"/>
        <v>#DIV/0!</v>
      </c>
    </row>
    <row r="535" spans="1:18" ht="72" customHeight="1" x14ac:dyDescent="0.25">
      <c r="A535" s="133" t="s">
        <v>783</v>
      </c>
      <c r="B535" s="80" t="s">
        <v>784</v>
      </c>
      <c r="C535" s="94" t="s">
        <v>785</v>
      </c>
      <c r="D535" s="91" t="s">
        <v>774</v>
      </c>
      <c r="E535" s="148"/>
      <c r="F535" s="130">
        <v>6500.2297638399996</v>
      </c>
      <c r="G535" s="24">
        <v>6103.2297638399996</v>
      </c>
      <c r="H535" s="24">
        <v>397</v>
      </c>
      <c r="I535" s="24">
        <v>0</v>
      </c>
      <c r="J535" s="90"/>
      <c r="K535" s="25">
        <f t="shared" si="86"/>
        <v>6500.23</v>
      </c>
      <c r="L535" s="63">
        <f t="shared" si="87"/>
        <v>1.0000000363310235</v>
      </c>
      <c r="M535" s="24">
        <f t="shared" si="88"/>
        <v>6103.23</v>
      </c>
      <c r="N535" s="63">
        <f t="shared" si="89"/>
        <v>1.0000000386942667</v>
      </c>
      <c r="O535" s="24">
        <f t="shared" si="90"/>
        <v>397</v>
      </c>
      <c r="P535" s="63">
        <f t="shared" si="91"/>
        <v>1</v>
      </c>
      <c r="Q535" s="24">
        <f t="shared" si="92"/>
        <v>0</v>
      </c>
      <c r="R535" s="64" t="e">
        <f t="shared" si="93"/>
        <v>#DIV/0!</v>
      </c>
    </row>
    <row r="536" spans="1:18" ht="72" customHeight="1" x14ac:dyDescent="0.25">
      <c r="A536" s="133" t="s">
        <v>786</v>
      </c>
      <c r="B536" s="80" t="s">
        <v>787</v>
      </c>
      <c r="C536" s="94" t="s">
        <v>788</v>
      </c>
      <c r="D536" s="91" t="s">
        <v>774</v>
      </c>
      <c r="E536" s="148"/>
      <c r="F536" s="130">
        <v>7772.4409795839983</v>
      </c>
      <c r="G536" s="24">
        <v>7297.7409795839985</v>
      </c>
      <c r="H536" s="24">
        <v>474.70000000000005</v>
      </c>
      <c r="I536" s="24">
        <v>0</v>
      </c>
      <c r="J536" s="90"/>
      <c r="K536" s="25">
        <f t="shared" si="86"/>
        <v>7772.44</v>
      </c>
      <c r="L536" s="63">
        <f t="shared" si="87"/>
        <v>0.99999987396700707</v>
      </c>
      <c r="M536" s="24">
        <f t="shared" si="88"/>
        <v>7297.74</v>
      </c>
      <c r="N536" s="63">
        <f t="shared" si="89"/>
        <v>0.99999986576887268</v>
      </c>
      <c r="O536" s="24">
        <f t="shared" si="90"/>
        <v>474.7</v>
      </c>
      <c r="P536" s="63">
        <f t="shared" si="91"/>
        <v>0.99999999999999989</v>
      </c>
      <c r="Q536" s="24">
        <f t="shared" si="92"/>
        <v>0</v>
      </c>
      <c r="R536" s="64" t="e">
        <f t="shared" si="93"/>
        <v>#DIV/0!</v>
      </c>
    </row>
    <row r="537" spans="1:18" ht="39" customHeight="1" thickBot="1" x14ac:dyDescent="0.3">
      <c r="A537" s="174" t="s">
        <v>789</v>
      </c>
      <c r="B537" s="175" t="s">
        <v>790</v>
      </c>
      <c r="C537" s="176" t="s">
        <v>791</v>
      </c>
      <c r="D537" s="177" t="s">
        <v>774</v>
      </c>
      <c r="E537" s="178"/>
      <c r="F537" s="130">
        <v>353.83759462399996</v>
      </c>
      <c r="G537" s="24">
        <v>295.16879462399999</v>
      </c>
      <c r="H537" s="24">
        <v>58.668800000000005</v>
      </c>
      <c r="I537" s="24">
        <v>0</v>
      </c>
      <c r="J537" s="90"/>
      <c r="K537" s="25">
        <f t="shared" si="86"/>
        <v>353.84000000000003</v>
      </c>
      <c r="L537" s="63">
        <f t="shared" si="87"/>
        <v>1.000006797966176</v>
      </c>
      <c r="M537" s="24">
        <f t="shared" si="88"/>
        <v>295.17</v>
      </c>
      <c r="N537" s="63">
        <f t="shared" si="89"/>
        <v>1.0000040836837158</v>
      </c>
      <c r="O537" s="24">
        <f t="shared" si="90"/>
        <v>58.67</v>
      </c>
      <c r="P537" s="63">
        <f t="shared" si="91"/>
        <v>1.0000204538016799</v>
      </c>
      <c r="Q537" s="24">
        <f t="shared" si="92"/>
        <v>0</v>
      </c>
      <c r="R537" s="64" t="e">
        <f t="shared" si="93"/>
        <v>#DIV/0!</v>
      </c>
    </row>
    <row r="538" spans="1:18" ht="15.75" x14ac:dyDescent="0.25">
      <c r="A538" s="68"/>
      <c r="B538" s="69"/>
      <c r="C538" s="70"/>
      <c r="D538" s="71"/>
      <c r="E538" s="72"/>
    </row>
    <row r="539" spans="1:18" ht="15.75" x14ac:dyDescent="0.25">
      <c r="A539" s="113"/>
      <c r="B539" s="112" t="s">
        <v>1038</v>
      </c>
      <c r="C539" s="73"/>
      <c r="D539" s="73"/>
      <c r="E539" s="73"/>
    </row>
    <row r="540" spans="1:18" ht="31.5" x14ac:dyDescent="0.25">
      <c r="A540" s="74">
        <v>1</v>
      </c>
      <c r="B540" s="119" t="s">
        <v>1030</v>
      </c>
      <c r="C540" s="73"/>
      <c r="D540" s="73"/>
      <c r="E540" s="73"/>
    </row>
    <row r="541" spans="1:18" ht="34.5" customHeight="1" x14ac:dyDescent="0.25">
      <c r="A541" s="74">
        <v>2</v>
      </c>
      <c r="B541" s="119" t="s">
        <v>855</v>
      </c>
      <c r="C541" s="73"/>
      <c r="D541" s="73"/>
      <c r="E541" s="73"/>
    </row>
    <row r="542" spans="1:18" ht="37.5" customHeight="1" x14ac:dyDescent="0.25">
      <c r="A542" s="74">
        <v>3</v>
      </c>
      <c r="B542" s="119" t="s">
        <v>1230</v>
      </c>
      <c r="C542" s="73"/>
      <c r="D542" s="73"/>
      <c r="E542" s="73"/>
    </row>
    <row r="543" spans="1:18" ht="39" customHeight="1" x14ac:dyDescent="0.25">
      <c r="A543" s="74">
        <v>4</v>
      </c>
      <c r="B543" s="119" t="s">
        <v>856</v>
      </c>
      <c r="C543" s="73"/>
      <c r="D543" s="73"/>
      <c r="E543" s="73"/>
    </row>
    <row r="544" spans="1:18" ht="39.75" customHeight="1" x14ac:dyDescent="0.25">
      <c r="A544" s="74">
        <v>5</v>
      </c>
      <c r="B544" s="119" t="s">
        <v>857</v>
      </c>
      <c r="C544" s="73"/>
      <c r="D544" s="73"/>
      <c r="E544" s="73"/>
    </row>
    <row r="545" spans="1:5" ht="46.5" customHeight="1" x14ac:dyDescent="0.25">
      <c r="A545" s="74">
        <v>7</v>
      </c>
      <c r="B545" s="119" t="s">
        <v>1037</v>
      </c>
      <c r="C545" s="73"/>
      <c r="D545" s="73"/>
      <c r="E545" s="73"/>
    </row>
    <row r="546" spans="1:5" ht="103.5" customHeight="1" x14ac:dyDescent="0.25">
      <c r="A546" s="74">
        <v>8</v>
      </c>
      <c r="B546" s="119" t="s">
        <v>912</v>
      </c>
      <c r="C546" s="73"/>
      <c r="D546" s="73"/>
      <c r="E546" s="73"/>
    </row>
    <row r="547" spans="1:5" ht="67.5" customHeight="1" x14ac:dyDescent="0.25">
      <c r="A547" s="74">
        <v>9</v>
      </c>
      <c r="B547" s="119" t="s">
        <v>1034</v>
      </c>
      <c r="C547" s="73"/>
      <c r="D547" s="73"/>
      <c r="E547" s="73"/>
    </row>
    <row r="548" spans="1:5" ht="81.95" customHeight="1" x14ac:dyDescent="0.25">
      <c r="A548" s="74">
        <v>10</v>
      </c>
      <c r="B548" s="119" t="s">
        <v>1035</v>
      </c>
      <c r="C548" s="73"/>
      <c r="D548" s="73"/>
      <c r="E548" s="73"/>
    </row>
    <row r="549" spans="1:5" ht="38.1" customHeight="1" x14ac:dyDescent="0.25">
      <c r="A549" s="74">
        <v>11</v>
      </c>
      <c r="B549" s="119" t="s">
        <v>1036</v>
      </c>
      <c r="C549" s="73"/>
      <c r="D549" s="73"/>
      <c r="E549" s="73"/>
    </row>
    <row r="550" spans="1:5" ht="57.75" customHeight="1" x14ac:dyDescent="0.25">
      <c r="A550" s="74">
        <v>12</v>
      </c>
      <c r="B550" s="119" t="s">
        <v>913</v>
      </c>
      <c r="C550" s="73"/>
      <c r="D550" s="73"/>
      <c r="E550" s="73"/>
    </row>
  </sheetData>
  <sheetProtection formatCells="0" formatColumns="0" formatRows="0" insertColumns="0" insertRows="0" insertHyperlinks="0" deleteColumns="0" deleteRows="0" sort="0" autoFilter="0" pivotTables="0"/>
  <protectedRanges>
    <protectedRange sqref="H3" name="Диапазон1_1"/>
  </protectedRanges>
  <autoFilter ref="A8:R537"/>
  <mergeCells count="5">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2026-01-30T02:08:37Z</cp:lastPrinted>
  <dcterms:created xsi:type="dcterms:W3CDTF">2022-06-02T08:54:35Z</dcterms:created>
  <dcterms:modified xsi:type="dcterms:W3CDTF">2026-02-11T04:58:49Z</dcterms:modified>
</cp:coreProperties>
</file>