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s10fs003.ks.rt.ru\DUZ\ЦК_ЗТИиИТ\Закупки\2025\6. Ценовой тендер\! TEA NEXT\СМР ВОЛС_Иркутская обл\2. ЕСЭД\"/>
    </mc:Choice>
  </mc:AlternateContent>
  <bookViews>
    <workbookView xWindow="0" yWindow="0" windowWidth="28740" windowHeight="12270"/>
  </bookViews>
  <sheets>
    <sheet name="ТКП" sheetId="1" r:id="rId1"/>
  </sheets>
  <definedNames>
    <definedName name="_xlnm._FilterDatabase" localSheetId="0" hidden="1">ТКП!$A$8:$H$10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26" i="1" l="1"/>
  <c r="H25" i="1"/>
  <c r="H24" i="1"/>
  <c r="H23" i="1"/>
  <c r="H22" i="1"/>
  <c r="H21" i="1"/>
  <c r="H20" i="1"/>
  <c r="H18" i="1"/>
  <c r="H19" i="1"/>
  <c r="H17" i="1"/>
  <c r="H16" i="1"/>
  <c r="H15" i="1"/>
  <c r="H13" i="1"/>
  <c r="H14" i="1"/>
  <c r="F7" i="1" l="1"/>
  <c r="H12" i="1" l="1"/>
  <c r="H11" i="1"/>
  <c r="H10" i="1"/>
</calcChain>
</file>

<file path=xl/sharedStrings.xml><?xml version="1.0" encoding="utf-8"?>
<sst xmlns="http://schemas.openxmlformats.org/spreadsheetml/2006/main" count="68" uniqueCount="35">
  <si>
    <t>№ п/п</t>
  </si>
  <si>
    <t>Состав видов работ</t>
  </si>
  <si>
    <t>Единица измерения</t>
  </si>
  <si>
    <t>ТЕХНИКО-ЭКОНОМИЧЕСКОЕ ПРЕДЛОЖЕНИЕ</t>
  </si>
  <si>
    <t>в соответствии с Техническим заданием</t>
  </si>
  <si>
    <t>Наименование товара, работы, услуги</t>
  </si>
  <si>
    <t>Наименование Объекта</t>
  </si>
  <si>
    <t>км</t>
  </si>
  <si>
    <t>НМЦ за единицу,
руб., без НДС</t>
  </si>
  <si>
    <t>Цена за ед., с учетом  коэффициента снижения, 
руб., без НДС</t>
  </si>
  <si>
    <t>Коэффициент снижения</t>
  </si>
  <si>
    <t>Интегральная скидка</t>
  </si>
  <si>
    <t>Вес позиции</t>
  </si>
  <si>
    <t>Заполняется Участником</t>
  </si>
  <si>
    <t>Приложение №1 к Форме 3 Документации</t>
  </si>
  <si>
    <t>Строительство пусковых комплексов в Иланско-Нижнеингашском округе Красноярского края, Тайшецком районе Иркутской области по проекту «Строительство ВОЛС TEA NEXT 1 этап 3 очередь (Торжок – Кяхта)»</t>
  </si>
  <si>
    <t>Выполнение СМР ВОЛС (32 ОВ G.654 + 64 ОВ G.652d/G.657) грунтовых участков, в грунтах выше IV категории,  в летний период механизированной колонной, включая СМР ГНБ менее 300м, не включая стоимость кабеля и муфт</t>
  </si>
  <si>
    <t>Оформление лесного фонда</t>
  </si>
  <si>
    <t>Выполнение СМР ВОЛС (32 ОВ G.654 + 64 ОВ G.652d/G.657) грунтовых участков, в грунтах I-IV категории,  в зимний период механизированной колонной,  в труднодоступных условиях с отсутствием подъездных дорог, включая СМР ГНБ менее 300м, не включая стоимость кабеля и муфт</t>
  </si>
  <si>
    <t>Выполнение СМР ВОЛС (32 ОВ G.654 + 64 ОВ G.652d/G.657) грунтовых участков, в грунтах выше IV категории,  в зимний период механизированной колонной, в труднодоступных условиях с отсутствием подъездных дорог, включая СМР ГНБ менее 300м, не включая стоимость кабеля и муфт</t>
  </si>
  <si>
    <t>метр</t>
  </si>
  <si>
    <t xml:space="preserve">Выполнение СМР ВОЛС (32 ОВ G.654 + 64 ОВ G.652d/G.657) грунтовых участков, в грунтах I-IV категории, в летний период механизированной колонной, включая СМР ГНБ менее 300м, не включая стоимость кабеля и муфт
</t>
  </si>
  <si>
    <t>Вырубка леса (ширина вырубаемой просеки 6 метров)</t>
  </si>
  <si>
    <t>Выполнение ГНБ от 500- до 850м, в грунтах I-III категории по трудности разработки, в зимний период, в труднодоступных условиях с отсутствием подъездных дорог</t>
  </si>
  <si>
    <t>Выполнение ГНБ от 500- до 850м, IV категорией грунта по трудности разработки и выше, в зимний период, в труднодоступных условиях с отсутствием подъездных дорог</t>
  </si>
  <si>
    <t>Выполнение ГНБ пересечений ФАД, магистральных РЖД и магистральных трубопроводов (МН, МГ), в грунтах I-III категории по трудности разработки, в зимний период, в труднодоступных условиях с отсутствием подъездных дорог</t>
  </si>
  <si>
    <t>Выполнение ГНБ пересечений ФАД, магистральных РЖД и магистральных трубопроводов (МН, МГ), IV категорией грунта по трудности разработки и выше, в зимний период, в труднодоступных условиях с отсутствием подъездных дорог</t>
  </si>
  <si>
    <t>Выполнение ГНБ от 300- до 500м, в грунтах I-III категории по трудности разработки, в летний период</t>
  </si>
  <si>
    <t>Выполнение ГНБ от 300- до 500м, IV категорией грунта по трудности разработки и выше, в зимний период, в летний период</t>
  </si>
  <si>
    <t>Выполнение ГНБ от 500- до 850м, в грунтах I-III категории по трудности разработки, в летний период</t>
  </si>
  <si>
    <t>Выполнение ГНБ от 500- до 850м, IV категорией грунта по трудности разработки и выше, в летний период</t>
  </si>
  <si>
    <t>Выполнение ГНБ пересечений ФАД, магистральных РЖД и магистральных трубопроводов (МН, МГ), в грунтах I-III категории по трудности разработки, в летний период</t>
  </si>
  <si>
    <t>Выполнение ГНБ пересечений ФАД, магистральных РЖД и магистральных трубопроводов (МН, МГ), IV категорией грунта по трудности разработки и выше, в летний период</t>
  </si>
  <si>
    <t>Выполнение ГНБ от 300- до 500м, в грунтах I-III категории по трудности разработки, в зимний период, в труднодоступных условиях с отсутствием подъездных дорог</t>
  </si>
  <si>
    <t>Выполнение ГНБ от 300- до 500м, IV категорией грунта по трудности разработки и выше, в зимний период, в труднодоступных условиях с отсутствием подъездных дорог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</si>
</sst>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₽_-;\-* #,##0.00\ _₽_-;_-* &quot;-&quot;??\ _₽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</font>
    <font>
      <sz val="11"/>
      <color indexed="8"/>
      <name val="Calibri"/>
      <family val="2"/>
      <charset val="204"/>
    </font>
    <font>
      <sz val="9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4" fillId="0" borderId="0" applyNumberFormat="0" applyFill="0" applyBorder="0" applyProtection="0"/>
  </cellStyleXfs>
  <cellXfs count="24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/>
    <xf numFmtId="0" fontId="6" fillId="0" borderId="0" xfId="0" applyFont="1"/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0" fontId="0" fillId="0" borderId="1" xfId="0" applyNumberFormat="1" applyBorder="1" applyAlignment="1"/>
    <xf numFmtId="0" fontId="11" fillId="0" borderId="0" xfId="0" applyFont="1" applyFill="1" applyAlignment="1">
      <alignment vertical="top"/>
    </xf>
    <xf numFmtId="0" fontId="11" fillId="2" borderId="1" xfId="0" applyFont="1" applyFill="1" applyBorder="1" applyAlignment="1">
      <alignment vertical="top"/>
    </xf>
    <xf numFmtId="0" fontId="12" fillId="2" borderId="1" xfId="0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16" applyFont="1" applyFill="1" applyBorder="1" applyAlignment="1">
      <alignment horizontal="left" vertical="center" wrapText="1"/>
    </xf>
    <xf numFmtId="0" fontId="13" fillId="0" borderId="1" xfId="7" applyFont="1" applyFill="1" applyBorder="1" applyAlignment="1">
      <alignment horizontal="center" vertical="center"/>
    </xf>
    <xf numFmtId="4" fontId="13" fillId="0" borderId="2" xfId="9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</cellXfs>
  <cellStyles count="17">
    <cellStyle name="Default" xfId="16"/>
    <cellStyle name="Гиперссылка 2" xfId="8"/>
    <cellStyle name="Обычный" xfId="0" builtinId="0"/>
    <cellStyle name="Обычный 2" xfId="9"/>
    <cellStyle name="Обычный 2 2" xfId="3"/>
    <cellStyle name="Обычный 2 2 2" xfId="2"/>
    <cellStyle name="Обычный 2 2 3" xfId="11"/>
    <cellStyle name="Обычный 2 2 3 2" xfId="13"/>
    <cellStyle name="Обычный 2 3" xfId="4"/>
    <cellStyle name="Обычный 3" xfId="7"/>
    <cellStyle name="Обычный 4" xfId="6"/>
    <cellStyle name="Обычный 5" xfId="15"/>
    <cellStyle name="Процентный 3" xfId="12"/>
    <cellStyle name="Процентный 3 2" xfId="14"/>
    <cellStyle name="Финансовый 2" xfId="5"/>
    <cellStyle name="Финансовый 2 2" xfId="10"/>
    <cellStyle name="Финансовый 3" xfId="1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topLeftCell="A7" zoomScale="60" zoomScaleNormal="60" zoomScaleSheetLayoutView="80" workbookViewId="0">
      <selection activeCell="F9" sqref="F9"/>
    </sheetView>
  </sheetViews>
  <sheetFormatPr defaultRowHeight="15" x14ac:dyDescent="0.25"/>
  <cols>
    <col min="1" max="1" width="9.5703125" style="1" customWidth="1"/>
    <col min="2" max="2" width="51.42578125" customWidth="1"/>
    <col min="3" max="3" width="85.7109375" style="2" customWidth="1"/>
    <col min="4" max="4" width="30.7109375" customWidth="1"/>
    <col min="5" max="5" width="18.5703125" bestFit="1" customWidth="1"/>
    <col min="6" max="6" width="33.140625" customWidth="1"/>
    <col min="7" max="7" width="33.140625" style="2" customWidth="1"/>
    <col min="8" max="8" width="30.7109375" style="3" customWidth="1"/>
  </cols>
  <sheetData>
    <row r="1" spans="1:8" s="2" customFormat="1" x14ac:dyDescent="0.25">
      <c r="A1" s="1"/>
      <c r="H1" s="4" t="s">
        <v>14</v>
      </c>
    </row>
    <row r="2" spans="1:8" s="2" customFormat="1" ht="20.25" x14ac:dyDescent="0.25">
      <c r="A2" s="21" t="s">
        <v>3</v>
      </c>
      <c r="B2" s="21"/>
      <c r="C2" s="21"/>
      <c r="D2" s="21"/>
      <c r="E2" s="21"/>
      <c r="F2" s="21"/>
      <c r="G2" s="21"/>
      <c r="H2" s="21"/>
    </row>
    <row r="3" spans="1:8" s="2" customFormat="1" ht="20.25" x14ac:dyDescent="0.25">
      <c r="A3" s="9"/>
      <c r="B3" s="9"/>
      <c r="C3" s="9"/>
      <c r="D3" s="9"/>
      <c r="E3" s="9"/>
      <c r="F3" s="9"/>
      <c r="G3" s="9"/>
      <c r="H3" s="9"/>
    </row>
    <row r="4" spans="1:8" s="2" customFormat="1" ht="19.5" x14ac:dyDescent="0.25">
      <c r="A4" s="1"/>
      <c r="D4" s="20" t="s">
        <v>10</v>
      </c>
      <c r="E4" s="20"/>
      <c r="F4" s="13">
        <v>1</v>
      </c>
      <c r="H4" s="12" t="s">
        <v>13</v>
      </c>
    </row>
    <row r="5" spans="1:8" s="2" customFormat="1" ht="20.25" x14ac:dyDescent="0.25">
      <c r="A5" s="9"/>
      <c r="B5" s="9"/>
      <c r="C5" s="9"/>
      <c r="D5" s="9"/>
      <c r="E5" s="9"/>
      <c r="F5" s="9"/>
      <c r="G5" s="9"/>
      <c r="H5" s="9"/>
    </row>
    <row r="6" spans="1:8" s="2" customFormat="1" x14ac:dyDescent="0.25">
      <c r="A6" s="1"/>
      <c r="H6" s="11"/>
    </row>
    <row r="7" spans="1:8" s="2" customFormat="1" x14ac:dyDescent="0.25">
      <c r="A7" s="22" t="s">
        <v>11</v>
      </c>
      <c r="B7" s="22"/>
      <c r="C7" s="22"/>
      <c r="D7" s="22"/>
      <c r="E7" s="22"/>
      <c r="F7" s="10">
        <f>1-F4</f>
        <v>0</v>
      </c>
      <c r="G7" s="10"/>
      <c r="H7" s="3"/>
    </row>
    <row r="8" spans="1:8" ht="47.25" x14ac:dyDescent="0.25">
      <c r="A8" s="5" t="s">
        <v>0</v>
      </c>
      <c r="B8" s="5" t="s">
        <v>5</v>
      </c>
      <c r="C8" s="5" t="s">
        <v>6</v>
      </c>
      <c r="D8" s="5" t="s">
        <v>1</v>
      </c>
      <c r="E8" s="5" t="s">
        <v>2</v>
      </c>
      <c r="F8" s="6" t="s">
        <v>8</v>
      </c>
      <c r="G8" s="6" t="s">
        <v>12</v>
      </c>
      <c r="H8" s="6" t="s">
        <v>9</v>
      </c>
    </row>
    <row r="9" spans="1:8" s="2" customFormat="1" ht="62.45" customHeight="1" x14ac:dyDescent="0.25">
      <c r="A9" s="16">
        <v>1</v>
      </c>
      <c r="B9" s="23" t="s">
        <v>15</v>
      </c>
      <c r="C9" s="17" t="s">
        <v>21</v>
      </c>
      <c r="D9" s="15" t="s">
        <v>4</v>
      </c>
      <c r="E9" s="18" t="s">
        <v>7</v>
      </c>
      <c r="F9" s="19">
        <v>297537.5</v>
      </c>
      <c r="G9" s="14">
        <v>0.01</v>
      </c>
      <c r="H9" s="7">
        <f>ROUND(F9-(F9*$G$9*F7),2)</f>
        <v>297537.5</v>
      </c>
    </row>
    <row r="10" spans="1:8" s="2" customFormat="1" ht="47.25" x14ac:dyDescent="0.25">
      <c r="A10" s="16">
        <v>2</v>
      </c>
      <c r="B10" s="23"/>
      <c r="C10" s="17" t="s">
        <v>16</v>
      </c>
      <c r="D10" s="15" t="s">
        <v>4</v>
      </c>
      <c r="E10" s="18" t="s">
        <v>7</v>
      </c>
      <c r="F10" s="19">
        <v>392345.83</v>
      </c>
      <c r="G10" s="14">
        <v>0.01</v>
      </c>
      <c r="H10" s="7">
        <f>ROUND(F10-(F10*G10*F7),2)</f>
        <v>392345.83</v>
      </c>
    </row>
    <row r="11" spans="1:8" s="2" customFormat="1" ht="31.5" x14ac:dyDescent="0.25">
      <c r="A11" s="16">
        <v>3</v>
      </c>
      <c r="B11" s="23"/>
      <c r="C11" s="17" t="s">
        <v>17</v>
      </c>
      <c r="D11" s="15" t="s">
        <v>4</v>
      </c>
      <c r="E11" s="18" t="s">
        <v>7</v>
      </c>
      <c r="F11" s="19">
        <v>27058.33</v>
      </c>
      <c r="G11" s="14">
        <v>0.01</v>
      </c>
      <c r="H11" s="7">
        <f>ROUND(F11-(F11*G11*F7),2)</f>
        <v>27058.33</v>
      </c>
    </row>
    <row r="12" spans="1:8" s="2" customFormat="1" ht="63" x14ac:dyDescent="0.25">
      <c r="A12" s="16">
        <v>4</v>
      </c>
      <c r="B12" s="23"/>
      <c r="C12" s="17" t="s">
        <v>18</v>
      </c>
      <c r="D12" s="15" t="s">
        <v>4</v>
      </c>
      <c r="E12" s="18" t="s">
        <v>7</v>
      </c>
      <c r="F12" s="19">
        <v>1158000</v>
      </c>
      <c r="G12" s="8">
        <v>1</v>
      </c>
      <c r="H12" s="7">
        <f>ROUND(F12-(F12*G12*F7),2)</f>
        <v>1158000</v>
      </c>
    </row>
    <row r="13" spans="1:8" s="2" customFormat="1" ht="63" x14ac:dyDescent="0.25">
      <c r="A13" s="16">
        <v>5</v>
      </c>
      <c r="B13" s="23"/>
      <c r="C13" s="17" t="s">
        <v>19</v>
      </c>
      <c r="D13" s="15" t="s">
        <v>4</v>
      </c>
      <c r="E13" s="18" t="s">
        <v>7</v>
      </c>
      <c r="F13" s="19">
        <v>1200000</v>
      </c>
      <c r="G13" s="8">
        <v>1</v>
      </c>
      <c r="H13" s="7">
        <f>ROUND(F13-(F13*G13*F7),2)</f>
        <v>1200000</v>
      </c>
    </row>
    <row r="14" spans="1:8" s="2" customFormat="1" ht="31.5" x14ac:dyDescent="0.25">
      <c r="A14" s="16">
        <v>6</v>
      </c>
      <c r="B14" s="23"/>
      <c r="C14" s="17" t="s">
        <v>22</v>
      </c>
      <c r="D14" s="15" t="s">
        <v>4</v>
      </c>
      <c r="E14" s="18" t="s">
        <v>7</v>
      </c>
      <c r="F14" s="19">
        <v>700000</v>
      </c>
      <c r="G14" s="8">
        <v>1</v>
      </c>
      <c r="H14" s="7">
        <f>ROUND(F14-(F14*G14*F7),2)</f>
        <v>700000</v>
      </c>
    </row>
    <row r="15" spans="1:8" s="2" customFormat="1" ht="47.25" x14ac:dyDescent="0.25">
      <c r="A15" s="16">
        <v>7</v>
      </c>
      <c r="B15" s="23"/>
      <c r="C15" s="17" t="s">
        <v>33</v>
      </c>
      <c r="D15" s="15" t="s">
        <v>4</v>
      </c>
      <c r="E15" s="18" t="s">
        <v>20</v>
      </c>
      <c r="F15" s="19">
        <v>10285</v>
      </c>
      <c r="G15" s="8">
        <v>1</v>
      </c>
      <c r="H15" s="7">
        <f>ROUND(F15-(F15*$G$15*F7),2)</f>
        <v>10285</v>
      </c>
    </row>
    <row r="16" spans="1:8" s="2" customFormat="1" ht="47.25" x14ac:dyDescent="0.25">
      <c r="A16" s="16">
        <v>8</v>
      </c>
      <c r="B16" s="23"/>
      <c r="C16" s="17" t="s">
        <v>34</v>
      </c>
      <c r="D16" s="15" t="s">
        <v>4</v>
      </c>
      <c r="E16" s="18" t="s">
        <v>20</v>
      </c>
      <c r="F16" s="19">
        <v>10285</v>
      </c>
      <c r="G16" s="8">
        <v>1</v>
      </c>
      <c r="H16" s="7">
        <f>ROUND(F16-(F16*$G$16*F7),2)</f>
        <v>10285</v>
      </c>
    </row>
    <row r="17" spans="1:8" s="2" customFormat="1" ht="47.25" x14ac:dyDescent="0.25">
      <c r="A17" s="16">
        <v>9</v>
      </c>
      <c r="B17" s="23"/>
      <c r="C17" s="17" t="s">
        <v>23</v>
      </c>
      <c r="D17" s="15" t="s">
        <v>4</v>
      </c>
      <c r="E17" s="18" t="s">
        <v>20</v>
      </c>
      <c r="F17" s="19">
        <v>10625</v>
      </c>
      <c r="G17" s="8">
        <v>1</v>
      </c>
      <c r="H17" s="7">
        <f>ROUND(F17-(F17*$G$17*F7),2)</f>
        <v>10625</v>
      </c>
    </row>
    <row r="18" spans="1:8" ht="47.25" x14ac:dyDescent="0.25">
      <c r="A18" s="16">
        <v>10</v>
      </c>
      <c r="B18" s="23"/>
      <c r="C18" s="17" t="s">
        <v>24</v>
      </c>
      <c r="D18" s="15" t="s">
        <v>4</v>
      </c>
      <c r="E18" s="18" t="s">
        <v>20</v>
      </c>
      <c r="F18" s="19">
        <v>12500</v>
      </c>
      <c r="G18" s="8">
        <v>1</v>
      </c>
      <c r="H18" s="7">
        <f>ROUND(F18-(F18*$G$18*F7),2)</f>
        <v>12500</v>
      </c>
    </row>
    <row r="19" spans="1:8" ht="47.25" x14ac:dyDescent="0.25">
      <c r="A19" s="16">
        <v>11</v>
      </c>
      <c r="B19" s="23"/>
      <c r="C19" s="17" t="s">
        <v>25</v>
      </c>
      <c r="D19" s="15" t="s">
        <v>4</v>
      </c>
      <c r="E19" s="18" t="s">
        <v>20</v>
      </c>
      <c r="F19" s="19">
        <v>10455</v>
      </c>
      <c r="G19" s="8">
        <v>1</v>
      </c>
      <c r="H19" s="7">
        <f>ROUND(F19-(F19*$G$19*F7),2)</f>
        <v>10455</v>
      </c>
    </row>
    <row r="20" spans="1:8" ht="47.25" x14ac:dyDescent="0.25">
      <c r="A20" s="16">
        <v>12</v>
      </c>
      <c r="B20" s="23"/>
      <c r="C20" s="17" t="s">
        <v>26</v>
      </c>
      <c r="D20" s="15" t="s">
        <v>4</v>
      </c>
      <c r="E20" s="18" t="s">
        <v>20</v>
      </c>
      <c r="F20" s="19">
        <v>12300</v>
      </c>
      <c r="G20" s="8">
        <v>1</v>
      </c>
      <c r="H20" s="7">
        <f>ROUND(F20-(F20*$G$20*F7),2)</f>
        <v>12300</v>
      </c>
    </row>
    <row r="21" spans="1:8" ht="31.5" x14ac:dyDescent="0.25">
      <c r="A21" s="16">
        <v>13</v>
      </c>
      <c r="B21" s="23"/>
      <c r="C21" s="17" t="s">
        <v>27</v>
      </c>
      <c r="D21" s="15" t="s">
        <v>4</v>
      </c>
      <c r="E21" s="18" t="s">
        <v>20</v>
      </c>
      <c r="F21" s="19">
        <v>7498.19</v>
      </c>
      <c r="G21" s="14">
        <v>0.01</v>
      </c>
      <c r="H21" s="7">
        <f>ROUND(F21-(F21*$G$21*F7),2)</f>
        <v>7498.19</v>
      </c>
    </row>
    <row r="22" spans="1:8" ht="31.5" x14ac:dyDescent="0.25">
      <c r="A22" s="16">
        <v>14</v>
      </c>
      <c r="B22" s="23"/>
      <c r="C22" s="17" t="s">
        <v>28</v>
      </c>
      <c r="D22" s="15" t="s">
        <v>4</v>
      </c>
      <c r="E22" s="18" t="s">
        <v>20</v>
      </c>
      <c r="F22" s="19">
        <v>8499.0400000000009</v>
      </c>
      <c r="G22" s="14">
        <v>0.01</v>
      </c>
      <c r="H22" s="7">
        <f>ROUND(F22-(F22*$G$22*F7),2)</f>
        <v>8499.0400000000009</v>
      </c>
    </row>
    <row r="23" spans="1:8" ht="31.5" x14ac:dyDescent="0.25">
      <c r="A23" s="16">
        <v>15</v>
      </c>
      <c r="B23" s="23"/>
      <c r="C23" s="17" t="s">
        <v>29</v>
      </c>
      <c r="D23" s="15" t="s">
        <v>4</v>
      </c>
      <c r="E23" s="18" t="s">
        <v>20</v>
      </c>
      <c r="F23" s="19">
        <v>7498.19</v>
      </c>
      <c r="G23" s="14">
        <v>0.01</v>
      </c>
      <c r="H23" s="7">
        <f>ROUND(F23-(F23*$G$23*F7),2)</f>
        <v>7498.19</v>
      </c>
    </row>
    <row r="24" spans="1:8" ht="31.5" x14ac:dyDescent="0.25">
      <c r="A24" s="16">
        <v>16</v>
      </c>
      <c r="B24" s="23"/>
      <c r="C24" s="17" t="s">
        <v>30</v>
      </c>
      <c r="D24" s="15" t="s">
        <v>4</v>
      </c>
      <c r="E24" s="18" t="s">
        <v>20</v>
      </c>
      <c r="F24" s="19">
        <v>8499.0400000000009</v>
      </c>
      <c r="G24" s="14">
        <v>0.01</v>
      </c>
      <c r="H24" s="7">
        <f>ROUND(F24-(F24*$G$24*F7),2)</f>
        <v>8499.0400000000009</v>
      </c>
    </row>
    <row r="25" spans="1:8" ht="47.25" x14ac:dyDescent="0.25">
      <c r="A25" s="16">
        <v>17</v>
      </c>
      <c r="B25" s="23"/>
      <c r="C25" s="17" t="s">
        <v>31</v>
      </c>
      <c r="D25" s="15" t="s">
        <v>4</v>
      </c>
      <c r="E25" s="18" t="s">
        <v>20</v>
      </c>
      <c r="F25" s="19">
        <v>7498.19</v>
      </c>
      <c r="G25" s="14">
        <v>0.01</v>
      </c>
      <c r="H25" s="7">
        <f>ROUND(F25-(F25*$G$25*F7),2)</f>
        <v>7498.19</v>
      </c>
    </row>
    <row r="26" spans="1:8" ht="47.25" x14ac:dyDescent="0.25">
      <c r="A26" s="16">
        <v>18</v>
      </c>
      <c r="B26" s="23"/>
      <c r="C26" s="17" t="s">
        <v>32</v>
      </c>
      <c r="D26" s="15" t="s">
        <v>4</v>
      </c>
      <c r="E26" s="18" t="s">
        <v>20</v>
      </c>
      <c r="F26" s="19">
        <v>8499.0400000000009</v>
      </c>
      <c r="G26" s="14">
        <v>0.01</v>
      </c>
      <c r="H26" s="7">
        <f>ROUND(F26-(F26*$G$26*F7),2)</f>
        <v>8499.0400000000009</v>
      </c>
    </row>
  </sheetData>
  <autoFilter ref="A8:H10"/>
  <mergeCells count="4">
    <mergeCell ref="D4:E4"/>
    <mergeCell ref="A2:H2"/>
    <mergeCell ref="A7:E7"/>
    <mergeCell ref="B9:B26"/>
  </mergeCells>
  <pageMargins left="0.7" right="0.7" top="0.75" bottom="0.75" header="0.3" footer="0.3"/>
  <pageSetup paperSize="9" scale="46" fitToHeight="0" orientation="landscape" horizontalDpi="90" verticalDpi="90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Жемерин Петр Викторович</dc:creator>
  <cp:lastModifiedBy>Есина Феруза Юрьевна</cp:lastModifiedBy>
  <cp:lastPrinted>2022-02-09T02:26:07Z</cp:lastPrinted>
  <dcterms:created xsi:type="dcterms:W3CDTF">2022-02-08T01:30:38Z</dcterms:created>
  <dcterms:modified xsi:type="dcterms:W3CDTF">2025-12-26T06:29:18Z</dcterms:modified>
</cp:coreProperties>
</file>