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Закупки\2026\4. Онлайн тендер с единой ценой\!ЦОС\3. Урал\2. Челябинск\"/>
    </mc:Choice>
  </mc:AlternateContent>
  <bookViews>
    <workbookView xWindow="0" yWindow="0" windowWidth="20490" windowHeight="7620"/>
  </bookViews>
  <sheets>
    <sheet name="ТКП" sheetId="3" r:id="rId1"/>
  </sheets>
  <definedNames>
    <definedName name="_xlnm._FilterDatabase" localSheetId="0" hidden="1">ТКП!$A$8:$N$180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3" l="1"/>
  <c r="M86" i="3" l="1"/>
  <c r="M54" i="3"/>
  <c r="N54" i="3"/>
  <c r="N86" i="3"/>
  <c r="L101" i="3"/>
  <c r="L71" i="3"/>
  <c r="L54" i="3"/>
  <c r="M71" i="3"/>
  <c r="L86" i="3"/>
  <c r="N101" i="3"/>
  <c r="N71" i="3"/>
  <c r="M101" i="3"/>
  <c r="K86" i="3" l="1"/>
  <c r="K71" i="3"/>
  <c r="K54" i="3"/>
  <c r="K101" i="3"/>
  <c r="M180" i="3" l="1"/>
  <c r="M178" i="3"/>
  <c r="M176" i="3"/>
  <c r="M173" i="3"/>
  <c r="M171" i="3"/>
  <c r="M168" i="3"/>
  <c r="M166" i="3"/>
  <c r="M164" i="3"/>
  <c r="M162" i="3"/>
  <c r="M159" i="3"/>
  <c r="M157" i="3"/>
  <c r="M155" i="3"/>
  <c r="M153" i="3"/>
  <c r="M151" i="3"/>
  <c r="M148" i="3"/>
  <c r="M145" i="3"/>
  <c r="M143" i="3"/>
  <c r="M141" i="3"/>
  <c r="M139" i="3"/>
  <c r="M136" i="3"/>
  <c r="M134" i="3"/>
  <c r="M132" i="3"/>
  <c r="M130" i="3"/>
  <c r="M128" i="3"/>
  <c r="M126" i="3"/>
  <c r="M124" i="3"/>
  <c r="M121" i="3"/>
  <c r="M119" i="3"/>
  <c r="M117" i="3"/>
  <c r="M114" i="3"/>
  <c r="M112" i="3"/>
  <c r="M110" i="3"/>
  <c r="M108" i="3"/>
  <c r="M106" i="3"/>
  <c r="M104" i="3"/>
  <c r="M102" i="3"/>
  <c r="M99" i="3"/>
  <c r="M97" i="3"/>
  <c r="M95" i="3"/>
  <c r="M93" i="3"/>
  <c r="M91" i="3"/>
  <c r="M89" i="3"/>
  <c r="M87" i="3"/>
  <c r="M84" i="3"/>
  <c r="M80" i="3"/>
  <c r="M76" i="3"/>
  <c r="M74" i="3"/>
  <c r="M72" i="3"/>
  <c r="M68" i="3"/>
  <c r="M66" i="3"/>
  <c r="M61" i="3"/>
  <c r="M59" i="3"/>
  <c r="M57" i="3"/>
  <c r="M55" i="3"/>
  <c r="M52" i="3"/>
  <c r="M50" i="3"/>
  <c r="M46" i="3"/>
  <c r="M44" i="3"/>
  <c r="M42" i="3"/>
  <c r="M39" i="3"/>
  <c r="M37" i="3"/>
  <c r="M35" i="3"/>
  <c r="M32" i="3"/>
  <c r="M30" i="3"/>
  <c r="M28" i="3"/>
  <c r="M25" i="3"/>
  <c r="M23" i="3"/>
  <c r="M21" i="3"/>
  <c r="M19" i="3"/>
  <c r="M16" i="3"/>
  <c r="M14" i="3"/>
  <c r="M12" i="3"/>
  <c r="N27" i="3"/>
  <c r="N38" i="3"/>
  <c r="N78" i="3"/>
  <c r="N21" i="3"/>
  <c r="N57" i="3"/>
  <c r="N40" i="3"/>
  <c r="N88" i="3"/>
  <c r="N102" i="3"/>
  <c r="N110" i="3"/>
  <c r="N23" i="3"/>
  <c r="N75" i="3"/>
  <c r="N14" i="3"/>
  <c r="N58" i="3"/>
  <c r="M179" i="3"/>
  <c r="M177" i="3"/>
  <c r="M175" i="3"/>
  <c r="M172" i="3"/>
  <c r="M170" i="3"/>
  <c r="M167" i="3"/>
  <c r="M165" i="3"/>
  <c r="M163" i="3"/>
  <c r="M161" i="3"/>
  <c r="M158" i="3"/>
  <c r="M156" i="3"/>
  <c r="M154" i="3"/>
  <c r="M152" i="3"/>
  <c r="M150" i="3"/>
  <c r="M147" i="3"/>
  <c r="M144" i="3"/>
  <c r="M142" i="3"/>
  <c r="M140" i="3"/>
  <c r="M137" i="3"/>
  <c r="M135" i="3"/>
  <c r="M133" i="3"/>
  <c r="M131" i="3"/>
  <c r="M129" i="3"/>
  <c r="M127" i="3"/>
  <c r="M125" i="3"/>
  <c r="M122" i="3"/>
  <c r="M120" i="3"/>
  <c r="M118" i="3"/>
  <c r="M115" i="3"/>
  <c r="M113" i="3"/>
  <c r="M111" i="3"/>
  <c r="M109" i="3"/>
  <c r="M107" i="3"/>
  <c r="M105" i="3"/>
  <c r="M103" i="3"/>
  <c r="M100" i="3"/>
  <c r="M98" i="3"/>
  <c r="M96" i="3"/>
  <c r="M94" i="3"/>
  <c r="M92" i="3"/>
  <c r="M90" i="3"/>
  <c r="M88" i="3"/>
  <c r="M85" i="3"/>
  <c r="M81" i="3"/>
  <c r="M78" i="3"/>
  <c r="M75" i="3"/>
  <c r="M73" i="3"/>
  <c r="M69" i="3"/>
  <c r="M67" i="3"/>
  <c r="M60" i="3"/>
  <c r="M56" i="3"/>
  <c r="M51" i="3"/>
  <c r="M45" i="3"/>
  <c r="M40" i="3"/>
  <c r="M33" i="3"/>
  <c r="M31" i="3"/>
  <c r="M24" i="3"/>
  <c r="M22" i="3"/>
  <c r="M15" i="3"/>
  <c r="M13" i="3"/>
  <c r="M27" i="3"/>
  <c r="M62" i="3"/>
  <c r="N90" i="3"/>
  <c r="N98" i="3"/>
  <c r="N91" i="3"/>
  <c r="M58" i="3"/>
  <c r="N17" i="3"/>
  <c r="N45" i="3"/>
  <c r="N73" i="3"/>
  <c r="N93" i="3"/>
  <c r="N36" i="3"/>
  <c r="N68" i="3"/>
  <c r="N99" i="3"/>
  <c r="N107" i="3"/>
  <c r="N115" i="3"/>
  <c r="N87" i="3"/>
  <c r="N35" i="3"/>
  <c r="N22" i="3"/>
  <c r="N74" i="3"/>
  <c r="N29" i="3"/>
  <c r="N69" i="3"/>
  <c r="N12" i="3"/>
  <c r="N56" i="3"/>
  <c r="N96" i="3"/>
  <c r="N104" i="3"/>
  <c r="N112" i="3"/>
  <c r="N39" i="3"/>
  <c r="N30" i="3"/>
  <c r="N94" i="3"/>
  <c r="N61" i="3"/>
  <c r="N20" i="3"/>
  <c r="N44" i="3"/>
  <c r="N72" i="3"/>
  <c r="N97" i="3"/>
  <c r="N109" i="3"/>
  <c r="N51" i="3"/>
  <c r="N67" i="3"/>
  <c r="N125" i="3"/>
  <c r="N133" i="3"/>
  <c r="N142" i="3"/>
  <c r="N152" i="3"/>
  <c r="N161" i="3"/>
  <c r="N170" i="3"/>
  <c r="M36" i="3"/>
  <c r="M17" i="3"/>
  <c r="N62" i="3"/>
  <c r="N80" i="3"/>
  <c r="L159" i="3"/>
  <c r="M53" i="3"/>
  <c r="M49" i="3"/>
  <c r="M43" i="3"/>
  <c r="N179" i="3"/>
  <c r="N143" i="3"/>
  <c r="N166" i="3"/>
  <c r="N128" i="3"/>
  <c r="N164" i="3"/>
  <c r="N95" i="3"/>
  <c r="N126" i="3"/>
  <c r="N134" i="3"/>
  <c r="M38" i="3"/>
  <c r="M29" i="3"/>
  <c r="M20" i="3"/>
  <c r="M11" i="3"/>
  <c r="N180" i="3"/>
  <c r="N28" i="3"/>
  <c r="N114" i="3"/>
  <c r="N66" i="3"/>
  <c r="N33" i="3"/>
  <c r="N53" i="3"/>
  <c r="N81" i="3"/>
  <c r="N16" i="3"/>
  <c r="N60" i="3"/>
  <c r="N84" i="3"/>
  <c r="N103" i="3"/>
  <c r="N111" i="3"/>
  <c r="N55" i="3"/>
  <c r="L175" i="3"/>
  <c r="N15" i="3"/>
  <c r="N42" i="3"/>
  <c r="N13" i="3"/>
  <c r="N49" i="3"/>
  <c r="N89" i="3"/>
  <c r="N24" i="3"/>
  <c r="N76" i="3"/>
  <c r="N100" i="3"/>
  <c r="N108" i="3"/>
  <c r="N117" i="3"/>
  <c r="N43" i="3"/>
  <c r="N50" i="3"/>
  <c r="N25" i="3"/>
  <c r="N85" i="3"/>
  <c r="N32" i="3"/>
  <c r="N52" i="3"/>
  <c r="N92" i="3"/>
  <c r="N105" i="3"/>
  <c r="N113" i="3"/>
  <c r="N151" i="3"/>
  <c r="N120" i="3"/>
  <c r="N129" i="3"/>
  <c r="N137" i="3"/>
  <c r="N147" i="3"/>
  <c r="N156" i="3"/>
  <c r="N165" i="3"/>
  <c r="N106" i="3"/>
  <c r="N176" i="3"/>
  <c r="N130" i="3"/>
  <c r="N148" i="3"/>
  <c r="N171" i="3"/>
  <c r="N168" i="3"/>
  <c r="N37" i="3"/>
  <c r="N175" i="3"/>
  <c r="N141" i="3"/>
  <c r="N153" i="3"/>
  <c r="N136" i="3"/>
  <c r="N178" i="3"/>
  <c r="N31" i="3"/>
  <c r="N122" i="3"/>
  <c r="N131" i="3"/>
  <c r="N140" i="3"/>
  <c r="N150" i="3"/>
  <c r="N158" i="3"/>
  <c r="N167" i="3"/>
  <c r="N177" i="3"/>
  <c r="N132" i="3"/>
  <c r="N59" i="3"/>
  <c r="N173" i="3"/>
  <c r="N139" i="3"/>
  <c r="N11" i="3"/>
  <c r="N159" i="3"/>
  <c r="N46" i="3"/>
  <c r="N157" i="3"/>
  <c r="N121" i="3"/>
  <c r="N162" i="3"/>
  <c r="N124" i="3"/>
  <c r="N155" i="3"/>
  <c r="L19" i="3"/>
  <c r="K19" i="3" s="1"/>
  <c r="N19" i="3"/>
  <c r="N118" i="3"/>
  <c r="N127" i="3"/>
  <c r="N135" i="3"/>
  <c r="N144" i="3"/>
  <c r="N154" i="3"/>
  <c r="N163" i="3"/>
  <c r="N172" i="3"/>
  <c r="N119" i="3"/>
  <c r="N145" i="3"/>
  <c r="L69" i="3"/>
  <c r="K69" i="3" s="1"/>
  <c r="L68" i="3"/>
  <c r="K68" i="3" s="1"/>
  <c r="L38" i="3"/>
  <c r="K38" i="3" s="1"/>
  <c r="L46" i="3"/>
  <c r="K46" i="3" s="1"/>
  <c r="L89" i="3"/>
  <c r="K89" i="3" s="1"/>
  <c r="L75" i="3"/>
  <c r="K75" i="3" s="1"/>
  <c r="L87" i="3"/>
  <c r="K87" i="3" s="1"/>
  <c r="L161" i="3"/>
  <c r="K161" i="3" s="1"/>
  <c r="L163" i="3"/>
  <c r="K163" i="3" s="1"/>
  <c r="L62" i="3"/>
  <c r="K62" i="3" s="1"/>
  <c r="L36" i="3"/>
  <c r="L11" i="3"/>
  <c r="L33" i="3"/>
  <c r="K33" i="3" s="1"/>
  <c r="L25" i="3"/>
  <c r="K25" i="3" s="1"/>
  <c r="L43" i="3"/>
  <c r="L22" i="3"/>
  <c r="K22" i="3" s="1"/>
  <c r="L96" i="3"/>
  <c r="K96" i="3" s="1"/>
  <c r="L59" i="3"/>
  <c r="L95" i="3"/>
  <c r="K95" i="3" s="1"/>
  <c r="L31" i="3"/>
  <c r="K31" i="3" s="1"/>
  <c r="L76" i="3"/>
  <c r="K76" i="3" s="1"/>
  <c r="L44" i="3"/>
  <c r="K44" i="3" s="1"/>
  <c r="L114" i="3"/>
  <c r="K114" i="3" s="1"/>
  <c r="L72" i="3"/>
  <c r="L40" i="3"/>
  <c r="K40" i="3" s="1"/>
  <c r="L90" i="3"/>
  <c r="L176" i="3"/>
  <c r="K176" i="3" s="1"/>
  <c r="L122" i="3"/>
  <c r="K122" i="3" s="1"/>
  <c r="L157" i="3"/>
  <c r="K157" i="3" s="1"/>
  <c r="L137" i="3"/>
  <c r="L121" i="3"/>
  <c r="K121" i="3" s="1"/>
  <c r="L109" i="3"/>
  <c r="L166" i="3"/>
  <c r="K166" i="3" s="1"/>
  <c r="L118" i="3"/>
  <c r="K118" i="3" s="1"/>
  <c r="L173" i="3"/>
  <c r="L152" i="3"/>
  <c r="K152" i="3" s="1"/>
  <c r="L136" i="3"/>
  <c r="K136" i="3" s="1"/>
  <c r="L120" i="3"/>
  <c r="L155" i="3"/>
  <c r="L110" i="3"/>
  <c r="L177" i="3"/>
  <c r="K177" i="3" s="1"/>
  <c r="L107" i="3"/>
  <c r="K107" i="3" s="1"/>
  <c r="L104" i="3"/>
  <c r="K104" i="3" s="1"/>
  <c r="L172" i="3"/>
  <c r="K172" i="3" s="1"/>
  <c r="L135" i="3"/>
  <c r="K135" i="3" s="1"/>
  <c r="L45" i="3"/>
  <c r="K45" i="3" s="1"/>
  <c r="L51" i="3"/>
  <c r="K51" i="3" s="1"/>
  <c r="L42" i="3"/>
  <c r="L55" i="3"/>
  <c r="K55" i="3" s="1"/>
  <c r="L50" i="3"/>
  <c r="L134" i="3"/>
  <c r="L125" i="3"/>
  <c r="K125" i="3" s="1"/>
  <c r="L130" i="3"/>
  <c r="K130" i="3" s="1"/>
  <c r="L140" i="3"/>
  <c r="L171" i="3"/>
  <c r="K171" i="3" s="1"/>
  <c r="L127" i="3"/>
  <c r="L35" i="3"/>
  <c r="K35" i="3" s="1"/>
  <c r="L52" i="3"/>
  <c r="K52" i="3" s="1"/>
  <c r="L61" i="3"/>
  <c r="K61" i="3" s="1"/>
  <c r="L85" i="3"/>
  <c r="L67" i="3"/>
  <c r="K67" i="3" s="1"/>
  <c r="L27" i="3"/>
  <c r="K27" i="3" s="1"/>
  <c r="L94" i="3"/>
  <c r="L32" i="3"/>
  <c r="K32" i="3" s="1"/>
  <c r="L37" i="3"/>
  <c r="K37" i="3" s="1"/>
  <c r="L74" i="3"/>
  <c r="L15" i="3"/>
  <c r="L28" i="3"/>
  <c r="K28" i="3" s="1"/>
  <c r="L106" i="3"/>
  <c r="K106" i="3" s="1"/>
  <c r="L66" i="3"/>
  <c r="L24" i="3"/>
  <c r="L39" i="3"/>
  <c r="L162" i="3"/>
  <c r="K162" i="3" s="1"/>
  <c r="L170" i="3"/>
  <c r="L153" i="3"/>
  <c r="K153" i="3" s="1"/>
  <c r="L133" i="3"/>
  <c r="L13" i="3"/>
  <c r="K13" i="3" s="1"/>
  <c r="L105" i="3"/>
  <c r="L154" i="3"/>
  <c r="K154" i="3" s="1"/>
  <c r="L168" i="3"/>
  <c r="K168" i="3" s="1"/>
  <c r="L132" i="3"/>
  <c r="K132" i="3" s="1"/>
  <c r="L126" i="3"/>
  <c r="K126" i="3" s="1"/>
  <c r="L151" i="3"/>
  <c r="K151" i="3" s="1"/>
  <c r="L103" i="3"/>
  <c r="L14" i="3"/>
  <c r="L12" i="3"/>
  <c r="L113" i="3"/>
  <c r="K113" i="3" s="1"/>
  <c r="L156" i="3"/>
  <c r="L112" i="3"/>
  <c r="K112" i="3" s="1"/>
  <c r="L143" i="3"/>
  <c r="K143" i="3" s="1"/>
  <c r="L49" i="3"/>
  <c r="K49" i="3" s="1"/>
  <c r="L84" i="3"/>
  <c r="L20" i="3"/>
  <c r="L73" i="3"/>
  <c r="L57" i="3"/>
  <c r="K57" i="3" s="1"/>
  <c r="L80" i="3"/>
  <c r="L16" i="3"/>
  <c r="L30" i="3"/>
  <c r="L78" i="3"/>
  <c r="K78" i="3" s="1"/>
  <c r="L21" i="3"/>
  <c r="L58" i="3"/>
  <c r="K58" i="3" s="1"/>
  <c r="L92" i="3"/>
  <c r="K92" i="3" s="1"/>
  <c r="L60" i="3"/>
  <c r="K60" i="3" s="1"/>
  <c r="L23" i="3"/>
  <c r="K23" i="3" s="1"/>
  <c r="L98" i="3"/>
  <c r="K98" i="3" s="1"/>
  <c r="L56" i="3"/>
  <c r="L91" i="3"/>
  <c r="K91" i="3" s="1"/>
  <c r="L179" i="3"/>
  <c r="K179" i="3" s="1"/>
  <c r="L150" i="3"/>
  <c r="K150" i="3" s="1"/>
  <c r="L165" i="3"/>
  <c r="L145" i="3"/>
  <c r="L129" i="3"/>
  <c r="L117" i="3"/>
  <c r="L142" i="3"/>
  <c r="K142" i="3" s="1"/>
  <c r="L158" i="3"/>
  <c r="K158" i="3" s="1"/>
  <c r="L119" i="3"/>
  <c r="L93" i="3"/>
  <c r="L108" i="3"/>
  <c r="K108" i="3" s="1"/>
  <c r="L139" i="3"/>
  <c r="L148" i="3"/>
  <c r="L111" i="3"/>
  <c r="L17" i="3"/>
  <c r="L81" i="3"/>
  <c r="K81" i="3" s="1"/>
  <c r="L164" i="3"/>
  <c r="L144" i="3"/>
  <c r="K144" i="3" s="1"/>
  <c r="L128" i="3"/>
  <c r="L29" i="3"/>
  <c r="K29" i="3" s="1"/>
  <c r="L100" i="3"/>
  <c r="K100" i="3" s="1"/>
  <c r="L102" i="3"/>
  <c r="L167" i="3"/>
  <c r="K167" i="3" s="1"/>
  <c r="L147" i="3"/>
  <c r="L131" i="3"/>
  <c r="K131" i="3" s="1"/>
  <c r="L115" i="3"/>
  <c r="L99" i="3"/>
  <c r="K99" i="3" s="1"/>
  <c r="L53" i="3"/>
  <c r="K53" i="3" s="1"/>
  <c r="L88" i="3"/>
  <c r="K88" i="3" s="1"/>
  <c r="L180" i="3"/>
  <c r="K180" i="3" s="1"/>
  <c r="L141" i="3"/>
  <c r="K141" i="3" s="1"/>
  <c r="L97" i="3"/>
  <c r="K97" i="3" s="1"/>
  <c r="L178" i="3"/>
  <c r="L124" i="3"/>
  <c r="K124" i="3" s="1"/>
  <c r="K178" i="3" l="1"/>
  <c r="K164" i="3"/>
  <c r="K148" i="3"/>
  <c r="K119" i="3"/>
  <c r="K129" i="3"/>
  <c r="K21" i="3"/>
  <c r="K80" i="3"/>
  <c r="K84" i="3"/>
  <c r="K156" i="3"/>
  <c r="K103" i="3"/>
  <c r="K133" i="3"/>
  <c r="K39" i="3"/>
  <c r="K85" i="3"/>
  <c r="K127" i="3"/>
  <c r="K42" i="3"/>
  <c r="K147" i="3"/>
  <c r="K139" i="3"/>
  <c r="K145" i="3"/>
  <c r="K24" i="3"/>
  <c r="K15" i="3"/>
  <c r="K94" i="3"/>
  <c r="K134" i="3"/>
  <c r="K110" i="3"/>
  <c r="K109" i="3"/>
  <c r="K72" i="3"/>
  <c r="K11" i="3"/>
  <c r="K128" i="3"/>
  <c r="K17" i="3"/>
  <c r="K165" i="3"/>
  <c r="K56" i="3"/>
  <c r="K30" i="3"/>
  <c r="K73" i="3"/>
  <c r="K12" i="3"/>
  <c r="K105" i="3"/>
  <c r="K170" i="3"/>
  <c r="K66" i="3"/>
  <c r="K74" i="3"/>
  <c r="K140" i="3"/>
  <c r="K50" i="3"/>
  <c r="K155" i="3"/>
  <c r="K173" i="3"/>
  <c r="K43" i="3"/>
  <c r="K36" i="3"/>
  <c r="K115" i="3"/>
  <c r="K102" i="3"/>
  <c r="K111" i="3"/>
  <c r="K93" i="3"/>
  <c r="K117" i="3"/>
  <c r="K16" i="3"/>
  <c r="K20" i="3"/>
  <c r="K14" i="3"/>
  <c r="K120" i="3"/>
  <c r="K137" i="3"/>
  <c r="K90" i="3"/>
  <c r="K59" i="3"/>
</calcChain>
</file>

<file path=xl/sharedStrings.xml><?xml version="1.0" encoding="utf-8"?>
<sst xmlns="http://schemas.openxmlformats.org/spreadsheetml/2006/main" count="541" uniqueCount="325">
  <si>
    <t>№ п/п</t>
  </si>
  <si>
    <t>Наименование работ</t>
  </si>
  <si>
    <t>Состав работ</t>
  </si>
  <si>
    <t>ЕИ</t>
  </si>
  <si>
    <t>Примечание</t>
  </si>
  <si>
    <t>Раздел 1. Прокладка и монтаж кабельных линий связи (в т.ч. магистральных), доумощнение ранее построенных сетей связи</t>
  </si>
  <si>
    <t xml:space="preserve"> Прокладка и монтаж ВОК в кабельной канализации, включая внутриобъектовые работы </t>
  </si>
  <si>
    <t xml:space="preserve"> ПИР,СМР, с учётом стоимости кабеля и всех материалов для наружных и внутренних работ, (с учётом  технологических, монтажных запасов кабеля), в том числе сопутствующие и подготовительные работы и не ограничиваясь перечисленным: очистка, промывка, подготовка каналов канализации,  установка консолей в колодцах  (при необходимости);  монтаж/перемонтаж муфт со сваркой волокон (включая стоимость муфт, из расчета 1 вновь монтируемая муфта на 0,5 км. трассы включительно); герметизация каналов; маркировка (бирки);  вывод кабеля из канализации на стену/опору; ввод кабеля в здание по существующему каналу с пробивкой и заделкой герметизации; ввод кабеля в здание выше фундаментного основания с пробивкой и заделкой технологических отверстий; внутриобъектовые работы: прокладка и монтаж кабеля по стене или по конструкциям с их установкой и стоимостью (кабельросты, трубы, короба, кабель-каналы и проч. протяженностью до 15 м. включительно); защита кабеля в опасных местах; монтаж оптических кроссов (включая стоимость)/сплиттеров (включая стоимость), с креплением и оконечиванием кабеля. Проведение  всех измерений ВОК, включая входной контроль кабеля. Оформление разрешительных документов и исполнительной документации.Протяженность трассы  - длина прокладываемого кабеля до оптического кросса, с учетом нормативных технологических запасов.  Устройство кабельного ввода в здание в фундаментном основании от существующего колодца; Устройство кабельного вывода на стену/опору от существующего колодца, производиться по расценкам  42, 43.</t>
  </si>
  <si>
    <t>ВОК ёмкостью  до 8 волокон включительно</t>
  </si>
  <si>
    <t xml:space="preserve">1 км трассы кабеля </t>
  </si>
  <si>
    <t>ВОК ёмкостью более  8 до 16 волокон включительно</t>
  </si>
  <si>
    <t>ВОК ёмкостью  более 16 до 24 волокон включительно</t>
  </si>
  <si>
    <t>ВОК ёмкостью  более 24 до 32 волокон включительно</t>
  </si>
  <si>
    <t>ВОК ёмкостью более 32 до 48 волокон включительно</t>
  </si>
  <si>
    <t>ВОК ёмкостью более  48 волокон до 96 включительно</t>
  </si>
  <si>
    <t>ВОК ёмкостью 144 волокна</t>
  </si>
  <si>
    <t>ПИР, СМР, с учётом стоимости кабеля и материалов для наружных и внутренних работ, в том числе и не ограничиваясь перечисленным: Разработка траншеи; прокладка опознавательной ленты; прокладка кабеля; защита кабеля в опасных местах не требующих применения ГНБ (места перехода через дороги, пересечение с инженерными сетями, внутри объекта и т.д.), монтаж/перемонтаж  муфт со сваркой волокон (включая стоимость муфт,  из расчета 1 вновь монтируемая муфта на 0,5 км. трассы); установка пикетных столбиков;  вывод кабеля на стену, устройство вывода и вывод кабеля на опору,  прокладка по стене/опоре в трубе с учётом её стоимости (длина трубы определяется проектом);  ввод кабеля в здание по существующему каналу с пробивкой и заделкой герметизации; ввод кабеля в здание выше фундаментного основания с пробивкой и заделкой технологических отверстий; работы по восстановлению нарушенных покрытий, рекультивации земель,  благоустройству. Внутриобъектовые работы: прокладка и монтаж кабеля по стене или по конструкциям с их установкой и стоимостью (кабельросты, трубы, короба, кабель-каналы и проч.), монтаж оптических кроссов (включая стоимость)/сплиттеров (включая стоимость), стоек с креплением и оконечиванием кабеля. Проведение  всех измерений ВОК, включая входной контроль кабеля. Топографо-геодезические работы, оформление разрешительных документов и исполнительной документации,  оформление охранных зон линий связи. Прокладка кабеля учитывается в протяженности трассы ВОК до оптического кросса/сплиттеров. Устройство кабельного вывода на стену, производиться по расценке 44.</t>
  </si>
  <si>
    <t>ПИР, СМР, с учётом стоимости кабеля и всех материалов для наружных и внутренних работ, в том числе и не ограничиваясь перечисленным: монтаж/перемонтаж муфт, (включая стоимость муфт, из расчета 1 вновь монтируемая муфта на 0,5 км. трассы  включительно); защиту кабеля в опасных местах (места перехода через дороги, пересечение с инженерными сетями, пересечение/параллельный пробег с ЛЭП,  и т. д.); организация воздушно-кабельных переходов; вывод кабеля на стену; прокладка по стене в трубе с учётом её стоимости (длина трубы определяется проектом); ввод кабеля в здание с пробивкой и заделкой технологических отверстий при необходимости; внутриобъектовые работы: монтаж кабельростов, кабель-каналов, всех видов труб (протяженностью до 15 м. включительно); оптических кроссов  (включая стоимость)/сплиттеров (включая стоимость),  с креплением и оконечиванием кабеля. Проведение  всех измерений ВОК, включая входной контроль кабеля. Оформление разрешительных документов и исполнительной документации.Протяженность трассы  - длина прокладываемого кабеля до оптического кросса, с учетом нормативных технологических запасов.</t>
  </si>
  <si>
    <t xml:space="preserve">Монтаж оптического кросса  (ШКОН, ШКОС) </t>
  </si>
  <si>
    <t xml:space="preserve">СМР, ПИР, в том числе и не ограничиваясь перечисленным: установка и крепление кросса (включая стоимость кросса), разделка оптического кабеля, сварка волокон, тестирование рефлектометром. Оформление разрешительных документов и исполнительной документации. </t>
  </si>
  <si>
    <t>ёмкостью до 8 портов включительно</t>
  </si>
  <si>
    <t>1 оптический кросс</t>
  </si>
  <si>
    <t>ёмкостью более 8 до 16 портов включительно</t>
  </si>
  <si>
    <t>ёмкостью более 16 до 24 портов включительно</t>
  </si>
  <si>
    <t>ёмкостью более 24 до 32 портов включительно</t>
  </si>
  <si>
    <t>ёмкостью более 32 до 48 портов включительно</t>
  </si>
  <si>
    <t>ёмкостью более 48 до 96 портов включительно</t>
  </si>
  <si>
    <t xml:space="preserve">Монтаж муфты на волоконно-оптическом кабеле </t>
  </si>
  <si>
    <t xml:space="preserve">ПИР, СМР, Работы по монтажу муфты на волоконно-оптическом кабеле(ях) в независимости от типа кабеля(ей) и муфт, в том числе и не ограничиваясь перечисленным:  подготовительные работы, разделка-зачистка защитных оболочек кабеля и волокон, крепление силовых элементов, термоусадка/фиксация, герметизация, сварка волокон, термоусадка КДЗС, укладка  в кассету(ы), сборка герметизация муфты, закрепление на определенном месте, включая стоимость основных и расходных материалов, аксессуаров, транспортные и все прочие расходы. Паспортизация (не ограничиваясь перечисленным: в электронном виде, Excel-формат для рефлектограмм, протоколы, схемы разварки). </t>
  </si>
  <si>
    <t>до 24 ОВ включительно (соединений)</t>
  </si>
  <si>
    <t>1 муфта</t>
  </si>
  <si>
    <t>до 48 ОВ включительно (соединений)</t>
  </si>
  <si>
    <t>до 96 ОВ включительно (соединений)</t>
  </si>
  <si>
    <t>до 144 ОВ включительно (соединений)</t>
  </si>
  <si>
    <t>до 288 ОВ включительно (соединений)</t>
  </si>
  <si>
    <t>Раздел 2. Инфраструктура (Строительство ЛКСС)</t>
  </si>
  <si>
    <t xml:space="preserve"> Строительство ЛКСС</t>
  </si>
  <si>
    <t xml:space="preserve">Восстановление поврежденного канала кабельной канализации </t>
  </si>
  <si>
    <t>ПИР, СМР, включая стоимость материалов, засыпки и выравнивание грунта, оформление разрешительных документов и исполнительной документации. Без учёта стоимости монтажа/перебивки колодцев. Работы по восстановлению газонных покрытий, тротуаров, брусчатки, проезжей части, производятся отдельно по расценкам 34-37.</t>
  </si>
  <si>
    <t>кан-км</t>
  </si>
  <si>
    <t>Восстановление асфальтобетонных покрытий проезжей части</t>
  </si>
  <si>
    <t>ПИР, СМР,  включая затраты на материалы, демонтаж/ вывоз существующего асфальтобетонного покрытия, получение необходимых согласований и разрешений на производство работ</t>
  </si>
  <si>
    <t>п.м</t>
  </si>
  <si>
    <t>Восстановление асфальтобетонного покрытия тротуаров</t>
  </si>
  <si>
    <t>ПИР, СМР,  включая затраты на материалы, демонтаж/ вывоз существующего асфальтобетонного покрытия и бордюрного камня, получение необходимых согласований и разрешений на производство работ</t>
  </si>
  <si>
    <t>Восстановление покрытия из брусчатки</t>
  </si>
  <si>
    <t>ПИР, СМР, включая затраты на устройство покрытий и материалы для устройства подстилающих и выравнивающих слоев, для укладки демонтированной брусчатки.</t>
  </si>
  <si>
    <t>м2</t>
  </si>
  <si>
    <t xml:space="preserve">Восстановление газонного покрытия </t>
  </si>
  <si>
    <t>ПИР, СМР, включая подготовку почвы для устройства партерного и обыкновенного газона с внесением растительной земли слоем 15 см, планировку участка, посев газонов партерных, мавританских и обыкновенных.</t>
  </si>
  <si>
    <t xml:space="preserve"> Установка/замена опор разных видов,  (одинарная опора, опора с одной подпорой, опора с двумя подпорами, опора с приставкой, подпоры, укосины и т.п.) (полный комплекс работ)</t>
  </si>
  <si>
    <t>ПИР, СМР, включая и не ограничиваясь: стоимость опоры, пристав, подпор, укосин, вспомогательных материалов, доставки и развозки по трассе монтажа; стоимость демонтажа старой опоры (при необходимости), работа бурильно-крановой машины по установке опор длиной до 11,5 метров, работ по переподвесу существующих кабельных линий на новую, транспортировка демонтированных опор на свалку или на склад  Заказчика.  Оформление разрешительных документов и исполнительной документации. Выполнение топографо-геодезических работ при предъявлении требования от Заказчика.</t>
  </si>
  <si>
    <t>для деревянных опор, пропитанных антисептиком</t>
  </si>
  <si>
    <t>комплекс</t>
  </si>
  <si>
    <t xml:space="preserve">для ж/б опор </t>
  </si>
  <si>
    <t>для стальных опор</t>
  </si>
  <si>
    <t>для композитных опор</t>
  </si>
  <si>
    <t>Устройство кабельного ввода в  здание в фундаментном основании  от существующего колодца (из расчета  до 30 м). В случае необходимости (более 30м) канализация достраивается по соответствующим расценкам.</t>
  </si>
  <si>
    <t>ПИР, СМР, включая стоимость материалов ( асбестоцементные /полиэтиленовые трубы даметром не менее 63 мм, комплектующие), организацию вывода из кабельного колодца и ввода в фундаментном основании, герметизация каналов, восстановление асфальтобетонных покрытий проезжей части, тротуаров и работ по благоустройству, оформление разрешительных документов и исполнительной документации (в том числе с нанесением на городской планшет исполнительной сьемки). Заказ и оплата топосъемок  . Стоимость колодца и монтажа учитывается отдельной расценкой.</t>
  </si>
  <si>
    <t>1 м</t>
  </si>
  <si>
    <t>Устройство кабельного вывода на стену/опору от существующего колодца (из расчета  до 30 м).</t>
  </si>
  <si>
    <t>ПИР, СМР, включая стоимость материалов ( полиэтиленовые трубы даметром не менее 63 мм, комплектующие), организацию вывода из кабельного колодца, герметизация, восстановление асфальтобетонных покрытий проезжей части, тротуаров и работ по благоустройству, оформление разрешительных документов и исполнительной документации (в том числе с нанесением на городской планшет исполнительной сьемки). Заказ и оплата топосъемок.</t>
  </si>
  <si>
    <t xml:space="preserve">Устройство кабельного вывода на стену из кабельной трассы </t>
  </si>
  <si>
    <t xml:space="preserve">ПИР, СМР, не ограничиваясь перечисленным: разработка грунта около фундамента, разборка/восстановление отмостки, прокладка трубы в соответствии с проектными данными. Оформление  разрешительных документов и исполнительной документации.   </t>
  </si>
  <si>
    <t>1 шт.</t>
  </si>
  <si>
    <t>Монтаж трубостоек на крыше здания для организации  воздушно-кабельных переходов</t>
  </si>
  <si>
    <t xml:space="preserve">ПИР, СМР, обследование конструкций, не ограничиваясь перечисленным (включая стоимость материалов, конструкций, трубостойки): разборка покрытия кровли, крепление трубостойки, оттяжек (при необходимости) к существующим конструкциям здания, антикоррозионная обработка конструкций, гидроизоляция кровли, восстановление покрытия кровли. Оформление  разрешительных документов и исполнительной документации.   </t>
  </si>
  <si>
    <t>1 трубостойка</t>
  </si>
  <si>
    <t>Раздел 3. Внутриобъектовые/объектовые работы</t>
  </si>
  <si>
    <t xml:space="preserve"> Домовая распределительная сеть (ДРС)</t>
  </si>
  <si>
    <t xml:space="preserve">Прокладка и монтаж многопарного передаточного кабеля "витая пара" Cat 5е до 50 пар включительно </t>
  </si>
  <si>
    <t>ПИР, СМР, Прочие затраты (в том числе стоимость кабеля), включая строительство горизонтальных кабельных каналов/труб между подъездами, установку ШАН/КРТ и патч-панелей/плинтов, с учетом стоимости всех материалов, в том числе ШАН/КРТ и патч-панелей/плинтов, прочие, исполнительная документация.</t>
  </si>
  <si>
    <t>Строительство слаботочного кабельного стояка в подъезде с установкой проходных коробок</t>
  </si>
  <si>
    <t>ПИР, СМР, Прочие затраты, вертикальных (стояки)  с учетом стоимости труб крепежа, установки проходных коробок, сопутствующих СМР, в том числе пробивка/сверление отверстий, герметизация (включая стоимость материалов), прочие, исполнительная документация.</t>
  </si>
  <si>
    <t>Алмазное сверление/бурение перекрытий диаметром до 50 мм</t>
  </si>
  <si>
    <t xml:space="preserve">ПИР, СМР (включая стоимость материалов, сопутствующих работ, герметизация стоп-огонь). Оформление исполнительной документации. </t>
  </si>
  <si>
    <t>перекрытие</t>
  </si>
  <si>
    <t>Прокладка металлорукава диаметром до 38мм</t>
  </si>
  <si>
    <t>ПИР, СМР, прочие, не ограничиваясь перечисленным: прокладка металлорукава, с устройством, при необходимости, отверстий в стенах с заделкой (с установкой гильз) герметизация стоп-огонь, с учетом стоимости металлорукава, прочих материалов.  Оформление исполнительной документации.</t>
  </si>
  <si>
    <t xml:space="preserve">Монтаж оборудования </t>
  </si>
  <si>
    <t xml:space="preserve">Монтаж шкафа, стойки </t>
  </si>
  <si>
    <t>ПИР, СМР, Прочие затраты, исполнительная документация, при этом включено:  монтаж шкафа, подключение к электропитанию и заземлению, стоимость и монтаж ЩРУН (щиток учетно-распределительный), стоимость и установка узлов учета электрической энергии, автоматического выключателя, стоимость и прокладка силового кабеля (длиной до 20м), стоимость шкафа/стойки и монтажных материалов, включая органайзер, патч-панель, стоимость доставки. Оформление разрешительных документов на размещение.</t>
  </si>
  <si>
    <t>до 9 U включительно</t>
  </si>
  <si>
    <t>до 12U включительно</t>
  </si>
  <si>
    <t>до 24U включительно</t>
  </si>
  <si>
    <t>до 48U включительно</t>
  </si>
  <si>
    <t>Демонтаж телекоммуникационного  шкафа, телекоммуникационной стойки: до 24 U включительно</t>
  </si>
  <si>
    <t>ПИР, СМР: демонтаж шкафа, транспортировка демонтированного оборудования другое место установки или на склад заказчика, оформление разрешительных документов; оформление акта сдачи-приемки заказчику.</t>
  </si>
  <si>
    <t>1шт</t>
  </si>
  <si>
    <t>Устройство линий связи</t>
  </si>
  <si>
    <t>Устройство оптической линии/прокладка оптического патчкорда (duplex/simpex, любой разъем, любая полировка) внутри здания с установкой конструкций (труб/коробов/кабель-каналов)</t>
  </si>
  <si>
    <t>Работы и Услуги. Включено, не ограничиваясь перечисленным: прокладка и монтаж кабеля по стене или по конструкциям (с их установкой) от кроссового устройства (ОРШ/ОРК) до оптической розетки (с её стоимостью и установкой), с устройством отверстий в стенах,  (с установкой гильз) с заделкой, с учетом стоимости кабеля, всех материалов, конструкций и оптической розетки. С учетом стоимости разделки. Оформление исполнительной документации.</t>
  </si>
  <si>
    <t>Комплексные услуги (домофония/радиофикация/видеонаблюдение/беспроводной доступ/телеметрия)</t>
  </si>
  <si>
    <t>Уличная камера на столбовой опоре</t>
  </si>
  <si>
    <t>СМР, ПИР:  прочее не ограничиваясь перечисленным: установка крепежного кронштейна камеры на столбовой опоре,  установка, юстировка камеры,  заделка разъемов, подключение питания, ПНР (с учетом производства строительных и других работ вблизи объектов, находящихся под высоким напряжением, в том числе  в охранной зоне действующей воздушной линии электропередачи). Включает стоимость крепежных материалов и изделий. Без прокладки и стоимости кабеля. Без стоимости оборудования. Оформление разрешительных документов, исполнительной документации.</t>
  </si>
  <si>
    <t xml:space="preserve">Монтаж оборудования Wi-Fi внешнего размещения (Outdoor) </t>
  </si>
  <si>
    <t xml:space="preserve">СМР, ПИР:  прочее не ограничиваясь перечисленным:
- установку и крепление оборудования; 
- маркировку оборудования (согласно требованиям Заказчика); 
- юстировка направленной антенны; 
- включение тестирование согласно требованиям производителя оборудования, указанным в инструкции по монтажу; 
-пуско-наладочные работы, включая программирование точки;
 Без прокладки и стоимости кабеля. Без стоимости оборудования. Оформление разрешительных документов, исполнительной документации.
</t>
  </si>
  <si>
    <t>точка доступа</t>
  </si>
  <si>
    <t>Раздел 4. Строительство структурированных кабельных сетей (СКС) (Комплекс работ на одном объекте)</t>
  </si>
  <si>
    <t>Проектно-изыскательские работы (ПИР)</t>
  </si>
  <si>
    <t xml:space="preserve">ПИР'СКС </t>
  </si>
  <si>
    <t>ПИР: Разработка проектной документации, получение необходимых ТУ, согласований, разработка исполнительной документации. Резервные порты в расчете объема работ не учитываются.</t>
  </si>
  <si>
    <t>1 порт</t>
  </si>
  <si>
    <t>Расценка применяется при выполнении комплекса работ по СКС на одном объекте</t>
  </si>
  <si>
    <t>Обследование объекта</t>
  </si>
  <si>
    <t>Отчёт о выполнении ППР (включая эскизный проект, схему прокладки кабельных линий, перечень объемов работ), определение технической возможности и стоимости. Определение перечня необходимых согласующих организаций.</t>
  </si>
  <si>
    <t>1 объект</t>
  </si>
  <si>
    <t xml:space="preserve"> Монтаж кабельных трасс</t>
  </si>
  <si>
    <t>Монтаж телекоммуникационного  шкафа, телекоммуникационной стойки любой ёмкости</t>
  </si>
  <si>
    <t>ПИР, СМР, прочие затраты, исполнительная документация, при этом включено (не ограничиваясь этим):   монтаж шкафа, электромонтажные работы (при необходимости),  стоимость силового кабеля длиной 20м (при необходимости), стоимость монтажных материалов; Не включено:  стоимость укомплектованного шкафа,  монтаж и стоимость активного оборудования. Оформление разрешительных документов, исполнительной документации.</t>
  </si>
  <si>
    <t>Устройство оптической линии/прокладка оптического патчкорда (duplex/simpex, любой разъем, любая полировка) внутри здания по стенам/ существующим установленным конструкциям (трубам/коробам/кабель-каналам)</t>
  </si>
  <si>
    <t>Работы и Услуги. Включено, не ограничиваясь перечисленным: прокладка и монтаж кабеля по стене или по существующим конструкциям от кроссового устройства (ОРШ/ОРК) до оптической розетки (с её стоимостью и установкой), с устройством отверстий в стенах, (с установкой гильз) с заделкой, с учетом стоимости кабеля, всех материалов и оптической розетки. С учетом стоимости разделки. Оформление исполнительной документации.</t>
  </si>
  <si>
    <t>Установка, настройка оборудования Wi-Fi, видеокамеры в помещении (в т.ч в ДХ)</t>
  </si>
  <si>
    <t>СМР, ПИР, прочие, не ограничиваясь перечисленным  (крепежные материалы и изделия): Установка  Wi-Fi ТД, видеокамеры в кожух. Разметка и сверление отверстий. Установка/ замена кронштейна для монтажа, включая завинчивание винтов до проектного усилия. Крепление камеры видеонаблюдения к кронштейну, юстировка. Настройка оборудования. Без прокладки и стоимости кабеля. Без стоимости оборудования. Подключение. Оформление разрешительных документов, исполнительной документации.</t>
  </si>
  <si>
    <t xml:space="preserve">Установка, настройка  видеокамеры с кронштейном на фасаде здания </t>
  </si>
  <si>
    <t>СМР, ПИР, Прочие затраты, не ограничиваясь перечисленным  (крепежные материалы и изделия): Установка видеокамеры в кожух. Разметка и сверление отверстий. Установка кронштейна для монтажа камеры видеонаблюдения, включая завинчивание винтов до проектного усилия. Крепление камеры видеонаблюдения к кронштейну. Настройка изображения и фокуса. Подключение. Без прокладки и стоимости кабеля. Без стоимости оборудования. Оформление разрешительных документов, исполнительной документации.</t>
  </si>
  <si>
    <t xml:space="preserve">Демонтаж кабель каналов, коробов ПВХ </t>
  </si>
  <si>
    <t>СМР, демонтаж (разборка/сборка) кабель каналов, комплектующих (крышки, разделительные перегородки), включая сопутствующие работы.</t>
  </si>
  <si>
    <t>м</t>
  </si>
  <si>
    <t>Прокладка и монтаж трубы (жесткая оцинкованная) по конструкциям Д до 50 мм</t>
  </si>
  <si>
    <t>СМР, независимо от материалов поверхности, включая сопутствующие работы: подгонка длин, стоимость основных и  крепежных материалов.</t>
  </si>
  <si>
    <t xml:space="preserve">Прокладка и монтаж гофры, по конструкциям Д до 50 мм </t>
  </si>
  <si>
    <t xml:space="preserve">Демонтаж труб, гофры </t>
  </si>
  <si>
    <t>СМР, демонтаж, включая сопутствующие работы.</t>
  </si>
  <si>
    <t>Прокладка и монтаж кабельных ( в т.ч. перфорированных, металлических) лотков до 200 мм, со всеми комплектующими (крышка, заглушки, повороты, соединительные элементы и прочее)</t>
  </si>
  <si>
    <t xml:space="preserve">Монтаж кабельных лотков потолочного/настенного типа, включая работы по установке узлов крепления, фурнитуры, поворотных элементов, сопутствующих работ, заземления (при необходимости), стоимость основных и  крепежных материалов. </t>
  </si>
  <si>
    <t>Может применятся с работами других разделов</t>
  </si>
  <si>
    <t>Прокладка и монтаж кабельных ( в т.ч.  перфорированных, металлических) лотков до 600 мм, со всеми комплектующими (крышка, заглушки, повороты, соединительные элементы и прочее)</t>
  </si>
  <si>
    <t>Монтаж кабельных лотков потолочного/настенного типа, включая работы по установке узлов крепления, фурнитуры, поворотных элементов, сопутствующих работ, заземления (при необходимости), стоимость основных и  крепежных материалов.</t>
  </si>
  <si>
    <t xml:space="preserve">Прокладка кабеля </t>
  </si>
  <si>
    <t>Прокладка, монтаж, трассировка кабеля  UTP  cat 5e, 6е до 4 пар в коробе, в лотке, кабельном канале, трубе, гофре и т.д.</t>
  </si>
  <si>
    <t xml:space="preserve">СМР, включая прокладку, монтаж кабеля, работы по трассировке кабеля (размотка, маркировка , замер длины , растяжка , нарезка , жгутирование), с учетом стоимости кабеля и крепежных материалов, другие сопутствующие работы. </t>
  </si>
  <si>
    <t>Демонтаж кабеля витая пара из короба, лотка, кабельного канала, гофры и т.д.</t>
  </si>
  <si>
    <t>Прокладка, монтаж, трассировка  силового кабеля (провода) емкостью до  3х2,5 мм2, в коробе, в лотке, кабельном канале, трубе, гофре, металлорукаве  и т.д.</t>
  </si>
  <si>
    <t>СМР, включая прокладку, монтаж силового кабеля, провода заземления, работы по трассировке кабеля (размотка, маркировка , замер длины , растяжка , нарезка , жгутирование), с учетом стоимости кабеля и крепежных материалов, проверку состояния изоляции кабеля до и после прокладки и другие сопутствующие работы, присоединение к зажимам жил и проводов.</t>
  </si>
  <si>
    <t>Прокладка, монтаж, трассировка силового кабеля (провода) емкостью до  5х4 мм2, в коробе, в лотке, кабельном канале, трубе, гофре,металлорукаве  и т.д.</t>
  </si>
  <si>
    <t>СМР, включая прокладку, монтаж, силового кабеля, провода заземления, работы по трассировке кабеля (размотка, маркировка , замер длины , растяжка , нарезка , жгутирование),  с учетом стоимости кабеля и крепежных материалов, проверку состояния изоляции кабеля до и после прокладки и другие сопутствующие работы, присоединение к зажимам жил и проводов.</t>
  </si>
  <si>
    <t>Прокладка, монтаж, трассировка силового кабеля (провода) емкостью до  5х10мм2, в коробе, в лотке, кабельном канале, трубе, гофре,металлорукаве  и т.д.</t>
  </si>
  <si>
    <t>Прокладка, монтаж, трассировка силового кабеля (провода) емкостью до  5х16 мм2, в коробе, в лотке, кабельном канале, трубе, гофре,металлорукаве  и т.д.</t>
  </si>
  <si>
    <t>Прокладка, монтаж, трассировка силового кабеля (провода) емкостью до  5х35 мм2, в коробе, в лотке, кабельном канале, трубе, гофре,металлорукаве  и т.д.</t>
  </si>
  <si>
    <t>Прокладка, монтаж, трассировка силового кабеля (провода) емкостью до  5х70 мм2, в коробе, в лотке, кабельном канале, трубе, гофре,металлорукаве  и т.д.</t>
  </si>
  <si>
    <t>Прокладка, монтаж, трассировка силового кабеля (провода) емкостью до  5х95 мм2, в коробе, в лотке, кабельном канале, трубе, гофре,металлорукаве  и т.д.</t>
  </si>
  <si>
    <t xml:space="preserve">Демонтаж силового кабеля (провода)  из короба, лотка, кабельного канала, гофры и т.д. </t>
  </si>
  <si>
    <t>Штробление стен и заделка борозды</t>
  </si>
  <si>
    <t>СМР, независимо от материалов поверхности, включая сопутствующие работы</t>
  </si>
  <si>
    <t>1м борозды</t>
  </si>
  <si>
    <t>Прокладка, монтаж, трассировка кабеля UTP  cat 5e до 4 пар в штробе или открытым способом креплением  накладными скобами</t>
  </si>
  <si>
    <t xml:space="preserve">СМР, прокладка кабеля, включая работы по трассировке кабеля  (размотка , маркировка , замер длины , растяжка , нарезка , жгутирование), с учетом стоимости кабеля и крепежных материалов, другие сопутствующие работы. </t>
  </si>
  <si>
    <t>м.</t>
  </si>
  <si>
    <t>Прокладка, монтаж, трассировка силового кабеля (провода) в штробе или открытым способом креплением  накладными скобами, независимо от сечения и количества жил кабеля</t>
  </si>
  <si>
    <t>СМР , включая прокладку, монтаж силового кабеля, провода заземления (независимо от сечения и количества жил кабеля), работы по трассировке кабеля (размотка , маркировка , замер длины , растяжка , нарезка , жгутирование),  проверку состояния изоляции кабеля до и после прокладки и другие сопутствующие работы, присоединение к зажимам жил и проводов. Включает стоимость крепежных материалов, без учета стоимости кабеля.</t>
  </si>
  <si>
    <t>Прокладка, монтаж, трассировка коаксиального кабеля  в коробе, в лотке, кабельном канале, трубе, гофре и т.д.</t>
  </si>
  <si>
    <t xml:space="preserve">СМР, включая прокладку, монтаж, роботы по трассировке кабеля (размотка , маркировка , замер длины , растяжка , нарезка , жгутирование) установке разветвителей, делителей, стоимость основных и  крепежных материалов, другие сопутствующие работы. </t>
  </si>
  <si>
    <t>Монтаж информационных розеток</t>
  </si>
  <si>
    <t xml:space="preserve"> Установка, монтаж, подключение  розеток RJ45, RJ12, RG11 (скрытый монтаж)</t>
  </si>
  <si>
    <t xml:space="preserve"> СМР, установка, монтаж информационной розетки в стену, независимо от материалов поверхности, включая и не ограничиваясь перечисленным:  устройство  отверстия в стене с  заделкой,  устройство гнезд для подрозетников с восстановлением отделки стен, установкой розетки, стоимость основных и  крепежных материалов.</t>
  </si>
  <si>
    <t>шт.</t>
  </si>
  <si>
    <t>Установка, монтаж, подключение  розеток RJ45, RJ12, RG11 (открытый монтаж)</t>
  </si>
  <si>
    <t>СМР, включая и не ограничиваясь перечисленным: монтаж информационной розетки на стену, независимо от материалов поверхности, стоимость основных  (каркас, суппорт-рамка, модуль розетки) и крепежных материалов.</t>
  </si>
  <si>
    <t>Установка, монтаж, подключение  розеток RJ45, RJ12, RG11 в/на короб/кабель канал</t>
  </si>
  <si>
    <t xml:space="preserve"> СМР, включая и не ограничиваясь перечисленным: установка, монтаж информационной розетки в/на короб/кабель-канал (мини колонна), стоимость основных и крепежных материалов.</t>
  </si>
  <si>
    <t>Демонтаж и отключение розетки</t>
  </si>
  <si>
    <t>СМР, демонтаж и отключение информационной розетки</t>
  </si>
  <si>
    <t>Обжим коннектора RJ11, RJ45</t>
  </si>
  <si>
    <t>СМР монтаж коннектора RJ11, RJ45, включая стоимость основных материалов (коннектор, колпачок).</t>
  </si>
  <si>
    <t>Расценка применяется при выполнении комплекса работ по СКС на одном объекте.
Не применимо совместно с расценками 89.</t>
  </si>
  <si>
    <t>Обжим коннектора BNC</t>
  </si>
  <si>
    <t>СМР монтаж коннектора BNC, включая стоимость основных и крепежных материалов.</t>
  </si>
  <si>
    <t xml:space="preserve"> Монтаж силового оборудования</t>
  </si>
  <si>
    <t>Установка автоматического выключателя</t>
  </si>
  <si>
    <t>Установка и подключение автоматического  выключателя (220В,50Гц), с номинальным током до 63 А во вводно-распределительном устройстве здания, включая стоимость основных и крепежных материалов.</t>
  </si>
  <si>
    <t>Установка автоматического выключателя 3- полюсного (до 25А включительно)</t>
  </si>
  <si>
    <t>Установка и подключение автоматического  выключателя трех полюсного, с номинальным током до 25 А во вводно-распределительном устройстве здания, включая стоимость основных и крепежных материалов.</t>
  </si>
  <si>
    <t>Установка автоматического выключателя 3- полюсного (от 25А до 63А включительно)</t>
  </si>
  <si>
    <t>Установка и подключение автоматического  выключателя трех полюсного, с номинальным током от 25 до 63 А во вводно-распределительном устройстве здания, включая стоимость основных и крепежных материалов.</t>
  </si>
  <si>
    <t>Установка выключателя нагрузки (до  40А включительно)</t>
  </si>
  <si>
    <t>Установка и подключение выключателя нагрузки, с номинальным током до  40 А во вводно-распределительном устройстве здания, включая стоимость основных и крепежных материалов.</t>
  </si>
  <si>
    <t>Установка выключателя нагрузки (более  40А)</t>
  </si>
  <si>
    <t>Установка и подключение выключателя нагрузки, с номинальным током более  40 А во вводно-распределительном устройстве здания, включая стоимость основных и крепежных материалов.</t>
  </si>
  <si>
    <t>Монтаж навесного бокса (щита) распределительного  до 24 модулей (включительно)</t>
  </si>
  <si>
    <t>СМР, сборка монтаж навесного бокса (щита) не укомплектованного автоматическими выключателями, независимо от материала поверхности, включая  стоимость основных и крепежных материалов.</t>
  </si>
  <si>
    <t>Монтаж бокса (щита) распределительного  более 24 модулей</t>
  </si>
  <si>
    <t>СМР, сборка монтаж  бокса (щита) не укомплектованного автоматическими выключателями, независимо от материала поверхности, включая  стоимость основных и крепежных материалов.</t>
  </si>
  <si>
    <t>Установка, монтаж, подключение розетки, выключателя (скрытый монтаж)</t>
  </si>
  <si>
    <t xml:space="preserve"> СМР, Установка, монтаж розетки, выключателя в стену, независимо от материалов поверхности, включая и не ограничиваясь перечисленным: устройство  отверстия в стене с  заделкой,  устройство гнезд для подрозетников с восстановлением отделки стен, стоимость основных и  крепежных материалов.</t>
  </si>
  <si>
    <t xml:space="preserve"> Установка, монтаж , подключение розетки, выключателя (открытый монтаж)</t>
  </si>
  <si>
    <t>СМР, включая и не ограничиваясь перечисленным: установка, монтаж розетки, выключателя на стену, независимо от материалов поверхности, стоимость основных (каркас, суппорт-рамка, розетка) и  крепежных материалов.</t>
  </si>
  <si>
    <t>Устанвока,монтаж, подключение розетки, выключателя в/на короб/кабель канал</t>
  </si>
  <si>
    <t>СМР, включая и не ограничиваясь перечисленным: установка, монтаж розетки, выключателя в/на коробе/кабель-канале (мини колонне), стоимость основных и крепежных материалов.</t>
  </si>
  <si>
    <t xml:space="preserve">Демонтаж розетки/выключателя </t>
  </si>
  <si>
    <t>СМР, демонтаж и отключение розетки/выключателя</t>
  </si>
  <si>
    <t>Установка Разветвительной коробки</t>
  </si>
  <si>
    <t>СМР: Монтаж и расключение разветвительной коробки, включая стоимость основных и  крепежных материалов.</t>
  </si>
  <si>
    <t>Монтаж электрического счетчика</t>
  </si>
  <si>
    <t>Монтаж электрического счетчика, включая стоимость основных и  крепежных материалов.</t>
  </si>
  <si>
    <t xml:space="preserve">Монтаж шины заземления  </t>
  </si>
  <si>
    <t>СМР, монтаж шины заземления (ГЗШ), подключение к контору заземления, маркировка, с учетом стоимости крепежных изделий.</t>
  </si>
  <si>
    <t>Монтаж патч-панели 24 порта/кросс-панели в телекоммуникационный шкаф (стойку)</t>
  </si>
  <si>
    <t xml:space="preserve"> СМР,  установка, монтаж патч-панели 24 порта/кросс-панели  в телекоммуникационный шкаф (стойку), включая стоимость основных и  крепежных материалов, в том числе, патч-панели 24 портов/кросс-панели</t>
  </si>
  <si>
    <t>Расценка применяется при выполнении комплекса работ по СКС на одном объекте
Применяется совместно с расценкой 111.</t>
  </si>
  <si>
    <t>Монтаж патч-панели 48 порта /кросс-панели в телекоммуникационный шкаф (стойку)</t>
  </si>
  <si>
    <t xml:space="preserve"> СМР,  установка, монтаж патч-панели 48 портов /кросс-панели телекоммуникационный шкаф (стойку), включая стоимость основных и  крепежных материалов, в том числе, патч-панели 48 портов/кросс-панели</t>
  </si>
  <si>
    <t>Монтаж оборудования в существующий телекоммуникационный шкаф/стойку *</t>
  </si>
  <si>
    <t xml:space="preserve">СМР. Установка коммутатора  доступа, VoIP шлюза до 48 портов FXO/ FXS, платы расширения, коммутатора агрегации, оптического мультиплексора (4хЕ1, 2хFE), медиаконвертера, ИБП. СМР, ПНР, включая  монтаж SFP и стоимость материалов и кабеля, без учета стоимости оборудования. Монтаж оборудования   в существующую стойку (шкаф), подключение  электропитания от существующего источника питания; подключение к каналообразующему оборудованию, преднастройка/настройка.  </t>
  </si>
  <si>
    <t>1-я 'ед. оборудования</t>
  </si>
  <si>
    <t xml:space="preserve">Расценка применяется при выполнении комплекса работ по СКС на одном объекте
* При единовременном монтаже применять  понижающий коэффициент (К):  
- 2-я ед. оборудования  * К 0,7;
- 3-я ед. оборудования * К 0,6;
- 4-я ед. оборудования * К 0,5;
- 5-я ед. оборудования * К 0,4;
-6-я ед. оборудования - ∞ * К 0,3. </t>
  </si>
  <si>
    <t>Расшивка и разделка медножильного кабеля на порт патч-панели/кросс-панели</t>
  </si>
  <si>
    <t xml:space="preserve">СМР, включая (но не ограничиваясь) , разделку и расшивка, укладка крепление  кабеля </t>
  </si>
  <si>
    <t xml:space="preserve">пара </t>
  </si>
  <si>
    <t>Монтаж медножильных  патч-кордов</t>
  </si>
  <si>
    <t>Монтаж, коммутация, медножильных  патч-кордов до 5 м., включая стоимость основных и крепежных материалов.</t>
  </si>
  <si>
    <t>Маркировка розетки и порта на патч панели</t>
  </si>
  <si>
    <t xml:space="preserve"> СМР, с учетом сопутствующих работ и стоимости материалов.
Внесение данных в исполнительную документацию (в кабельный журнал).
</t>
  </si>
  <si>
    <t>Демонтаж оборудования/патч панели/кросс-панели/кабельного органайзера/полки/оптического кроссового шкафа в телекоммуникационном шкафу/стойке</t>
  </si>
  <si>
    <t>Сертификация и тестирование</t>
  </si>
  <si>
    <t xml:space="preserve">Тестирование соединений UTP, STP на соответствие категории 5e,6e </t>
  </si>
  <si>
    <t xml:space="preserve"> СМР, с учетом сопутствующих работ измерительными приборами, составление отчета измерений и сертификации,
Внесение данных в исполнительную документацию.
</t>
  </si>
  <si>
    <t xml:space="preserve">порт /направление </t>
  </si>
  <si>
    <t>Пусконаладочные работы  по электромонтажным работам</t>
  </si>
  <si>
    <t xml:space="preserve">Пусконаладочные работы по электромонтажным  работам,
 замер полного сопротивления цепи "фаза-нуль", проверка наличия цепи между заземлителями и заземленными элементами, прогрузка автомата, составление протокола, внесение в исполнительную документацию. (Линия, цепь) 
</t>
  </si>
  <si>
    <t>Линия</t>
  </si>
  <si>
    <t>Прочие работы</t>
  </si>
  <si>
    <t>Монтаж технологического проходного отверстия в стене  100 мм</t>
  </si>
  <si>
    <t>СМР, монтаж технологического отверстия 100 мм в стене из бетонных/кирпичных/ легковозводимых материалов, установка изолирующего соединителя,  включая сопутствующие работы, герметизация стоп-огонь.</t>
  </si>
  <si>
    <t>Применятся с работами  72-73  при наличии обоснования для использования</t>
  </si>
  <si>
    <t>Монтаж технологического проходного отверстия в стене 300 мм</t>
  </si>
  <si>
    <t>СМР, монтаж технологического отверстия 300 мм в стене из бетонных/кирпичных/ легковозводимых материалов, установка изолирующего соединителя,  включая сопутствующие работы, герметизация стоп-огонь.</t>
  </si>
  <si>
    <t>Монтаж технологического проходного отверстия в стене 50 мм</t>
  </si>
  <si>
    <t>СМР, монтаж технологического отверстия 50 мм в стене из бетонных/кирпичных/ легковозводимых материалов, установка изолирующего соединителя,  включая сопутствующие работы, герметизация стоп-огонь.</t>
  </si>
  <si>
    <t xml:space="preserve"> Укладка антистатического  линолеума </t>
  </si>
  <si>
    <t>СМР, Укладка антистатического, токопроводящего линолеума с проваркой швов, медной лентой, устройством заземления, включая подготовку поверхности к производству работ, стоимость основных и  расходных материалов.</t>
  </si>
  <si>
    <t xml:space="preserve">Монтаж фальшпола </t>
  </si>
  <si>
    <t>СМР, устройство, монтаж фальшпола, подготовка поверхности, установка конструкций основания, укладка плит, включая стоимость основных и расходных материалов.</t>
  </si>
  <si>
    <t>Демонтаж/монтаж плит фальшпола</t>
  </si>
  <si>
    <t>Демонтаж/монтаж плит фальш пола,  частичная разборка и сборка устроенных конструкций</t>
  </si>
  <si>
    <t>Демонтаж/монтаж фальшпотолка (Реечного типа/Амстронг)</t>
  </si>
  <si>
    <t xml:space="preserve">СМР, частичная разборка и сборка устроенных конструкций, включая сопутствующие работы. </t>
  </si>
  <si>
    <t>Только плитки</t>
  </si>
  <si>
    <t xml:space="preserve">Демонтаж/монтаж фасадной керамической плитки, алюкобонд и пр. </t>
  </si>
  <si>
    <t>Демонтаж/монтаж облицовочной фасадной плитки (вентилируемый фасад)</t>
  </si>
  <si>
    <t>Коэффициент при проведении работ на высоте свыше 4 метров (при выполнении внутренних работ)</t>
  </si>
  <si>
    <t>Применяется  только на работы раздела №8 "Строительство структурированных кабельных сетей (СКС)", которые выполнены в соответствующих условиях.</t>
  </si>
  <si>
    <t>Коэффициент</t>
  </si>
  <si>
    <t xml:space="preserve">Организация АРМ </t>
  </si>
  <si>
    <t>Монтаж/установка автоматизированного рабочего места (АРМ) (без учета настройки и тестирования)</t>
  </si>
  <si>
    <t xml:space="preserve">СМР: Монтаж АРМ  в составе:  монитор, системный блок,/моноблок, блок бесперебойного питания, клавиатура и/или мышь, включая их установку, подключение к сети электропитания, сети ЛВС. С учетом стоимости работ, стоимости крепежных  материалов и патч-корда. </t>
  </si>
  <si>
    <t>1 АРМ</t>
  </si>
  <si>
    <t>Настройка и тестирование АРМ  учитываются пунктом 131</t>
  </si>
  <si>
    <t>Установка/замена блока бесперебойного источника питания под автоматизированное рабочее место (АРМ)</t>
  </si>
  <si>
    <t>СМР: Установка/замена блока бесперебойного источника питания под автоматизированное рабочее место (АРМ), подключение к сети электропитания.</t>
  </si>
  <si>
    <t>1 устройство</t>
  </si>
  <si>
    <t>Не применяется совместно с пунктом 127</t>
  </si>
  <si>
    <t>Монтаж/установка периферийного устройства (с учетом настройки и тестирования)</t>
  </si>
  <si>
    <t xml:space="preserve">СМР: Монтаж периферийного устройства (Сканер, принтер, копир, плоттер, МФУ),  подключение к сети электропитания, сети ЛВС, настройка, тестирование.  С учетом стоимости работ по прокладке патч-корда,  стоимости крепежных  материалов и патч-корда. </t>
  </si>
  <si>
    <t xml:space="preserve">Демонтаж АРМ/периферийного устройства </t>
  </si>
  <si>
    <t>50% от стоимости монтажа</t>
  </si>
  <si>
    <t xml:space="preserve">Настройка и тестирование автоматизированного рабочего места (АРМ). </t>
  </si>
  <si>
    <t xml:space="preserve">Предустановка/установка программного обеспечения Заказчика, 'проверка наличия физического соединения; настройка сетевых параметров; заведение в домен (например, посредством запуска заранее подготовленного скрипта);
 проверка связности со шлюзом по умолчанию (пинг из «черного окна», cmd);
проверка доступа в локальным ресурсам Заказчика (по инструкции);
 проверка доступа в внешним ресурсам Интернет (по инструкции);
 настройка подключения к сетевым принтерам (или по инструкции или посредством запуска скрипта);
 проверка сетевой печати;
 настройка почтового клиента (по инструкции или посредством запуска скрипта);
 проверка работы электронной почты – отправка/ получение тестового сообщения по инструкции.
</t>
  </si>
  <si>
    <t>Монтаж/установка телевизионной панели до 55 дюймов/интеракивной доски/проекционного оборудования</t>
  </si>
  <si>
    <t xml:space="preserve">СМР: В том числе включая и не ограничиваясь перечисленным: монтаж/установка телевизионной панели размером диагонали до 55 дюймов/интерактивной доски/проекционного оборудования, разметка и сверление отверстий, установка кронштейна, завинчивание винтов до проектного усилия, коммутация, подключение к сети электропитания. </t>
  </si>
  <si>
    <t>Монтаж/установка телевизионной панели свыше 55 дюймов</t>
  </si>
  <si>
    <t>СМР: В том числе включая и не ограничиваясь перечисленным: монтаж/установка телевизионной панели размером диагонали свыше 55 дюймов, разметка и сверление отверстий, установка кронштейна, завинчивание винтов до проектного усилия, коммутация, подключение к сети электропитания.</t>
  </si>
  <si>
    <t>Установка/подключение телефонного аппарата</t>
  </si>
  <si>
    <t xml:space="preserve">СМР: установка/подключение, настройка, телефонного аппарата. С учетом стоимости работ, стоимости крепежных  материалов и патч-корда. </t>
  </si>
  <si>
    <t>Радиопланирование</t>
  </si>
  <si>
    <t>Расчет радиопокрытия либо разработка решений по оптимизации существующей сети Wi-Fi по одному адресу. Площадь (с зоной покрытия) от 50 кв.м.  до 1000 кв.м.</t>
  </si>
  <si>
    <t>Расчёт радиопокрытия: Позиция предусматривает подготовку технического решения по строительству сети Wi-Fi.
Техническое решение разрабатывается с применением аппаратно - программного комплексов (EKAHAU SITE SURVEY, TAMOGRAPH SITE SURVEY и т.п.), результатом разработки является проект PDF и программный файл в формате EKAHAU SITE SURVEY/ TAMOGRAPH). 
Разработка решений по оптимизации сети: проведение радиоизмерений с применением аппаратно - программного комплексов (EKAHAU SITE SURVEY, TAMOGRAPH SITE SURVEY и т.п.), результатом является отчёт с рекомендациями по улучшению показателей существующей сети, а так же проект PDF в действующей и планируемой сети, программный файл в формате EKAHAU SITE SURVEY/ TAMOGRAPH). По требованию Заказчика работ, состав работ может быть дополнен необходимым пунктом.</t>
  </si>
  <si>
    <t>Расчет радиопокрытия либо разработка решений по оптимизации существующей сети Wi-Fi по одному адресу. Площадь (с зоной покрытия)  от 1000 кв.м. до 10000 кв.м.</t>
  </si>
  <si>
    <t>Расчет радиопокрытия либо разработка решений по оптимизации существующей сети Wi-Fi по одному адресу. Площадь (с зоной покрытия)  от 10000 кв.м. до 50000 кв.м.</t>
  </si>
  <si>
    <t>Расчет радиопокрытия либо разработка решений по оптимизации существующей сети Wi-Fi по одному адресу. Площадь (с зоной покрытия) более 50000 кв.м.</t>
  </si>
  <si>
    <t>Логистика и работа в ночное время</t>
  </si>
  <si>
    <t>Повышающий коэффициент за проведение работ с 00.00 до 06.00   (154 ТК РФ)</t>
  </si>
  <si>
    <t>Распространяется на СМР с предоставлением подтверждения в виде  письма ответственного сотрудника филиала, фотоотчета.</t>
  </si>
  <si>
    <t>Распространяется на СМР с предоставлением подтверждения в виде  письма ответственного сотрудника филиала, фотоотчета. Подтверждается письменным запретом от заказчика/школы производить работы в дневное время, а также подтверждением факта работ в ночное время со стороны технического надзора филиала Ростелеком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</si>
  <si>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 на объект строительства, удаленного от склада Заказчика на расстоянии до  50 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</si>
  <si>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ОС-15, Материалы Заказчика  на объект строительства, удаленного от склада Заказчика на расстоянии от  30  до  50 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</si>
  <si>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 на объект строительства, удаленного от склада Заказчика на расстоянии от 50 до 100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</si>
  <si>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ОС-15,Материалы Заказчика  на объект строительства, удаленного от склада Заказчика на расстоянии от 51 до 100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</si>
  <si>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 на объект строительства, удаленного от склада Заказчика на расстоянии от 101 до 200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</si>
  <si>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ОС-15, Материалы Заказчика  на объект строительства, удаленного от склада Заказчика на расстоянии от 101 до 200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</si>
  <si>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 на объект строительства, удаленного от склада Заказчика на расстоянии от 201 до 300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</si>
  <si>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ОС-15, Материалы Заказчика  на объект строительства, удаленного от склада Заказчика на расстоянии от 201 до 300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</si>
  <si>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 на объект строительства, удаленного от склада Заказчика на расстоянии свыше 301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</si>
  <si>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ОС-15, Материалы Заказчика  на объект строительства, удаленного от склада Заказчика на расстоянии свыше 301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</si>
  <si>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>Коэффициент снижения</t>
  </si>
  <si>
    <t>в том числе стоимость СМР (работ )</t>
  </si>
  <si>
    <t>в том числе стоимость кабеля, основных материалов (с учётом ТЗР)</t>
  </si>
  <si>
    <t>в том числе стоимость ПИР</t>
  </si>
  <si>
    <t>Стоимость работ за единицу, руб. без НДС</t>
  </si>
  <si>
    <t>Стоимость работ за единицу с учетом коэффициента снижения, руб. без НДС</t>
  </si>
  <si>
    <t>Примечание:  В каждый из указанных выше видов Работ в т.ч. входят: 
1. Затраты на получение/оформление согласований, разрешений на производство работ и технических условий у сторонних организаций (физ/юр лиц), необходимых для проведения работ по прокладке кабеля и строительству/реконструкции/дооборудованию кабельной инфраструктуры: кабельной канализации, опор;                   
2. Затраты на проведение проектно-изыскательских работ и подготовку рабочей документации; 3. 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строительства;</t>
  </si>
  <si>
    <t>60.1</t>
  </si>
  <si>
    <t>Установка трубы /гофры Д до 32 мм включительно</t>
  </si>
  <si>
    <t>СМР, включая стоимость материалов (трубы, гофры), крепежа, сопутствующих работ, пробивки отверстий в стенах и перекрытиях, герметизация стоп-огонь. Оформление исполнительной документации.</t>
  </si>
  <si>
    <t>Установка кабель- каналов, коробов ПВХ по конструкциям  Д до 30 мм/размером до 30х30мм</t>
  </si>
  <si>
    <t>СМР, включая стоимость материалов (короба), крепежа, сопутствующих работ, пробивки отверстий в стенах и перекрытиях, герметизация стоп-огонь. Оформление исполнительной документации.</t>
  </si>
  <si>
    <t>Установка кабель- каналов, коробов ПВХ по конструкциям Д до 63 мм/размером до 60х60мм</t>
  </si>
  <si>
    <t>Установка кабель- каналов, коробов ПВХ по конструкциям Д более  63  мм/размером более 60х60мм</t>
  </si>
  <si>
    <t>Интегральна скидка</t>
  </si>
  <si>
    <t>С учетом интегрального коэффициента снижения</t>
  </si>
  <si>
    <t>Коэффициент применения Интегральной скидки к СМР</t>
  </si>
  <si>
    <t>Коэффициент применения Интегральной скидки к материалам</t>
  </si>
  <si>
    <t>Коэффициент применения Интегральной скидки к ПИР</t>
  </si>
  <si>
    <r>
      <t xml:space="preserve"> </t>
    </r>
    <r>
      <rPr>
        <b/>
        <sz val="8"/>
        <color theme="1"/>
        <rFont val="Times New Roman"/>
        <family val="1"/>
        <charset val="204"/>
      </rPr>
      <t xml:space="preserve">Прокладка и монтаж ВОК в грунте, включая внутриобъектовые работы </t>
    </r>
  </si>
  <si>
    <r>
      <t xml:space="preserve"> </t>
    </r>
    <r>
      <rPr>
        <b/>
        <sz val="8"/>
        <color theme="1"/>
        <rFont val="Times New Roman"/>
        <family val="1"/>
        <charset val="204"/>
      </rPr>
      <t>Прокладка и монтаж ВОК  по существующим опорам (трубостойкам, между зданиями), включая внутриобъектовые работы</t>
    </r>
  </si>
  <si>
    <r>
      <t xml:space="preserve"> </t>
    </r>
    <r>
      <rPr>
        <b/>
        <sz val="8"/>
        <color theme="1"/>
        <rFont val="Times New Roman"/>
        <family val="1"/>
        <charset val="204"/>
      </rPr>
      <t>Монтаж оборудования, патч/кросс панелей</t>
    </r>
  </si>
  <si>
    <r>
      <t xml:space="preserve">Компенсация логистических затрат на транспортировку оборудования/ </t>
    </r>
    <r>
      <rPr>
        <b/>
        <sz val="8"/>
        <color theme="9" tint="-0.249977111117893"/>
        <rFont val="Times New Roman"/>
        <family val="1"/>
        <charset val="204"/>
      </rPr>
      <t>материалов Заказчика</t>
    </r>
    <r>
      <rPr>
        <b/>
        <sz val="8"/>
        <rFont val="Times New Roman"/>
        <family val="1"/>
        <charset val="204"/>
      </rPr>
      <t>,  при строительстве объекта на удаленности  от 30 до 50 км  включительно, от склада Заказчика.</t>
    </r>
  </si>
  <si>
    <r>
      <t>Компенсация логистических затрат на транспортировку оборудования/</t>
    </r>
    <r>
      <rPr>
        <b/>
        <sz val="8"/>
        <color theme="9" tint="-0.249977111117893"/>
        <rFont val="Times New Roman"/>
        <family val="1"/>
        <charset val="204"/>
      </rPr>
      <t>материалов Заказчика</t>
    </r>
    <r>
      <rPr>
        <b/>
        <sz val="8"/>
        <rFont val="Times New Roman"/>
        <family val="1"/>
        <charset val="204"/>
      </rPr>
      <t>,  при строительстве объекта на удаленности  от 51км до 100 км включительно, от склада Заказчика.</t>
    </r>
  </si>
  <si>
    <r>
      <t>Компенсация логистических затрат на транспортировку оборудования/</t>
    </r>
    <r>
      <rPr>
        <b/>
        <sz val="8"/>
        <color theme="9" tint="-0.249977111117893"/>
        <rFont val="Times New Roman"/>
        <family val="1"/>
        <charset val="204"/>
      </rPr>
      <t>материалов Заказчика</t>
    </r>
    <r>
      <rPr>
        <b/>
        <sz val="8"/>
        <rFont val="Times New Roman"/>
        <family val="1"/>
        <charset val="204"/>
      </rPr>
      <t>,  при строительстве объекта на удаленности  от 101 км до 200 км включительно, от склада Заказчика.</t>
    </r>
  </si>
  <si>
    <r>
      <t xml:space="preserve">Компенсация логистических затрат на транспортировку оборудования/ </t>
    </r>
    <r>
      <rPr>
        <b/>
        <sz val="8"/>
        <color theme="9" tint="-0.249977111117893"/>
        <rFont val="Times New Roman"/>
        <family val="1"/>
        <charset val="204"/>
      </rPr>
      <t>материалов Заказчика</t>
    </r>
    <r>
      <rPr>
        <b/>
        <sz val="8"/>
        <rFont val="Times New Roman"/>
        <family val="1"/>
        <charset val="204"/>
      </rPr>
      <t>,  при строительстве объекта на удаленности  от 201 км до 300 км включительно, от склада Заказчика.</t>
    </r>
  </si>
  <si>
    <r>
      <t>Компенсация логистических затрат на транспортировку оборудования/</t>
    </r>
    <r>
      <rPr>
        <b/>
        <sz val="8"/>
        <color theme="9" tint="-0.249977111117893"/>
        <rFont val="Times New Roman"/>
        <family val="1"/>
        <charset val="204"/>
      </rPr>
      <t>материалов Заказчика</t>
    </r>
    <r>
      <rPr>
        <b/>
        <sz val="8"/>
        <rFont val="Times New Roman"/>
        <family val="1"/>
        <charset val="204"/>
      </rPr>
      <t>,  при строительстве объекта на удаленности свыше 301  км от склада Заказчика.</t>
    </r>
  </si>
  <si>
    <t>в случае, если протяженность трассы кабельной линии менее 150 м, стоимость приравнивается к удельной стоимости = 150 м независимо от фактической длины. При комбинированном способе прокладки (грунт, подвес, в кабельной канализации), стоимость рассчитывается путем определения весовых долей каждого способа прокладки в (%) к длине 1 км и их сложения. 
НЕ ПРИМЕНЯТЬ  отдельно для внутриобъектовой прокладки.
Отдельная прокладка внутриобъектового ВОК производиться по расценке 56.
В случае проектирования СКС, составляющая ПИР учитывается при формировании окончательной стоимости ПИР СКС на объекте.</t>
  </si>
  <si>
    <t>Не применяется 1 – 21 
Применимо совместно с 56 
В случае проектирования СКС, составляющая ПИР учитывается при формировании окончательной стоимости ПИР СКС на объекте.</t>
  </si>
  <si>
    <t>Применяется на существующих кабельных линиях, при монтаже новой муфты, организации врезки, отводов.
Применимо совместно: с расценками пап.1 ÷ 21, при монтаже более 1 оптической муфты на 0,5 км строящейся трассы; совместно с 56 
В случае проектирования СКС, составляющая ПИР учитывается при формировании окончательной стоимости ПИР СКС на объекте.</t>
  </si>
  <si>
    <t>Расценка применяется при разработке грунта и полноценном восстановлении каналов кабельной канализации.
В случае проектирования СКС, составляющая ПИР учитывается при формировании окончательной стоимости ПИР СКС на объекте.</t>
  </si>
  <si>
    <t>Применяется дополнительно к расценке 33.
В случае проектирования СКС, составляющая ПИР учитывается при формировании окончательной стоимости ПИР СКС на объекте.</t>
  </si>
  <si>
    <t>Применяется дополнительно к расценке 33.
По требованию Заказчика фактический объем работ  подтверждаться Актом.
В случае проектирования СКС, составляющая ПИР учитывается при формировании окончательной стоимости ПИР СКС на объекте.</t>
  </si>
  <si>
    <t>В случае проектирования СКС, составляющая ПИР учитывается при формировании окончательной стоимости ПИР СКС на объекте.</t>
  </si>
  <si>
    <t xml:space="preserve">Позиция применяется с использованием шагового коэффициента 0,1 от 30 м (минимальный участок 3 м)
Не применяется совместно с расценкой 43; 44.
В случае проектирования СКС, составляющая ПИР учитывается при формировании окончательной стоимости ПИР СКС на объекте.
</t>
  </si>
  <si>
    <t xml:space="preserve">Позиция применяется с использованием шагового коэффициента 0,1 от 30 м (минимальный участок 3 м). Не применимо совместно с расценкой 42; 44.
В случае проектирования СКС, составляющая ПИР учитывается при формировании окончательной стоимости ПИР СКС на объекте.
</t>
  </si>
  <si>
    <t>Не применимо совместно с расценкой 42; 43.
В случае проектирования СКС, составляющая ПИР учитывается при формировании окончательной стоимости ПИР СКС на объекте.</t>
  </si>
  <si>
    <t>Применяется при разовых работах.
Не применяется для сверления стен. Не применяется с Работами 47.
В случае проектирования СКС, составляющая ПИР учитывается при формировании окончательной стоимости ПИР СКС на объекте.</t>
  </si>
  <si>
    <t>Приложение №1 к Форме 2 Документации</t>
  </si>
  <si>
    <t>Данная форма приводится в обязательном порядке Участниками в формате "Excel" при предоставлении ценового предложения без изменения и без добавления какой-либо информации.
Ценовое предложение в ячейке, выделенной желтым цветом (коэффициент снижения), определяется в ходе онлайн торгов. К работам применяется 100% скидки, к материалам 10%.</t>
  </si>
  <si>
    <t xml:space="preserve">ТЕХНИКО-КОММЕРЧЕСКОЕ ПРЕДЛОЖЕНИЕ
Выполнение работ для реализации проекта «Цифровая образовательная среда» на территории Челябинской области для нужд ПАО «Ростелеком»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</si>
</sst>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#,##0.000"/>
    <numFmt numFmtId="165" formatCode="_-* #,##0.00\ _₽_-;\-* #,##0.00\ _₽_-;_-* &quot;-&quot;??\ _₽_-;_-@_-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i/>
      <sz val="11"/>
      <color rgb="FFFF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8"/>
      <color theme="9" tint="-0.249977111117893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87">
    <xf numFmtId="0" fontId="0" fillId="0" borderId="0" xfId="0"/>
    <xf numFmtId="0" fontId="0" fillId="0" borderId="0" xfId="0" applyAlignment="1">
      <alignment horizontal="center" vertical="center"/>
    </xf>
    <xf numFmtId="164" fontId="4" fillId="2" borderId="22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/>
    <xf numFmtId="0" fontId="6" fillId="5" borderId="22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4" fontId="8" fillId="4" borderId="30" xfId="0" applyNumberFormat="1" applyFont="1" applyFill="1" applyBorder="1" applyAlignment="1">
      <alignment horizontal="center" vertical="center" wrapText="1"/>
    </xf>
    <xf numFmtId="4" fontId="8" fillId="4" borderId="31" xfId="0" applyNumberFormat="1" applyFont="1" applyFill="1" applyBorder="1" applyAlignment="1">
      <alignment horizontal="center" vertical="center" wrapText="1"/>
    </xf>
    <xf numFmtId="4" fontId="8" fillId="4" borderId="32" xfId="0" applyNumberFormat="1" applyFont="1" applyFill="1" applyBorder="1" applyAlignment="1">
      <alignment horizontal="center" vertical="center" wrapText="1"/>
    </xf>
    <xf numFmtId="4" fontId="8" fillId="4" borderId="3" xfId="0" applyNumberFormat="1" applyFont="1" applyFill="1" applyBorder="1" applyAlignment="1">
      <alignment horizontal="center" vertical="center" wrapText="1"/>
    </xf>
    <xf numFmtId="4" fontId="8" fillId="4" borderId="4" xfId="0" applyNumberFormat="1" applyFont="1" applyFill="1" applyBorder="1" applyAlignment="1">
      <alignment horizontal="center" vertical="center" wrapText="1"/>
    </xf>
    <xf numFmtId="4" fontId="8" fillId="4" borderId="5" xfId="0" applyNumberFormat="1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left" vertical="center"/>
    </xf>
    <xf numFmtId="0" fontId="9" fillId="0" borderId="25" xfId="0" applyFont="1" applyFill="1" applyBorder="1"/>
    <xf numFmtId="0" fontId="9" fillId="0" borderId="26" xfId="0" applyFont="1" applyFill="1" applyBorder="1"/>
    <xf numFmtId="0" fontId="9" fillId="0" borderId="27" xfId="0" applyFont="1" applyFill="1" applyBorder="1"/>
    <xf numFmtId="0" fontId="8" fillId="0" borderId="6" xfId="0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left" vertical="center" wrapText="1"/>
    </xf>
    <xf numFmtId="0" fontId="9" fillId="0" borderId="6" xfId="0" applyFont="1" applyFill="1" applyBorder="1"/>
    <xf numFmtId="0" fontId="9" fillId="0" borderId="7" xfId="0" applyFont="1" applyFill="1" applyBorder="1"/>
    <xf numFmtId="0" fontId="9" fillId="0" borderId="8" xfId="0" applyFont="1" applyFill="1" applyBorder="1"/>
    <xf numFmtId="0" fontId="8" fillId="0" borderId="7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center" vertical="center"/>
    </xf>
    <xf numFmtId="43" fontId="9" fillId="0" borderId="16" xfId="0" applyNumberFormat="1" applyFont="1" applyFill="1" applyBorder="1"/>
    <xf numFmtId="43" fontId="9" fillId="0" borderId="7" xfId="0" applyNumberFormat="1" applyFont="1" applyFill="1" applyBorder="1"/>
    <xf numFmtId="43" fontId="9" fillId="0" borderId="18" xfId="0" applyNumberFormat="1" applyFont="1" applyFill="1" applyBorder="1"/>
    <xf numFmtId="43" fontId="9" fillId="0" borderId="6" xfId="0" applyNumberFormat="1" applyFont="1" applyFill="1" applyBorder="1"/>
    <xf numFmtId="43" fontId="9" fillId="0" borderId="8" xfId="0" applyNumberFormat="1" applyFont="1" applyFill="1" applyBorder="1"/>
    <xf numFmtId="0" fontId="9" fillId="0" borderId="6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left" vertical="center"/>
    </xf>
    <xf numFmtId="0" fontId="8" fillId="0" borderId="6" xfId="0" applyNumberFormat="1" applyFont="1" applyFill="1" applyBorder="1" applyAlignment="1">
      <alignment horizontal="left" vertical="center"/>
    </xf>
    <xf numFmtId="0" fontId="10" fillId="0" borderId="7" xfId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right"/>
    </xf>
    <xf numFmtId="0" fontId="5" fillId="0" borderId="9" xfId="0" applyFont="1" applyBorder="1"/>
    <xf numFmtId="0" fontId="5" fillId="0" borderId="0" xfId="0" applyFont="1" applyBorder="1"/>
    <xf numFmtId="0" fontId="5" fillId="0" borderId="10" xfId="0" applyFont="1" applyBorder="1"/>
    <xf numFmtId="0" fontId="11" fillId="0" borderId="7" xfId="1" applyFont="1" applyFill="1" applyBorder="1" applyAlignment="1">
      <alignment horizontal="left" vertical="center"/>
    </xf>
    <xf numFmtId="0" fontId="10" fillId="0" borderId="7" xfId="2" applyFont="1" applyFill="1" applyBorder="1" applyAlignment="1">
      <alignment horizontal="center" vertical="center"/>
    </xf>
    <xf numFmtId="43" fontId="9" fillId="0" borderId="28" xfId="0" applyNumberFormat="1" applyFont="1" applyFill="1" applyBorder="1"/>
    <xf numFmtId="43" fontId="9" fillId="0" borderId="20" xfId="0" applyNumberFormat="1" applyFont="1" applyFill="1" applyBorder="1"/>
    <xf numFmtId="43" fontId="9" fillId="0" borderId="29" xfId="0" applyNumberFormat="1" applyFont="1" applyFill="1" applyBorder="1"/>
    <xf numFmtId="43" fontId="9" fillId="0" borderId="19" xfId="0" applyNumberFormat="1" applyFont="1" applyFill="1" applyBorder="1"/>
    <xf numFmtId="43" fontId="9" fillId="0" borderId="21" xfId="0" applyNumberFormat="1" applyFont="1" applyFill="1" applyBorder="1"/>
    <xf numFmtId="10" fontId="3" fillId="0" borderId="5" xfId="0" applyNumberFormat="1" applyFont="1" applyBorder="1"/>
    <xf numFmtId="0" fontId="8" fillId="0" borderId="7" xfId="0" applyFont="1" applyFill="1" applyBorder="1" applyAlignment="1">
      <alignment horizontal="left" vertical="center"/>
    </xf>
    <xf numFmtId="0" fontId="11" fillId="0" borderId="7" xfId="2" applyFont="1" applyFill="1" applyBorder="1" applyAlignment="1">
      <alignment horizontal="left" vertical="center" wrapText="1"/>
    </xf>
    <xf numFmtId="165" fontId="0" fillId="0" borderId="0" xfId="0" applyNumberFormat="1"/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left" vertical="center"/>
    </xf>
    <xf numFmtId="0" fontId="9" fillId="0" borderId="11" xfId="0" applyFont="1" applyFill="1" applyBorder="1" applyAlignment="1">
      <alignment horizontal="left" vertical="center" wrapText="1"/>
    </xf>
    <xf numFmtId="0" fontId="9" fillId="0" borderId="12" xfId="0" applyFont="1" applyFill="1" applyBorder="1" applyAlignment="1">
      <alignment horizontal="left" vertical="center" wrapText="1"/>
    </xf>
    <xf numFmtId="0" fontId="9" fillId="0" borderId="13" xfId="0" quotePrefix="1" applyFont="1" applyFill="1" applyBorder="1" applyAlignment="1">
      <alignment horizontal="center" vertical="center" wrapText="1"/>
    </xf>
    <xf numFmtId="0" fontId="9" fillId="0" borderId="14" xfId="0" quotePrefix="1" applyFont="1" applyFill="1" applyBorder="1" applyAlignment="1">
      <alignment horizontal="center" vertical="center" wrapText="1"/>
    </xf>
    <xf numFmtId="0" fontId="9" fillId="0" borderId="15" xfId="0" quotePrefix="1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9" fillId="0" borderId="7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/>
    </xf>
    <xf numFmtId="0" fontId="6" fillId="3" borderId="24" xfId="0" applyFont="1" applyFill="1" applyBorder="1" applyAlignment="1">
      <alignment horizontal="center"/>
    </xf>
    <xf numFmtId="0" fontId="6" fillId="3" borderId="23" xfId="0" applyFont="1" applyFill="1" applyBorder="1" applyAlignment="1">
      <alignment horizontal="center"/>
    </xf>
    <xf numFmtId="0" fontId="9" fillId="0" borderId="6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9" fillId="0" borderId="16" xfId="0" applyFont="1" applyFill="1" applyBorder="1" applyAlignment="1">
      <alignment horizontal="left" vertical="center" wrapText="1"/>
    </xf>
    <xf numFmtId="0" fontId="9" fillId="0" borderId="17" xfId="0" applyFont="1" applyFill="1" applyBorder="1" applyAlignment="1">
      <alignment horizontal="left" vertical="center" wrapText="1"/>
    </xf>
    <xf numFmtId="0" fontId="9" fillId="0" borderId="18" xfId="0" applyFont="1" applyFill="1" applyBorder="1" applyAlignment="1">
      <alignment horizontal="left" vertical="center" wrapText="1"/>
    </xf>
    <xf numFmtId="0" fontId="8" fillId="0" borderId="16" xfId="0" applyFont="1" applyFill="1" applyBorder="1" applyAlignment="1">
      <alignment horizontal="left" vertical="center"/>
    </xf>
    <xf numFmtId="0" fontId="8" fillId="0" borderId="17" xfId="0" applyFont="1" applyFill="1" applyBorder="1" applyAlignment="1">
      <alignment horizontal="left" vertical="center"/>
    </xf>
    <xf numFmtId="0" fontId="8" fillId="0" borderId="12" xfId="0" applyFont="1" applyFill="1" applyBorder="1" applyAlignment="1">
      <alignment horizontal="left" vertical="center"/>
    </xf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6"/>
  <sheetViews>
    <sheetView tabSelected="1" zoomScale="85" zoomScaleNormal="85" workbookViewId="0">
      <selection activeCell="G10" sqref="G10"/>
    </sheetView>
  </sheetViews>
  <sheetFormatPr defaultRowHeight="15" x14ac:dyDescent="0.25"/>
  <cols>
    <col min="1" max="1" width="5.42578125" customWidth="1"/>
    <col min="2" max="2" width="58" customWidth="1"/>
    <col min="3" max="3" width="74.42578125" customWidth="1"/>
    <col min="4" max="4" width="21.140625" style="1" customWidth="1"/>
    <col min="5" max="5" width="43.28515625" customWidth="1"/>
    <col min="6" max="6" width="12.85546875" bestFit="1" customWidth="1"/>
    <col min="7" max="8" width="11.42578125" bestFit="1" customWidth="1"/>
    <col min="9" max="9" width="10.42578125" bestFit="1" customWidth="1"/>
    <col min="10" max="10" width="2.7109375" customWidth="1"/>
    <col min="11" max="11" width="12.28515625" customWidth="1"/>
    <col min="12" max="12" width="13" customWidth="1"/>
    <col min="13" max="13" width="13.85546875" customWidth="1"/>
    <col min="14" max="14" width="13.28515625" customWidth="1"/>
    <col min="18" max="18" width="12.140625" bestFit="1" customWidth="1"/>
  </cols>
  <sheetData>
    <row r="1" spans="1:18" x14ac:dyDescent="0.25">
      <c r="A1" s="3"/>
      <c r="B1" s="3"/>
      <c r="C1" s="3"/>
      <c r="D1" s="4"/>
      <c r="E1" s="3"/>
      <c r="F1" s="3"/>
      <c r="G1" s="3"/>
      <c r="H1" s="3"/>
      <c r="I1" s="3" t="s">
        <v>322</v>
      </c>
      <c r="J1" s="3"/>
      <c r="K1" s="3"/>
      <c r="L1" s="3"/>
      <c r="M1" s="3"/>
      <c r="N1" s="3"/>
      <c r="O1" s="3"/>
    </row>
    <row r="2" spans="1:18" ht="40.5" customHeight="1" x14ac:dyDescent="0.25">
      <c r="A2" s="3"/>
      <c r="B2" s="59" t="s">
        <v>324</v>
      </c>
      <c r="C2" s="60"/>
      <c r="D2" s="60"/>
      <c r="E2" s="60"/>
      <c r="F2" s="60"/>
      <c r="G2" s="60"/>
      <c r="H2" s="60"/>
      <c r="I2" s="60"/>
      <c r="J2" s="3"/>
      <c r="K2" s="3"/>
      <c r="L2" s="3"/>
      <c r="M2" s="3"/>
      <c r="N2" s="3"/>
      <c r="O2" s="3"/>
    </row>
    <row r="3" spans="1:18" ht="15.75" thickBot="1" x14ac:dyDescent="0.3">
      <c r="A3" s="3"/>
      <c r="B3" s="3"/>
      <c r="C3" s="3"/>
      <c r="D3" s="4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8" ht="75.75" customHeight="1" thickBot="1" x14ac:dyDescent="0.3">
      <c r="A4" s="3"/>
      <c r="B4" s="70" t="s">
        <v>323</v>
      </c>
      <c r="C4" s="71"/>
      <c r="D4" s="72"/>
      <c r="E4" s="61" t="s">
        <v>284</v>
      </c>
      <c r="F4" s="62"/>
      <c r="G4" s="2">
        <v>1</v>
      </c>
      <c r="H4" s="3"/>
      <c r="I4" s="3"/>
      <c r="J4" s="3"/>
      <c r="K4" s="3"/>
      <c r="L4" s="3"/>
      <c r="M4" s="3"/>
      <c r="N4" s="3"/>
      <c r="O4" s="3"/>
    </row>
    <row r="5" spans="1:18" ht="15.75" thickBot="1" x14ac:dyDescent="0.3">
      <c r="A5" s="3"/>
      <c r="B5" s="3"/>
      <c r="C5" s="3"/>
      <c r="D5" s="4"/>
      <c r="E5" s="3"/>
      <c r="F5" s="3"/>
      <c r="G5" s="3"/>
      <c r="H5" s="3"/>
      <c r="I5" s="3"/>
      <c r="J5" s="3"/>
      <c r="K5" s="76" t="s">
        <v>299</v>
      </c>
      <c r="L5" s="77"/>
      <c r="M5" s="77"/>
      <c r="N5" s="78"/>
      <c r="O5" s="3"/>
    </row>
    <row r="6" spans="1:18" ht="74.25" customHeight="1" thickBot="1" x14ac:dyDescent="0.3">
      <c r="A6" s="3"/>
      <c r="B6" s="3"/>
      <c r="C6" s="3"/>
      <c r="D6" s="4"/>
      <c r="E6" s="3"/>
      <c r="F6" s="3"/>
      <c r="G6" s="3"/>
      <c r="H6" s="3"/>
      <c r="I6" s="3"/>
      <c r="J6" s="3"/>
      <c r="K6" s="5"/>
      <c r="L6" s="5" t="s">
        <v>300</v>
      </c>
      <c r="M6" s="5" t="s">
        <v>301</v>
      </c>
      <c r="N6" s="6" t="s">
        <v>302</v>
      </c>
      <c r="O6" s="3"/>
    </row>
    <row r="7" spans="1:18" ht="17.25" thickBot="1" x14ac:dyDescent="0.3">
      <c r="A7" s="3"/>
      <c r="B7" s="3"/>
      <c r="C7" s="3"/>
      <c r="D7" s="4"/>
      <c r="E7" s="73" t="s">
        <v>298</v>
      </c>
      <c r="F7" s="74"/>
      <c r="G7" s="74"/>
      <c r="H7" s="74"/>
      <c r="I7" s="55">
        <f>1-G4</f>
        <v>0</v>
      </c>
      <c r="J7" s="3"/>
      <c r="K7" s="7"/>
      <c r="L7" s="8">
        <v>1</v>
      </c>
      <c r="M7" s="8">
        <v>0.1</v>
      </c>
      <c r="N7" s="8">
        <v>1</v>
      </c>
      <c r="O7" s="3"/>
    </row>
    <row r="8" spans="1:18" ht="74.25" thickBot="1" x14ac:dyDescent="0.3">
      <c r="A8" s="9" t="s">
        <v>0</v>
      </c>
      <c r="B8" s="10" t="s">
        <v>1</v>
      </c>
      <c r="C8" s="10" t="s">
        <v>2</v>
      </c>
      <c r="D8" s="10" t="s">
        <v>3</v>
      </c>
      <c r="E8" s="11" t="s">
        <v>4</v>
      </c>
      <c r="F8" s="12" t="s">
        <v>288</v>
      </c>
      <c r="G8" s="13" t="s">
        <v>285</v>
      </c>
      <c r="H8" s="13" t="s">
        <v>286</v>
      </c>
      <c r="I8" s="14" t="s">
        <v>287</v>
      </c>
      <c r="J8" s="3"/>
      <c r="K8" s="15" t="s">
        <v>289</v>
      </c>
      <c r="L8" s="16" t="s">
        <v>285</v>
      </c>
      <c r="M8" s="16" t="s">
        <v>286</v>
      </c>
      <c r="N8" s="17" t="s">
        <v>287</v>
      </c>
      <c r="O8" s="3"/>
    </row>
    <row r="9" spans="1:18" x14ac:dyDescent="0.25">
      <c r="A9" s="63" t="s">
        <v>5</v>
      </c>
      <c r="B9" s="64"/>
      <c r="C9" s="64"/>
      <c r="D9" s="64"/>
      <c r="E9" s="18"/>
      <c r="F9" s="19"/>
      <c r="G9" s="20"/>
      <c r="H9" s="20"/>
      <c r="I9" s="21"/>
      <c r="J9" s="3"/>
      <c r="K9" s="19"/>
      <c r="L9" s="20"/>
      <c r="M9" s="20"/>
      <c r="N9" s="21"/>
      <c r="O9" s="3"/>
    </row>
    <row r="10" spans="1:18" ht="162" customHeight="1" x14ac:dyDescent="0.25">
      <c r="A10" s="22"/>
      <c r="B10" s="23" t="s">
        <v>6</v>
      </c>
      <c r="C10" s="65" t="s">
        <v>7</v>
      </c>
      <c r="D10" s="66"/>
      <c r="E10" s="67" t="s">
        <v>311</v>
      </c>
      <c r="F10" s="24"/>
      <c r="G10" s="25"/>
      <c r="H10" s="25"/>
      <c r="I10" s="26"/>
      <c r="J10" s="3"/>
      <c r="K10" s="24"/>
      <c r="L10" s="25"/>
      <c r="M10" s="25"/>
      <c r="N10" s="26"/>
      <c r="O10" s="3"/>
    </row>
    <row r="11" spans="1:18" x14ac:dyDescent="0.25">
      <c r="A11" s="22">
        <v>1</v>
      </c>
      <c r="B11" s="27" t="s">
        <v>8</v>
      </c>
      <c r="C11" s="28"/>
      <c r="D11" s="29" t="s">
        <v>9</v>
      </c>
      <c r="E11" s="68"/>
      <c r="F11" s="30">
        <v>227334.19</v>
      </c>
      <c r="G11" s="31">
        <v>114920.97</v>
      </c>
      <c r="H11" s="31">
        <v>81864.429999999993</v>
      </c>
      <c r="I11" s="32">
        <v>30548.79</v>
      </c>
      <c r="J11" s="3"/>
      <c r="K11" s="33">
        <f>L11+M11+N11</f>
        <v>227334.19</v>
      </c>
      <c r="L11" s="31">
        <f>ROUND(G11-(G11*$L$7*$I$7),2)</f>
        <v>114920.97</v>
      </c>
      <c r="M11" s="31">
        <f>ROUND(H11-(H11*$M$7*$I$7),2)</f>
        <v>81864.429999999993</v>
      </c>
      <c r="N11" s="34">
        <f>ROUND(I11-(I11*$N$7*$I$7),2)</f>
        <v>30548.79</v>
      </c>
      <c r="O11" s="3"/>
      <c r="R11" s="58"/>
    </row>
    <row r="12" spans="1:18" x14ac:dyDescent="0.25">
      <c r="A12" s="22">
        <v>2</v>
      </c>
      <c r="B12" s="27" t="s">
        <v>10</v>
      </c>
      <c r="C12" s="28"/>
      <c r="D12" s="29" t="s">
        <v>9</v>
      </c>
      <c r="E12" s="68"/>
      <c r="F12" s="30">
        <v>239665.2</v>
      </c>
      <c r="G12" s="31">
        <v>118240.03</v>
      </c>
      <c r="H12" s="31">
        <v>90876.38</v>
      </c>
      <c r="I12" s="32">
        <v>30548.79</v>
      </c>
      <c r="J12" s="3"/>
      <c r="K12" s="33">
        <f t="shared" ref="K12:K75" si="0">L12+M12+N12</f>
        <v>239665.2</v>
      </c>
      <c r="L12" s="31">
        <f t="shared" ref="L12:L75" si="1">ROUND(G12-(G12*$L$7*$I$7),2)</f>
        <v>118240.03</v>
      </c>
      <c r="M12" s="31">
        <f t="shared" ref="M12:M75" si="2">ROUND(H12-(H12*$M$7*$I$7),2)</f>
        <v>90876.38</v>
      </c>
      <c r="N12" s="34">
        <f t="shared" ref="N12:N75" si="3">ROUND(I12-(I12*$N$7*$I$7),2)</f>
        <v>30548.79</v>
      </c>
      <c r="O12" s="3"/>
    </row>
    <row r="13" spans="1:18" x14ac:dyDescent="0.25">
      <c r="A13" s="22">
        <v>3</v>
      </c>
      <c r="B13" s="27" t="s">
        <v>11</v>
      </c>
      <c r="C13" s="28"/>
      <c r="D13" s="29" t="s">
        <v>9</v>
      </c>
      <c r="E13" s="68"/>
      <c r="F13" s="30">
        <v>248923.89</v>
      </c>
      <c r="G13" s="31">
        <v>120296.72</v>
      </c>
      <c r="H13" s="31">
        <v>98078.38</v>
      </c>
      <c r="I13" s="32">
        <v>30548.79</v>
      </c>
      <c r="J13" s="3"/>
      <c r="K13" s="33">
        <f t="shared" si="0"/>
        <v>248923.89</v>
      </c>
      <c r="L13" s="31">
        <f t="shared" si="1"/>
        <v>120296.72</v>
      </c>
      <c r="M13" s="31">
        <f t="shared" si="2"/>
        <v>98078.38</v>
      </c>
      <c r="N13" s="34">
        <f t="shared" si="3"/>
        <v>30548.79</v>
      </c>
      <c r="O13" s="3"/>
    </row>
    <row r="14" spans="1:18" x14ac:dyDescent="0.25">
      <c r="A14" s="22">
        <v>4</v>
      </c>
      <c r="B14" s="27" t="s">
        <v>12</v>
      </c>
      <c r="C14" s="28"/>
      <c r="D14" s="29" t="s">
        <v>9</v>
      </c>
      <c r="E14" s="68"/>
      <c r="F14" s="30">
        <v>259390.92</v>
      </c>
      <c r="G14" s="31">
        <v>121692.89</v>
      </c>
      <c r="H14" s="31">
        <v>107149.24</v>
      </c>
      <c r="I14" s="32">
        <v>30548.79</v>
      </c>
      <c r="J14" s="3"/>
      <c r="K14" s="33">
        <f t="shared" si="0"/>
        <v>259390.92</v>
      </c>
      <c r="L14" s="31">
        <f t="shared" si="1"/>
        <v>121692.89</v>
      </c>
      <c r="M14" s="31">
        <f t="shared" si="2"/>
        <v>107149.24</v>
      </c>
      <c r="N14" s="34">
        <f t="shared" si="3"/>
        <v>30548.79</v>
      </c>
      <c r="O14" s="3"/>
    </row>
    <row r="15" spans="1:18" x14ac:dyDescent="0.25">
      <c r="A15" s="22">
        <v>5</v>
      </c>
      <c r="B15" s="27" t="s">
        <v>13</v>
      </c>
      <c r="C15" s="28"/>
      <c r="D15" s="29" t="s">
        <v>9</v>
      </c>
      <c r="E15" s="68"/>
      <c r="F15" s="30">
        <v>284826.8</v>
      </c>
      <c r="G15" s="31">
        <v>127960.68</v>
      </c>
      <c r="H15" s="31">
        <v>126317.33</v>
      </c>
      <c r="I15" s="32">
        <v>30548.79</v>
      </c>
      <c r="J15" s="3"/>
      <c r="K15" s="33">
        <f t="shared" si="0"/>
        <v>284826.8</v>
      </c>
      <c r="L15" s="31">
        <f t="shared" si="1"/>
        <v>127960.68</v>
      </c>
      <c r="M15" s="31">
        <f t="shared" si="2"/>
        <v>126317.33</v>
      </c>
      <c r="N15" s="34">
        <f t="shared" si="3"/>
        <v>30548.79</v>
      </c>
      <c r="O15" s="3"/>
    </row>
    <row r="16" spans="1:18" x14ac:dyDescent="0.25">
      <c r="A16" s="22">
        <v>6</v>
      </c>
      <c r="B16" s="27" t="s">
        <v>14</v>
      </c>
      <c r="C16" s="28"/>
      <c r="D16" s="29" t="s">
        <v>9</v>
      </c>
      <c r="E16" s="68"/>
      <c r="F16" s="30">
        <v>309203.25999999995</v>
      </c>
      <c r="G16" s="31">
        <v>134992.29</v>
      </c>
      <c r="H16" s="31">
        <v>143662.18</v>
      </c>
      <c r="I16" s="32">
        <v>30548.79</v>
      </c>
      <c r="J16" s="3"/>
      <c r="K16" s="33">
        <f t="shared" si="0"/>
        <v>309203.25999999995</v>
      </c>
      <c r="L16" s="31">
        <f t="shared" si="1"/>
        <v>134992.29</v>
      </c>
      <c r="M16" s="31">
        <f t="shared" si="2"/>
        <v>143662.18</v>
      </c>
      <c r="N16" s="34">
        <f t="shared" si="3"/>
        <v>30548.79</v>
      </c>
      <c r="O16" s="3"/>
    </row>
    <row r="17" spans="1:15" x14ac:dyDescent="0.25">
      <c r="A17" s="22">
        <v>7</v>
      </c>
      <c r="B17" s="27" t="s">
        <v>15</v>
      </c>
      <c r="C17" s="28"/>
      <c r="D17" s="29" t="s">
        <v>9</v>
      </c>
      <c r="E17" s="69"/>
      <c r="F17" s="30">
        <v>438033.58</v>
      </c>
      <c r="G17" s="31">
        <v>176571.5</v>
      </c>
      <c r="H17" s="31">
        <v>230913.29</v>
      </c>
      <c r="I17" s="32">
        <v>30548.79</v>
      </c>
      <c r="J17" s="3"/>
      <c r="K17" s="33">
        <f t="shared" si="0"/>
        <v>438033.58</v>
      </c>
      <c r="L17" s="31">
        <f t="shared" si="1"/>
        <v>176571.5</v>
      </c>
      <c r="M17" s="31">
        <f t="shared" si="2"/>
        <v>230913.29</v>
      </c>
      <c r="N17" s="34">
        <f t="shared" si="3"/>
        <v>30548.79</v>
      </c>
      <c r="O17" s="3"/>
    </row>
    <row r="18" spans="1:15" ht="167.25" customHeight="1" x14ac:dyDescent="0.25">
      <c r="A18" s="35"/>
      <c r="B18" s="28" t="s">
        <v>303</v>
      </c>
      <c r="C18" s="65" t="s">
        <v>16</v>
      </c>
      <c r="D18" s="66"/>
      <c r="E18" s="67" t="s">
        <v>311</v>
      </c>
      <c r="F18" s="30"/>
      <c r="G18" s="31"/>
      <c r="H18" s="31"/>
      <c r="I18" s="32"/>
      <c r="J18" s="3"/>
      <c r="K18" s="33"/>
      <c r="L18" s="31"/>
      <c r="M18" s="31"/>
      <c r="N18" s="34"/>
      <c r="O18" s="3"/>
    </row>
    <row r="19" spans="1:15" x14ac:dyDescent="0.25">
      <c r="A19" s="22">
        <v>8</v>
      </c>
      <c r="B19" s="27" t="s">
        <v>8</v>
      </c>
      <c r="C19" s="28"/>
      <c r="D19" s="29" t="s">
        <v>9</v>
      </c>
      <c r="E19" s="68"/>
      <c r="F19" s="30">
        <v>472072.86</v>
      </c>
      <c r="G19" s="31">
        <v>258183.92</v>
      </c>
      <c r="H19" s="31">
        <v>133087.1</v>
      </c>
      <c r="I19" s="32">
        <v>80801.84</v>
      </c>
      <c r="J19" s="3"/>
      <c r="K19" s="33">
        <f t="shared" si="0"/>
        <v>472072.86</v>
      </c>
      <c r="L19" s="31">
        <f t="shared" si="1"/>
        <v>258183.92</v>
      </c>
      <c r="M19" s="31">
        <f t="shared" si="2"/>
        <v>133087.1</v>
      </c>
      <c r="N19" s="34">
        <f t="shared" si="3"/>
        <v>80801.84</v>
      </c>
      <c r="O19" s="3"/>
    </row>
    <row r="20" spans="1:15" x14ac:dyDescent="0.25">
      <c r="A20" s="22">
        <v>9</v>
      </c>
      <c r="B20" s="27" t="s">
        <v>10</v>
      </c>
      <c r="C20" s="28"/>
      <c r="D20" s="29" t="s">
        <v>9</v>
      </c>
      <c r="E20" s="68"/>
      <c r="F20" s="30">
        <v>493045.19999999995</v>
      </c>
      <c r="G20" s="31">
        <v>270066.58</v>
      </c>
      <c r="H20" s="31">
        <v>142176.78</v>
      </c>
      <c r="I20" s="32">
        <v>80801.84</v>
      </c>
      <c r="J20" s="3"/>
      <c r="K20" s="33">
        <f t="shared" si="0"/>
        <v>493045.19999999995</v>
      </c>
      <c r="L20" s="31">
        <f t="shared" si="1"/>
        <v>270066.58</v>
      </c>
      <c r="M20" s="31">
        <f t="shared" si="2"/>
        <v>142176.78</v>
      </c>
      <c r="N20" s="34">
        <f t="shared" si="3"/>
        <v>80801.84</v>
      </c>
      <c r="O20" s="3"/>
    </row>
    <row r="21" spans="1:15" x14ac:dyDescent="0.25">
      <c r="A21" s="22">
        <v>10</v>
      </c>
      <c r="B21" s="27" t="s">
        <v>11</v>
      </c>
      <c r="C21" s="28"/>
      <c r="D21" s="29" t="s">
        <v>9</v>
      </c>
      <c r="E21" s="68"/>
      <c r="F21" s="30">
        <v>506280.68999999994</v>
      </c>
      <c r="G21" s="31">
        <v>271061.27</v>
      </c>
      <c r="H21" s="31">
        <v>154417.57999999999</v>
      </c>
      <c r="I21" s="32">
        <v>80801.84</v>
      </c>
      <c r="J21" s="3"/>
      <c r="K21" s="33">
        <f t="shared" si="0"/>
        <v>506280.68999999994</v>
      </c>
      <c r="L21" s="31">
        <f t="shared" si="1"/>
        <v>271061.27</v>
      </c>
      <c r="M21" s="31">
        <f t="shared" si="2"/>
        <v>154417.57999999999</v>
      </c>
      <c r="N21" s="34">
        <f t="shared" si="3"/>
        <v>80801.84</v>
      </c>
      <c r="O21" s="3"/>
    </row>
    <row r="22" spans="1:15" x14ac:dyDescent="0.25">
      <c r="A22" s="22">
        <v>11</v>
      </c>
      <c r="B22" s="27" t="s">
        <v>12</v>
      </c>
      <c r="C22" s="28"/>
      <c r="D22" s="29" t="s">
        <v>9</v>
      </c>
      <c r="E22" s="68"/>
      <c r="F22" s="30">
        <v>518078.93999999994</v>
      </c>
      <c r="G22" s="31">
        <v>272322.88</v>
      </c>
      <c r="H22" s="31">
        <v>164954.22</v>
      </c>
      <c r="I22" s="32">
        <v>80801.84</v>
      </c>
      <c r="J22" s="3"/>
      <c r="K22" s="33">
        <f t="shared" si="0"/>
        <v>518078.93999999994</v>
      </c>
      <c r="L22" s="31">
        <f t="shared" si="1"/>
        <v>272322.88</v>
      </c>
      <c r="M22" s="31">
        <f t="shared" si="2"/>
        <v>164954.22</v>
      </c>
      <c r="N22" s="34">
        <f t="shared" si="3"/>
        <v>80801.84</v>
      </c>
      <c r="O22" s="3"/>
    </row>
    <row r="23" spans="1:15" x14ac:dyDescent="0.25">
      <c r="A23" s="22">
        <v>12</v>
      </c>
      <c r="B23" s="27" t="s">
        <v>13</v>
      </c>
      <c r="C23" s="28"/>
      <c r="D23" s="29" t="s">
        <v>9</v>
      </c>
      <c r="E23" s="68"/>
      <c r="F23" s="30">
        <v>544208.04999999993</v>
      </c>
      <c r="G23" s="31">
        <v>275674.44</v>
      </c>
      <c r="H23" s="31">
        <v>187731.77</v>
      </c>
      <c r="I23" s="32">
        <v>80801.84</v>
      </c>
      <c r="J23" s="3"/>
      <c r="K23" s="33">
        <f t="shared" si="0"/>
        <v>544208.04999999993</v>
      </c>
      <c r="L23" s="31">
        <f t="shared" si="1"/>
        <v>275674.44</v>
      </c>
      <c r="M23" s="31">
        <f t="shared" si="2"/>
        <v>187731.77</v>
      </c>
      <c r="N23" s="34">
        <f t="shared" si="3"/>
        <v>80801.84</v>
      </c>
      <c r="O23" s="3"/>
    </row>
    <row r="24" spans="1:15" x14ac:dyDescent="0.25">
      <c r="A24" s="22">
        <v>13</v>
      </c>
      <c r="B24" s="27" t="s">
        <v>14</v>
      </c>
      <c r="C24" s="28"/>
      <c r="D24" s="29" t="s">
        <v>9</v>
      </c>
      <c r="E24" s="68"/>
      <c r="F24" s="30">
        <v>580975.66</v>
      </c>
      <c r="G24" s="31">
        <v>279067.25</v>
      </c>
      <c r="H24" s="31">
        <v>221106.57</v>
      </c>
      <c r="I24" s="32">
        <v>80801.84</v>
      </c>
      <c r="J24" s="3"/>
      <c r="K24" s="33">
        <f t="shared" si="0"/>
        <v>580975.66</v>
      </c>
      <c r="L24" s="31">
        <f t="shared" si="1"/>
        <v>279067.25</v>
      </c>
      <c r="M24" s="31">
        <f t="shared" si="2"/>
        <v>221106.57</v>
      </c>
      <c r="N24" s="34">
        <f t="shared" si="3"/>
        <v>80801.84</v>
      </c>
      <c r="O24" s="3"/>
    </row>
    <row r="25" spans="1:15" x14ac:dyDescent="0.25">
      <c r="A25" s="22">
        <v>14</v>
      </c>
      <c r="B25" s="27" t="s">
        <v>15</v>
      </c>
      <c r="C25" s="28"/>
      <c r="D25" s="29" t="s">
        <v>9</v>
      </c>
      <c r="E25" s="69"/>
      <c r="F25" s="30">
        <v>653484.73999999987</v>
      </c>
      <c r="G25" s="31">
        <v>285978.65999999997</v>
      </c>
      <c r="H25" s="31">
        <v>286704.24</v>
      </c>
      <c r="I25" s="32">
        <v>80801.84</v>
      </c>
      <c r="J25" s="3"/>
      <c r="K25" s="33">
        <f t="shared" si="0"/>
        <v>653484.73999999987</v>
      </c>
      <c r="L25" s="31">
        <f t="shared" si="1"/>
        <v>285978.65999999997</v>
      </c>
      <c r="M25" s="31">
        <f t="shared" si="2"/>
        <v>286704.24</v>
      </c>
      <c r="N25" s="34">
        <f t="shared" si="3"/>
        <v>80801.84</v>
      </c>
      <c r="O25" s="3"/>
    </row>
    <row r="26" spans="1:15" ht="122.25" customHeight="1" x14ac:dyDescent="0.25">
      <c r="A26" s="35"/>
      <c r="B26" s="36" t="s">
        <v>304</v>
      </c>
      <c r="C26" s="65" t="s">
        <v>17</v>
      </c>
      <c r="D26" s="66"/>
      <c r="E26" s="67" t="s">
        <v>311</v>
      </c>
      <c r="F26" s="30"/>
      <c r="G26" s="31"/>
      <c r="H26" s="31"/>
      <c r="I26" s="32"/>
      <c r="J26" s="3"/>
      <c r="K26" s="33"/>
      <c r="L26" s="31"/>
      <c r="M26" s="31"/>
      <c r="N26" s="34"/>
      <c r="O26" s="3"/>
    </row>
    <row r="27" spans="1:15" x14ac:dyDescent="0.25">
      <c r="A27" s="22">
        <v>15</v>
      </c>
      <c r="B27" s="27" t="s">
        <v>8</v>
      </c>
      <c r="C27" s="28"/>
      <c r="D27" s="29" t="s">
        <v>9</v>
      </c>
      <c r="E27" s="68"/>
      <c r="F27" s="30">
        <v>263885.49</v>
      </c>
      <c r="G27" s="31">
        <v>120091.52</v>
      </c>
      <c r="H27" s="31">
        <v>105662.05</v>
      </c>
      <c r="I27" s="32">
        <v>38131.919999999998</v>
      </c>
      <c r="J27" s="3"/>
      <c r="K27" s="33">
        <f t="shared" si="0"/>
        <v>263885.49</v>
      </c>
      <c r="L27" s="31">
        <f t="shared" si="1"/>
        <v>120091.52</v>
      </c>
      <c r="M27" s="31">
        <f t="shared" si="2"/>
        <v>105662.05</v>
      </c>
      <c r="N27" s="34">
        <f t="shared" si="3"/>
        <v>38131.919999999998</v>
      </c>
      <c r="O27" s="3"/>
    </row>
    <row r="28" spans="1:15" x14ac:dyDescent="0.25">
      <c r="A28" s="22">
        <v>16</v>
      </c>
      <c r="B28" s="27" t="s">
        <v>10</v>
      </c>
      <c r="C28" s="28"/>
      <c r="D28" s="29" t="s">
        <v>9</v>
      </c>
      <c r="E28" s="68"/>
      <c r="F28" s="30">
        <v>277281.99</v>
      </c>
      <c r="G28" s="31">
        <v>125472.98</v>
      </c>
      <c r="H28" s="31">
        <v>113677.09</v>
      </c>
      <c r="I28" s="32">
        <v>38131.919999999998</v>
      </c>
      <c r="J28" s="3"/>
      <c r="K28" s="33">
        <f t="shared" si="0"/>
        <v>277281.99</v>
      </c>
      <c r="L28" s="31">
        <f t="shared" si="1"/>
        <v>125472.98</v>
      </c>
      <c r="M28" s="31">
        <f t="shared" si="2"/>
        <v>113677.09</v>
      </c>
      <c r="N28" s="34">
        <f t="shared" si="3"/>
        <v>38131.919999999998</v>
      </c>
      <c r="O28" s="3"/>
    </row>
    <row r="29" spans="1:15" x14ac:dyDescent="0.25">
      <c r="A29" s="22">
        <v>17</v>
      </c>
      <c r="B29" s="27" t="s">
        <v>11</v>
      </c>
      <c r="C29" s="28"/>
      <c r="D29" s="29" t="s">
        <v>9</v>
      </c>
      <c r="E29" s="68"/>
      <c r="F29" s="30">
        <v>289033.78999999998</v>
      </c>
      <c r="G29" s="31">
        <v>129265.06</v>
      </c>
      <c r="H29" s="31">
        <v>121636.81</v>
      </c>
      <c r="I29" s="32">
        <v>38131.919999999998</v>
      </c>
      <c r="J29" s="3"/>
      <c r="K29" s="33">
        <f t="shared" si="0"/>
        <v>289033.78999999998</v>
      </c>
      <c r="L29" s="31">
        <f t="shared" si="1"/>
        <v>129265.06</v>
      </c>
      <c r="M29" s="31">
        <f t="shared" si="2"/>
        <v>121636.81</v>
      </c>
      <c r="N29" s="34">
        <f t="shared" si="3"/>
        <v>38131.919999999998</v>
      </c>
      <c r="O29" s="3"/>
    </row>
    <row r="30" spans="1:15" x14ac:dyDescent="0.25">
      <c r="A30" s="22">
        <v>18</v>
      </c>
      <c r="B30" s="27" t="s">
        <v>12</v>
      </c>
      <c r="C30" s="28"/>
      <c r="D30" s="29" t="s">
        <v>9</v>
      </c>
      <c r="E30" s="68"/>
      <c r="F30" s="30">
        <v>298954.71000000002</v>
      </c>
      <c r="G30" s="31">
        <v>132480.88</v>
      </c>
      <c r="H30" s="31">
        <v>128341.91</v>
      </c>
      <c r="I30" s="32">
        <v>38131.919999999998</v>
      </c>
      <c r="J30" s="3"/>
      <c r="K30" s="33">
        <f t="shared" si="0"/>
        <v>298954.71000000002</v>
      </c>
      <c r="L30" s="31">
        <f t="shared" si="1"/>
        <v>132480.88</v>
      </c>
      <c r="M30" s="31">
        <f t="shared" si="2"/>
        <v>128341.91</v>
      </c>
      <c r="N30" s="34">
        <f t="shared" si="3"/>
        <v>38131.919999999998</v>
      </c>
      <c r="O30" s="3"/>
    </row>
    <row r="31" spans="1:15" x14ac:dyDescent="0.25">
      <c r="A31" s="22">
        <v>19</v>
      </c>
      <c r="B31" s="27" t="s">
        <v>13</v>
      </c>
      <c r="C31" s="28"/>
      <c r="D31" s="29" t="s">
        <v>9</v>
      </c>
      <c r="E31" s="68"/>
      <c r="F31" s="30">
        <v>322299.77999999997</v>
      </c>
      <c r="G31" s="31">
        <v>138219.64000000001</v>
      </c>
      <c r="H31" s="31">
        <v>145948.22</v>
      </c>
      <c r="I31" s="32">
        <v>38131.919999999998</v>
      </c>
      <c r="J31" s="3"/>
      <c r="K31" s="33">
        <f t="shared" si="0"/>
        <v>322299.77999999997</v>
      </c>
      <c r="L31" s="31">
        <f t="shared" si="1"/>
        <v>138219.64000000001</v>
      </c>
      <c r="M31" s="31">
        <f t="shared" si="2"/>
        <v>145948.22</v>
      </c>
      <c r="N31" s="34">
        <f t="shared" si="3"/>
        <v>38131.919999999998</v>
      </c>
      <c r="O31" s="3"/>
    </row>
    <row r="32" spans="1:15" x14ac:dyDescent="0.25">
      <c r="A32" s="22">
        <v>20</v>
      </c>
      <c r="B32" s="27" t="s">
        <v>14</v>
      </c>
      <c r="C32" s="28"/>
      <c r="D32" s="29" t="s">
        <v>9</v>
      </c>
      <c r="E32" s="68"/>
      <c r="F32" s="30">
        <v>341810.08999999997</v>
      </c>
      <c r="G32" s="31">
        <v>144206.99</v>
      </c>
      <c r="H32" s="31">
        <v>159471.18</v>
      </c>
      <c r="I32" s="32">
        <v>38131.919999999998</v>
      </c>
      <c r="J32" s="3"/>
      <c r="K32" s="33">
        <f t="shared" si="0"/>
        <v>341810.08999999997</v>
      </c>
      <c r="L32" s="31">
        <f t="shared" si="1"/>
        <v>144206.99</v>
      </c>
      <c r="M32" s="31">
        <f t="shared" si="2"/>
        <v>159471.18</v>
      </c>
      <c r="N32" s="34">
        <f t="shared" si="3"/>
        <v>38131.919999999998</v>
      </c>
      <c r="O32" s="3"/>
    </row>
    <row r="33" spans="1:15" x14ac:dyDescent="0.25">
      <c r="A33" s="22">
        <v>21</v>
      </c>
      <c r="B33" s="27" t="s">
        <v>15</v>
      </c>
      <c r="C33" s="28"/>
      <c r="D33" s="29" t="s">
        <v>9</v>
      </c>
      <c r="E33" s="69"/>
      <c r="F33" s="30">
        <v>454089.71</v>
      </c>
      <c r="G33" s="31">
        <v>172934.41</v>
      </c>
      <c r="H33" s="31">
        <v>243023.38</v>
      </c>
      <c r="I33" s="32">
        <v>38131.919999999998</v>
      </c>
      <c r="J33" s="3"/>
      <c r="K33" s="33">
        <f t="shared" si="0"/>
        <v>454089.71</v>
      </c>
      <c r="L33" s="31">
        <f t="shared" si="1"/>
        <v>172934.41</v>
      </c>
      <c r="M33" s="31">
        <f t="shared" si="2"/>
        <v>243023.38</v>
      </c>
      <c r="N33" s="34">
        <f t="shared" si="3"/>
        <v>38131.919999999998</v>
      </c>
      <c r="O33" s="3"/>
    </row>
    <row r="34" spans="1:15" ht="54" customHeight="1" x14ac:dyDescent="0.25">
      <c r="A34" s="22"/>
      <c r="B34" s="27" t="s">
        <v>18</v>
      </c>
      <c r="C34" s="65" t="s">
        <v>19</v>
      </c>
      <c r="D34" s="66"/>
      <c r="E34" s="67" t="s">
        <v>312</v>
      </c>
      <c r="F34" s="30"/>
      <c r="G34" s="31"/>
      <c r="H34" s="31"/>
      <c r="I34" s="32"/>
      <c r="J34" s="3"/>
      <c r="K34" s="33"/>
      <c r="L34" s="31"/>
      <c r="M34" s="31"/>
      <c r="N34" s="34"/>
      <c r="O34" s="3"/>
    </row>
    <row r="35" spans="1:15" x14ac:dyDescent="0.25">
      <c r="A35" s="22">
        <v>22</v>
      </c>
      <c r="B35" s="27" t="s">
        <v>20</v>
      </c>
      <c r="C35" s="28"/>
      <c r="D35" s="29" t="s">
        <v>21</v>
      </c>
      <c r="E35" s="68"/>
      <c r="F35" s="30">
        <v>3882.48</v>
      </c>
      <c r="G35" s="31">
        <v>1303.56</v>
      </c>
      <c r="H35" s="31">
        <v>1663.88</v>
      </c>
      <c r="I35" s="32">
        <v>915.04</v>
      </c>
      <c r="J35" s="3"/>
      <c r="K35" s="33">
        <f t="shared" si="0"/>
        <v>3882.48</v>
      </c>
      <c r="L35" s="31">
        <f t="shared" si="1"/>
        <v>1303.56</v>
      </c>
      <c r="M35" s="31">
        <f t="shared" si="2"/>
        <v>1663.88</v>
      </c>
      <c r="N35" s="34">
        <f t="shared" si="3"/>
        <v>915.04</v>
      </c>
      <c r="O35" s="3"/>
    </row>
    <row r="36" spans="1:15" x14ac:dyDescent="0.25">
      <c r="A36" s="22">
        <v>23</v>
      </c>
      <c r="B36" s="27" t="s">
        <v>22</v>
      </c>
      <c r="C36" s="28"/>
      <c r="D36" s="29" t="s">
        <v>21</v>
      </c>
      <c r="E36" s="68"/>
      <c r="F36" s="30">
        <v>5609.5</v>
      </c>
      <c r="G36" s="31">
        <v>2240.66</v>
      </c>
      <c r="H36" s="31">
        <v>2453.8000000000002</v>
      </c>
      <c r="I36" s="32">
        <v>915.04</v>
      </c>
      <c r="J36" s="3"/>
      <c r="K36" s="33">
        <f t="shared" si="0"/>
        <v>5609.5</v>
      </c>
      <c r="L36" s="31">
        <f t="shared" si="1"/>
        <v>2240.66</v>
      </c>
      <c r="M36" s="31">
        <f t="shared" si="2"/>
        <v>2453.8000000000002</v>
      </c>
      <c r="N36" s="34">
        <f t="shared" si="3"/>
        <v>915.04</v>
      </c>
      <c r="O36" s="3"/>
    </row>
    <row r="37" spans="1:15" x14ac:dyDescent="0.25">
      <c r="A37" s="22">
        <v>24</v>
      </c>
      <c r="B37" s="27" t="s">
        <v>23</v>
      </c>
      <c r="C37" s="28"/>
      <c r="D37" s="29" t="s">
        <v>21</v>
      </c>
      <c r="E37" s="68"/>
      <c r="F37" s="30">
        <v>7886.3499999999995</v>
      </c>
      <c r="G37" s="31">
        <v>3726.85</v>
      </c>
      <c r="H37" s="31">
        <v>3244.46</v>
      </c>
      <c r="I37" s="32">
        <v>915.04</v>
      </c>
      <c r="J37" s="3"/>
      <c r="K37" s="33">
        <f t="shared" si="0"/>
        <v>7886.3499999999995</v>
      </c>
      <c r="L37" s="31">
        <f t="shared" si="1"/>
        <v>3726.85</v>
      </c>
      <c r="M37" s="31">
        <f t="shared" si="2"/>
        <v>3244.46</v>
      </c>
      <c r="N37" s="34">
        <f t="shared" si="3"/>
        <v>915.04</v>
      </c>
      <c r="O37" s="3"/>
    </row>
    <row r="38" spans="1:15" x14ac:dyDescent="0.25">
      <c r="A38" s="22">
        <v>25</v>
      </c>
      <c r="B38" s="27" t="s">
        <v>24</v>
      </c>
      <c r="C38" s="28"/>
      <c r="D38" s="29" t="s">
        <v>21</v>
      </c>
      <c r="E38" s="68"/>
      <c r="F38" s="30">
        <v>10656.27</v>
      </c>
      <c r="G38" s="31">
        <v>5003.22</v>
      </c>
      <c r="H38" s="31">
        <v>4738.01</v>
      </c>
      <c r="I38" s="32">
        <v>915.04</v>
      </c>
      <c r="J38" s="3"/>
      <c r="K38" s="33">
        <f t="shared" si="0"/>
        <v>10656.27</v>
      </c>
      <c r="L38" s="31">
        <f t="shared" si="1"/>
        <v>5003.22</v>
      </c>
      <c r="M38" s="31">
        <f t="shared" si="2"/>
        <v>4738.01</v>
      </c>
      <c r="N38" s="34">
        <f t="shared" si="3"/>
        <v>915.04</v>
      </c>
      <c r="O38" s="3"/>
    </row>
    <row r="39" spans="1:15" x14ac:dyDescent="0.25">
      <c r="A39" s="22">
        <v>26</v>
      </c>
      <c r="B39" s="27" t="s">
        <v>25</v>
      </c>
      <c r="C39" s="28"/>
      <c r="D39" s="29" t="s">
        <v>21</v>
      </c>
      <c r="E39" s="68"/>
      <c r="F39" s="30">
        <v>15511.29</v>
      </c>
      <c r="G39" s="31">
        <v>8278.4</v>
      </c>
      <c r="H39" s="31">
        <v>6317.85</v>
      </c>
      <c r="I39" s="32">
        <v>915.04</v>
      </c>
      <c r="J39" s="3"/>
      <c r="K39" s="33">
        <f t="shared" si="0"/>
        <v>15511.29</v>
      </c>
      <c r="L39" s="31">
        <f t="shared" si="1"/>
        <v>8278.4</v>
      </c>
      <c r="M39" s="31">
        <f t="shared" si="2"/>
        <v>6317.85</v>
      </c>
      <c r="N39" s="34">
        <f t="shared" si="3"/>
        <v>915.04</v>
      </c>
      <c r="O39" s="3"/>
    </row>
    <row r="40" spans="1:15" x14ac:dyDescent="0.25">
      <c r="A40" s="22">
        <v>27</v>
      </c>
      <c r="B40" s="27" t="s">
        <v>26</v>
      </c>
      <c r="C40" s="28"/>
      <c r="D40" s="29" t="s">
        <v>21</v>
      </c>
      <c r="E40" s="69"/>
      <c r="F40" s="30">
        <v>25688.06</v>
      </c>
      <c r="G40" s="31">
        <v>12250.52</v>
      </c>
      <c r="H40" s="31">
        <v>12522.5</v>
      </c>
      <c r="I40" s="32">
        <v>915.04</v>
      </c>
      <c r="J40" s="3"/>
      <c r="K40" s="33">
        <f t="shared" si="0"/>
        <v>25688.06</v>
      </c>
      <c r="L40" s="31">
        <f t="shared" si="1"/>
        <v>12250.52</v>
      </c>
      <c r="M40" s="31">
        <f t="shared" si="2"/>
        <v>12522.5</v>
      </c>
      <c r="N40" s="34">
        <f t="shared" si="3"/>
        <v>915.04</v>
      </c>
      <c r="O40" s="3"/>
    </row>
    <row r="41" spans="1:15" ht="81.75" customHeight="1" x14ac:dyDescent="0.25">
      <c r="A41" s="22"/>
      <c r="B41" s="27" t="s">
        <v>27</v>
      </c>
      <c r="C41" s="65" t="s">
        <v>28</v>
      </c>
      <c r="D41" s="66"/>
      <c r="E41" s="67" t="s">
        <v>313</v>
      </c>
      <c r="F41" s="30">
        <v>0</v>
      </c>
      <c r="G41" s="31">
        <v>0</v>
      </c>
      <c r="H41" s="31">
        <v>0</v>
      </c>
      <c r="I41" s="32">
        <v>0</v>
      </c>
      <c r="J41" s="3"/>
      <c r="K41" s="33"/>
      <c r="L41" s="31"/>
      <c r="M41" s="31"/>
      <c r="N41" s="34"/>
      <c r="O41" s="3"/>
    </row>
    <row r="42" spans="1:15" x14ac:dyDescent="0.25">
      <c r="A42" s="22">
        <v>28</v>
      </c>
      <c r="B42" s="27" t="s">
        <v>29</v>
      </c>
      <c r="C42" s="28"/>
      <c r="D42" s="29" t="s">
        <v>30</v>
      </c>
      <c r="E42" s="68"/>
      <c r="F42" s="30">
        <v>13303.17</v>
      </c>
      <c r="G42" s="31">
        <v>5744.32</v>
      </c>
      <c r="H42" s="31">
        <v>6767.97</v>
      </c>
      <c r="I42" s="32">
        <v>790.88</v>
      </c>
      <c r="J42" s="3"/>
      <c r="K42" s="33">
        <f t="shared" si="0"/>
        <v>13303.17</v>
      </c>
      <c r="L42" s="31">
        <f t="shared" si="1"/>
        <v>5744.32</v>
      </c>
      <c r="M42" s="31">
        <f t="shared" si="2"/>
        <v>6767.97</v>
      </c>
      <c r="N42" s="34">
        <f t="shared" si="3"/>
        <v>790.88</v>
      </c>
      <c r="O42" s="3"/>
    </row>
    <row r="43" spans="1:15" x14ac:dyDescent="0.25">
      <c r="A43" s="22">
        <v>29</v>
      </c>
      <c r="B43" s="27" t="s">
        <v>31</v>
      </c>
      <c r="C43" s="28"/>
      <c r="D43" s="29" t="s">
        <v>30</v>
      </c>
      <c r="E43" s="68"/>
      <c r="F43" s="30">
        <v>17214.810000000001</v>
      </c>
      <c r="G43" s="31">
        <v>9655.9599999999991</v>
      </c>
      <c r="H43" s="31">
        <v>6767.97</v>
      </c>
      <c r="I43" s="32">
        <v>790.88</v>
      </c>
      <c r="J43" s="3"/>
      <c r="K43" s="33">
        <f t="shared" si="0"/>
        <v>17214.810000000001</v>
      </c>
      <c r="L43" s="31">
        <f t="shared" si="1"/>
        <v>9655.9599999999991</v>
      </c>
      <c r="M43" s="31">
        <f t="shared" si="2"/>
        <v>6767.97</v>
      </c>
      <c r="N43" s="34">
        <f t="shared" si="3"/>
        <v>790.88</v>
      </c>
      <c r="O43" s="3"/>
    </row>
    <row r="44" spans="1:15" x14ac:dyDescent="0.25">
      <c r="A44" s="22">
        <v>30</v>
      </c>
      <c r="B44" s="27" t="s">
        <v>32</v>
      </c>
      <c r="C44" s="28"/>
      <c r="D44" s="29" t="s">
        <v>30</v>
      </c>
      <c r="E44" s="68"/>
      <c r="F44" s="30">
        <v>25765.179999999997</v>
      </c>
      <c r="G44" s="31">
        <v>16643.28</v>
      </c>
      <c r="H44" s="31">
        <v>7812.78</v>
      </c>
      <c r="I44" s="32">
        <v>1309.1199999999999</v>
      </c>
      <c r="J44" s="3"/>
      <c r="K44" s="33">
        <f t="shared" si="0"/>
        <v>25765.179999999997</v>
      </c>
      <c r="L44" s="31">
        <f t="shared" si="1"/>
        <v>16643.28</v>
      </c>
      <c r="M44" s="31">
        <f t="shared" si="2"/>
        <v>7812.78</v>
      </c>
      <c r="N44" s="34">
        <f t="shared" si="3"/>
        <v>1309.1199999999999</v>
      </c>
      <c r="O44" s="3"/>
    </row>
    <row r="45" spans="1:15" x14ac:dyDescent="0.25">
      <c r="A45" s="22">
        <v>31</v>
      </c>
      <c r="B45" s="27" t="s">
        <v>33</v>
      </c>
      <c r="C45" s="28"/>
      <c r="D45" s="29" t="s">
        <v>30</v>
      </c>
      <c r="E45" s="68"/>
      <c r="F45" s="30">
        <v>33422.26</v>
      </c>
      <c r="G45" s="31">
        <v>23987.86</v>
      </c>
      <c r="H45" s="31">
        <v>7812.78</v>
      </c>
      <c r="I45" s="32">
        <v>1621.62</v>
      </c>
      <c r="J45" s="3"/>
      <c r="K45" s="33">
        <f t="shared" si="0"/>
        <v>33422.26</v>
      </c>
      <c r="L45" s="31">
        <f t="shared" si="1"/>
        <v>23987.86</v>
      </c>
      <c r="M45" s="31">
        <f t="shared" si="2"/>
        <v>7812.78</v>
      </c>
      <c r="N45" s="34">
        <f t="shared" si="3"/>
        <v>1621.62</v>
      </c>
      <c r="O45" s="3"/>
    </row>
    <row r="46" spans="1:15" x14ac:dyDescent="0.25">
      <c r="A46" s="22">
        <v>32</v>
      </c>
      <c r="B46" s="27" t="s">
        <v>34</v>
      </c>
      <c r="C46" s="28"/>
      <c r="D46" s="29" t="s">
        <v>30</v>
      </c>
      <c r="E46" s="69"/>
      <c r="F46" s="30">
        <v>53700.15</v>
      </c>
      <c r="G46" s="31">
        <v>40571.33</v>
      </c>
      <c r="H46" s="31">
        <v>10514.86</v>
      </c>
      <c r="I46" s="32">
        <v>2613.96</v>
      </c>
      <c r="J46" s="3"/>
      <c r="K46" s="33">
        <f t="shared" si="0"/>
        <v>53700.15</v>
      </c>
      <c r="L46" s="31">
        <f t="shared" si="1"/>
        <v>40571.33</v>
      </c>
      <c r="M46" s="31">
        <f t="shared" si="2"/>
        <v>10514.86</v>
      </c>
      <c r="N46" s="34">
        <f t="shared" si="3"/>
        <v>2613.96</v>
      </c>
      <c r="O46" s="3"/>
    </row>
    <row r="47" spans="1:15" x14ac:dyDescent="0.25">
      <c r="A47" s="63" t="s">
        <v>35</v>
      </c>
      <c r="B47" s="64"/>
      <c r="C47" s="64"/>
      <c r="D47" s="64"/>
      <c r="E47" s="18"/>
      <c r="F47" s="30"/>
      <c r="G47" s="31"/>
      <c r="H47" s="31"/>
      <c r="I47" s="32"/>
      <c r="J47" s="3"/>
      <c r="K47" s="33"/>
      <c r="L47" s="31"/>
      <c r="M47" s="31"/>
      <c r="N47" s="34"/>
      <c r="O47" s="3"/>
    </row>
    <row r="48" spans="1:15" x14ac:dyDescent="0.25">
      <c r="A48" s="63" t="s">
        <v>36</v>
      </c>
      <c r="B48" s="64"/>
      <c r="C48" s="64"/>
      <c r="D48" s="64"/>
      <c r="E48" s="18"/>
      <c r="F48" s="30"/>
      <c r="G48" s="31"/>
      <c r="H48" s="31"/>
      <c r="I48" s="32"/>
      <c r="J48" s="3"/>
      <c r="K48" s="33"/>
      <c r="L48" s="31"/>
      <c r="M48" s="31"/>
      <c r="N48" s="34"/>
      <c r="O48" s="3"/>
    </row>
    <row r="49" spans="1:15" ht="67.5" x14ac:dyDescent="0.25">
      <c r="A49" s="22">
        <v>33</v>
      </c>
      <c r="B49" s="27" t="s">
        <v>37</v>
      </c>
      <c r="C49" s="36" t="s">
        <v>38</v>
      </c>
      <c r="D49" s="29" t="s">
        <v>39</v>
      </c>
      <c r="E49" s="37" t="s">
        <v>314</v>
      </c>
      <c r="F49" s="30">
        <v>1777992.53</v>
      </c>
      <c r="G49" s="31">
        <v>1240766.04</v>
      </c>
      <c r="H49" s="31">
        <v>475580.84</v>
      </c>
      <c r="I49" s="32">
        <v>61645.65</v>
      </c>
      <c r="J49" s="3"/>
      <c r="K49" s="33">
        <f t="shared" si="0"/>
        <v>1777992.53</v>
      </c>
      <c r="L49" s="31">
        <f t="shared" si="1"/>
        <v>1240766.04</v>
      </c>
      <c r="M49" s="31">
        <f t="shared" si="2"/>
        <v>475580.84</v>
      </c>
      <c r="N49" s="34">
        <f t="shared" si="3"/>
        <v>61645.65</v>
      </c>
      <c r="O49" s="3"/>
    </row>
    <row r="50" spans="1:15" ht="51.75" customHeight="1" x14ac:dyDescent="0.25">
      <c r="A50" s="22">
        <v>34</v>
      </c>
      <c r="B50" s="27" t="s">
        <v>40</v>
      </c>
      <c r="C50" s="36" t="s">
        <v>41</v>
      </c>
      <c r="D50" s="29" t="s">
        <v>42</v>
      </c>
      <c r="E50" s="37" t="s">
        <v>315</v>
      </c>
      <c r="F50" s="30">
        <v>4061.2300000000005</v>
      </c>
      <c r="G50" s="31">
        <v>1352.11</v>
      </c>
      <c r="H50" s="31">
        <v>2557.5300000000002</v>
      </c>
      <c r="I50" s="32">
        <v>151.59</v>
      </c>
      <c r="J50" s="3"/>
      <c r="K50" s="33">
        <f t="shared" si="0"/>
        <v>4061.2300000000005</v>
      </c>
      <c r="L50" s="31">
        <f t="shared" si="1"/>
        <v>1352.11</v>
      </c>
      <c r="M50" s="31">
        <f t="shared" si="2"/>
        <v>2557.5300000000002</v>
      </c>
      <c r="N50" s="34">
        <f t="shared" si="3"/>
        <v>151.59</v>
      </c>
      <c r="O50" s="3"/>
    </row>
    <row r="51" spans="1:15" ht="51" customHeight="1" x14ac:dyDescent="0.25">
      <c r="A51" s="22">
        <v>35</v>
      </c>
      <c r="B51" s="27" t="s">
        <v>43</v>
      </c>
      <c r="C51" s="36" t="s">
        <v>44</v>
      </c>
      <c r="D51" s="29" t="s">
        <v>42</v>
      </c>
      <c r="E51" s="37" t="s">
        <v>315</v>
      </c>
      <c r="F51" s="30">
        <v>3289.94</v>
      </c>
      <c r="G51" s="31">
        <v>1075.19</v>
      </c>
      <c r="H51" s="31">
        <v>2102.09</v>
      </c>
      <c r="I51" s="32">
        <v>112.66</v>
      </c>
      <c r="J51" s="3"/>
      <c r="K51" s="33">
        <f t="shared" si="0"/>
        <v>3289.94</v>
      </c>
      <c r="L51" s="31">
        <f t="shared" si="1"/>
        <v>1075.19</v>
      </c>
      <c r="M51" s="31">
        <f t="shared" si="2"/>
        <v>2102.09</v>
      </c>
      <c r="N51" s="34">
        <f t="shared" si="3"/>
        <v>112.66</v>
      </c>
      <c r="O51" s="3"/>
    </row>
    <row r="52" spans="1:15" ht="67.5" x14ac:dyDescent="0.25">
      <c r="A52" s="22">
        <v>36</v>
      </c>
      <c r="B52" s="27" t="s">
        <v>45</v>
      </c>
      <c r="C52" s="36" t="s">
        <v>46</v>
      </c>
      <c r="D52" s="29" t="s">
        <v>47</v>
      </c>
      <c r="E52" s="37" t="s">
        <v>316</v>
      </c>
      <c r="F52" s="30">
        <v>914.21</v>
      </c>
      <c r="G52" s="31">
        <v>683.01</v>
      </c>
      <c r="H52" s="31">
        <v>187.83</v>
      </c>
      <c r="I52" s="32">
        <v>43.37</v>
      </c>
      <c r="J52" s="3"/>
      <c r="K52" s="33">
        <f t="shared" si="0"/>
        <v>914.21</v>
      </c>
      <c r="L52" s="31">
        <f t="shared" si="1"/>
        <v>683.01</v>
      </c>
      <c r="M52" s="31">
        <f t="shared" si="2"/>
        <v>187.83</v>
      </c>
      <c r="N52" s="34">
        <f t="shared" si="3"/>
        <v>43.37</v>
      </c>
      <c r="O52" s="3"/>
    </row>
    <row r="53" spans="1:15" ht="76.5" customHeight="1" x14ac:dyDescent="0.25">
      <c r="A53" s="22">
        <v>37</v>
      </c>
      <c r="B53" s="27" t="s">
        <v>48</v>
      </c>
      <c r="C53" s="36" t="s">
        <v>49</v>
      </c>
      <c r="D53" s="29" t="s">
        <v>47</v>
      </c>
      <c r="E53" s="37" t="s">
        <v>316</v>
      </c>
      <c r="F53" s="30">
        <v>1001.0500000000001</v>
      </c>
      <c r="G53" s="31">
        <v>665.18</v>
      </c>
      <c r="H53" s="31">
        <v>293.54000000000002</v>
      </c>
      <c r="I53" s="32">
        <v>42.33</v>
      </c>
      <c r="J53" s="3"/>
      <c r="K53" s="33">
        <f t="shared" si="0"/>
        <v>1001.0500000000001</v>
      </c>
      <c r="L53" s="31">
        <f t="shared" si="1"/>
        <v>665.18</v>
      </c>
      <c r="M53" s="31">
        <f t="shared" si="2"/>
        <v>293.54000000000002</v>
      </c>
      <c r="N53" s="34">
        <f t="shared" si="3"/>
        <v>42.33</v>
      </c>
      <c r="O53" s="3"/>
    </row>
    <row r="54" spans="1:15" ht="78.75" x14ac:dyDescent="0.25">
      <c r="A54" s="22"/>
      <c r="B54" s="23" t="s">
        <v>50</v>
      </c>
      <c r="C54" s="36" t="s">
        <v>51</v>
      </c>
      <c r="D54" s="29" t="s">
        <v>53</v>
      </c>
      <c r="E54" s="38"/>
      <c r="F54" s="30"/>
      <c r="G54" s="31"/>
      <c r="H54" s="31"/>
      <c r="I54" s="32"/>
      <c r="J54" s="3"/>
      <c r="K54" s="33">
        <f t="shared" si="0"/>
        <v>0</v>
      </c>
      <c r="L54" s="31">
        <f t="shared" si="1"/>
        <v>0</v>
      </c>
      <c r="M54" s="31">
        <f t="shared" si="2"/>
        <v>0</v>
      </c>
      <c r="N54" s="34">
        <f t="shared" si="3"/>
        <v>0</v>
      </c>
      <c r="O54" s="3"/>
    </row>
    <row r="55" spans="1:15" ht="33.75" x14ac:dyDescent="0.25">
      <c r="A55" s="22">
        <v>38</v>
      </c>
      <c r="B55" s="27" t="s">
        <v>52</v>
      </c>
      <c r="C55" s="28"/>
      <c r="D55" s="29" t="s">
        <v>53</v>
      </c>
      <c r="E55" s="37" t="s">
        <v>317</v>
      </c>
      <c r="F55" s="30">
        <v>17134.86</v>
      </c>
      <c r="G55" s="31">
        <v>5301.94</v>
      </c>
      <c r="H55" s="31">
        <v>9343.41</v>
      </c>
      <c r="I55" s="32">
        <v>2489.5100000000002</v>
      </c>
      <c r="J55" s="3"/>
      <c r="K55" s="33">
        <f t="shared" si="0"/>
        <v>17134.86</v>
      </c>
      <c r="L55" s="31">
        <f t="shared" si="1"/>
        <v>5301.94</v>
      </c>
      <c r="M55" s="31">
        <f t="shared" si="2"/>
        <v>9343.41</v>
      </c>
      <c r="N55" s="34">
        <f t="shared" si="3"/>
        <v>2489.5100000000002</v>
      </c>
      <c r="O55" s="3"/>
    </row>
    <row r="56" spans="1:15" ht="33.75" x14ac:dyDescent="0.25">
      <c r="A56" s="22">
        <v>39</v>
      </c>
      <c r="B56" s="27" t="s">
        <v>54</v>
      </c>
      <c r="C56" s="28"/>
      <c r="D56" s="29" t="s">
        <v>53</v>
      </c>
      <c r="E56" s="37" t="s">
        <v>317</v>
      </c>
      <c r="F56" s="30">
        <v>22435.61</v>
      </c>
      <c r="G56" s="31">
        <v>6813.35</v>
      </c>
      <c r="H56" s="31">
        <v>13132.75</v>
      </c>
      <c r="I56" s="32">
        <v>2489.5100000000002</v>
      </c>
      <c r="J56" s="3"/>
      <c r="K56" s="33">
        <f t="shared" si="0"/>
        <v>22435.61</v>
      </c>
      <c r="L56" s="31">
        <f t="shared" si="1"/>
        <v>6813.35</v>
      </c>
      <c r="M56" s="31">
        <f t="shared" si="2"/>
        <v>13132.75</v>
      </c>
      <c r="N56" s="34">
        <f t="shared" si="3"/>
        <v>2489.5100000000002</v>
      </c>
      <c r="O56" s="3"/>
    </row>
    <row r="57" spans="1:15" ht="33.75" x14ac:dyDescent="0.25">
      <c r="A57" s="22">
        <v>40</v>
      </c>
      <c r="B57" s="27" t="s">
        <v>55</v>
      </c>
      <c r="C57" s="28"/>
      <c r="D57" s="29" t="s">
        <v>53</v>
      </c>
      <c r="E57" s="37" t="s">
        <v>317</v>
      </c>
      <c r="F57" s="30">
        <v>29484.909999999996</v>
      </c>
      <c r="G57" s="31">
        <v>9169.2099999999991</v>
      </c>
      <c r="H57" s="31">
        <v>17826.189999999999</v>
      </c>
      <c r="I57" s="32">
        <v>2489.5100000000002</v>
      </c>
      <c r="J57" s="3"/>
      <c r="K57" s="33">
        <f t="shared" si="0"/>
        <v>29484.909999999996</v>
      </c>
      <c r="L57" s="31">
        <f t="shared" si="1"/>
        <v>9169.2099999999991</v>
      </c>
      <c r="M57" s="31">
        <f t="shared" si="2"/>
        <v>17826.189999999999</v>
      </c>
      <c r="N57" s="34">
        <f t="shared" si="3"/>
        <v>2489.5100000000002</v>
      </c>
      <c r="O57" s="3"/>
    </row>
    <row r="58" spans="1:15" ht="33.75" x14ac:dyDescent="0.25">
      <c r="A58" s="22">
        <v>41</v>
      </c>
      <c r="B58" s="27" t="s">
        <v>56</v>
      </c>
      <c r="C58" s="28"/>
      <c r="D58" s="29" t="s">
        <v>53</v>
      </c>
      <c r="E58" s="37" t="s">
        <v>317</v>
      </c>
      <c r="F58" s="30">
        <v>34785.660000000003</v>
      </c>
      <c r="G58" s="31">
        <v>10680.63</v>
      </c>
      <c r="H58" s="31">
        <v>21615.52</v>
      </c>
      <c r="I58" s="32">
        <v>2489.5100000000002</v>
      </c>
      <c r="J58" s="3"/>
      <c r="K58" s="33">
        <f t="shared" si="0"/>
        <v>34785.660000000003</v>
      </c>
      <c r="L58" s="31">
        <f t="shared" si="1"/>
        <v>10680.63</v>
      </c>
      <c r="M58" s="31">
        <f t="shared" si="2"/>
        <v>21615.52</v>
      </c>
      <c r="N58" s="34">
        <f t="shared" si="3"/>
        <v>2489.5100000000002</v>
      </c>
      <c r="O58" s="3"/>
    </row>
    <row r="59" spans="1:15" ht="78.75" x14ac:dyDescent="0.25">
      <c r="A59" s="22">
        <v>42</v>
      </c>
      <c r="B59" s="23" t="s">
        <v>57</v>
      </c>
      <c r="C59" s="36" t="s">
        <v>58</v>
      </c>
      <c r="D59" s="29" t="s">
        <v>59</v>
      </c>
      <c r="E59" s="37" t="s">
        <v>318</v>
      </c>
      <c r="F59" s="30">
        <v>1284.1100000000001</v>
      </c>
      <c r="G59" s="31">
        <v>293.23</v>
      </c>
      <c r="H59" s="31">
        <v>881.42</v>
      </c>
      <c r="I59" s="32">
        <v>109.46</v>
      </c>
      <c r="J59" s="3"/>
      <c r="K59" s="33">
        <f t="shared" si="0"/>
        <v>1284.1100000000001</v>
      </c>
      <c r="L59" s="31">
        <f t="shared" si="1"/>
        <v>293.23</v>
      </c>
      <c r="M59" s="31">
        <f t="shared" si="2"/>
        <v>881.42</v>
      </c>
      <c r="N59" s="34">
        <f t="shared" si="3"/>
        <v>109.46</v>
      </c>
      <c r="O59" s="3"/>
    </row>
    <row r="60" spans="1:15" ht="78.75" x14ac:dyDescent="0.25">
      <c r="A60" s="22">
        <v>43</v>
      </c>
      <c r="B60" s="23" t="s">
        <v>60</v>
      </c>
      <c r="C60" s="36" t="s">
        <v>61</v>
      </c>
      <c r="D60" s="29" t="s">
        <v>59</v>
      </c>
      <c r="E60" s="37" t="s">
        <v>319</v>
      </c>
      <c r="F60" s="30">
        <v>965.43000000000006</v>
      </c>
      <c r="G60" s="31">
        <v>228.76</v>
      </c>
      <c r="H60" s="31">
        <v>687.61</v>
      </c>
      <c r="I60" s="32">
        <v>49.06</v>
      </c>
      <c r="J60" s="3"/>
      <c r="K60" s="33">
        <f t="shared" si="0"/>
        <v>965.43000000000006</v>
      </c>
      <c r="L60" s="31">
        <f t="shared" si="1"/>
        <v>228.76</v>
      </c>
      <c r="M60" s="31">
        <f t="shared" si="2"/>
        <v>687.61</v>
      </c>
      <c r="N60" s="34">
        <f t="shared" si="3"/>
        <v>49.06</v>
      </c>
      <c r="O60" s="3"/>
    </row>
    <row r="61" spans="1:15" ht="45" x14ac:dyDescent="0.25">
      <c r="A61" s="22">
        <v>44</v>
      </c>
      <c r="B61" s="23" t="s">
        <v>62</v>
      </c>
      <c r="C61" s="36" t="s">
        <v>63</v>
      </c>
      <c r="D61" s="29" t="s">
        <v>64</v>
      </c>
      <c r="E61" s="37" t="s">
        <v>320</v>
      </c>
      <c r="F61" s="30">
        <v>4746.920000000001</v>
      </c>
      <c r="G61" s="31">
        <v>2360.0100000000002</v>
      </c>
      <c r="H61" s="31">
        <v>1973.27</v>
      </c>
      <c r="I61" s="32">
        <v>413.64</v>
      </c>
      <c r="J61" s="3"/>
      <c r="K61" s="33">
        <f t="shared" si="0"/>
        <v>4746.920000000001</v>
      </c>
      <c r="L61" s="31">
        <f t="shared" si="1"/>
        <v>2360.0100000000002</v>
      </c>
      <c r="M61" s="31">
        <f t="shared" si="2"/>
        <v>1973.27</v>
      </c>
      <c r="N61" s="34">
        <f t="shared" si="3"/>
        <v>413.64</v>
      </c>
      <c r="O61" s="3"/>
    </row>
    <row r="62" spans="1:15" ht="56.25" x14ac:dyDescent="0.25">
      <c r="A62" s="22">
        <v>45</v>
      </c>
      <c r="B62" s="23" t="s">
        <v>65</v>
      </c>
      <c r="C62" s="36" t="s">
        <v>66</v>
      </c>
      <c r="D62" s="29" t="s">
        <v>67</v>
      </c>
      <c r="E62" s="37" t="s">
        <v>317</v>
      </c>
      <c r="F62" s="30">
        <v>7330.08</v>
      </c>
      <c r="G62" s="31">
        <v>4119.7299999999996</v>
      </c>
      <c r="H62" s="31">
        <v>2549.35</v>
      </c>
      <c r="I62" s="32">
        <v>661</v>
      </c>
      <c r="J62" s="3"/>
      <c r="K62" s="33">
        <f t="shared" si="0"/>
        <v>7330.08</v>
      </c>
      <c r="L62" s="31">
        <f t="shared" si="1"/>
        <v>4119.7299999999996</v>
      </c>
      <c r="M62" s="31">
        <f t="shared" si="2"/>
        <v>2549.35</v>
      </c>
      <c r="N62" s="34">
        <f t="shared" si="3"/>
        <v>661</v>
      </c>
      <c r="O62" s="3"/>
    </row>
    <row r="63" spans="1:15" ht="67.5" customHeight="1" x14ac:dyDescent="0.25">
      <c r="A63" s="81" t="s">
        <v>290</v>
      </c>
      <c r="B63" s="82"/>
      <c r="C63" s="82"/>
      <c r="D63" s="82"/>
      <c r="E63" s="83"/>
      <c r="F63" s="30"/>
      <c r="G63" s="31"/>
      <c r="H63" s="31"/>
      <c r="I63" s="32"/>
      <c r="J63" s="3"/>
      <c r="K63" s="33"/>
      <c r="L63" s="31"/>
      <c r="M63" s="31"/>
      <c r="N63" s="34"/>
      <c r="O63" s="3"/>
    </row>
    <row r="64" spans="1:15" x14ac:dyDescent="0.25">
      <c r="A64" s="84" t="s">
        <v>68</v>
      </c>
      <c r="B64" s="85"/>
      <c r="C64" s="85"/>
      <c r="D64" s="86"/>
      <c r="E64" s="18"/>
      <c r="F64" s="30"/>
      <c r="G64" s="31"/>
      <c r="H64" s="31"/>
      <c r="I64" s="32"/>
      <c r="J64" s="3"/>
      <c r="K64" s="33"/>
      <c r="L64" s="31"/>
      <c r="M64" s="31"/>
      <c r="N64" s="34"/>
      <c r="O64" s="3"/>
    </row>
    <row r="65" spans="1:15" x14ac:dyDescent="0.25">
      <c r="A65" s="63" t="s">
        <v>69</v>
      </c>
      <c r="B65" s="64"/>
      <c r="C65" s="64"/>
      <c r="D65" s="64"/>
      <c r="E65" s="18"/>
      <c r="F65" s="30"/>
      <c r="G65" s="31"/>
      <c r="H65" s="31"/>
      <c r="I65" s="32"/>
      <c r="J65" s="3"/>
      <c r="K65" s="33"/>
      <c r="L65" s="31"/>
      <c r="M65" s="31"/>
      <c r="N65" s="34"/>
      <c r="O65" s="3"/>
    </row>
    <row r="66" spans="1:15" ht="45" x14ac:dyDescent="0.25">
      <c r="A66" s="22">
        <v>46</v>
      </c>
      <c r="B66" s="23" t="s">
        <v>70</v>
      </c>
      <c r="C66" s="36" t="s">
        <v>71</v>
      </c>
      <c r="D66" s="29" t="s">
        <v>59</v>
      </c>
      <c r="E66" s="37" t="s">
        <v>317</v>
      </c>
      <c r="F66" s="30">
        <v>580.84</v>
      </c>
      <c r="G66" s="31">
        <v>139.58000000000001</v>
      </c>
      <c r="H66" s="31">
        <v>396.74</v>
      </c>
      <c r="I66" s="32">
        <v>44.52</v>
      </c>
      <c r="J66" s="3"/>
      <c r="K66" s="33">
        <f t="shared" si="0"/>
        <v>580.84</v>
      </c>
      <c r="L66" s="31">
        <f t="shared" si="1"/>
        <v>139.58000000000001</v>
      </c>
      <c r="M66" s="31">
        <f t="shared" si="2"/>
        <v>396.74</v>
      </c>
      <c r="N66" s="34">
        <f t="shared" si="3"/>
        <v>44.52</v>
      </c>
      <c r="O66" s="3"/>
    </row>
    <row r="67" spans="1:15" ht="33.75" x14ac:dyDescent="0.25">
      <c r="A67" s="22">
        <v>47</v>
      </c>
      <c r="B67" s="23" t="s">
        <v>72</v>
      </c>
      <c r="C67" s="36" t="s">
        <v>73</v>
      </c>
      <c r="D67" s="29" t="s">
        <v>59</v>
      </c>
      <c r="E67" s="37" t="s">
        <v>317</v>
      </c>
      <c r="F67" s="30">
        <v>327.5</v>
      </c>
      <c r="G67" s="31">
        <v>106.92</v>
      </c>
      <c r="H67" s="31">
        <v>188.98</v>
      </c>
      <c r="I67" s="32">
        <v>31.6</v>
      </c>
      <c r="J67" s="3"/>
      <c r="K67" s="33">
        <f t="shared" si="0"/>
        <v>327.5</v>
      </c>
      <c r="L67" s="31">
        <f t="shared" si="1"/>
        <v>106.92</v>
      </c>
      <c r="M67" s="31">
        <f t="shared" si="2"/>
        <v>188.98</v>
      </c>
      <c r="N67" s="34">
        <f t="shared" si="3"/>
        <v>31.6</v>
      </c>
      <c r="O67" s="3"/>
    </row>
    <row r="68" spans="1:15" ht="67.5" x14ac:dyDescent="0.25">
      <c r="A68" s="22">
        <v>48</v>
      </c>
      <c r="B68" s="23" t="s">
        <v>74</v>
      </c>
      <c r="C68" s="36" t="s">
        <v>75</v>
      </c>
      <c r="D68" s="29" t="s">
        <v>76</v>
      </c>
      <c r="E68" s="37" t="s">
        <v>321</v>
      </c>
      <c r="F68" s="30">
        <v>1388.94</v>
      </c>
      <c r="G68" s="31">
        <v>1209.3499999999999</v>
      </c>
      <c r="H68" s="31">
        <v>60.18</v>
      </c>
      <c r="I68" s="32">
        <v>119.41</v>
      </c>
      <c r="J68" s="3"/>
      <c r="K68" s="33">
        <f t="shared" si="0"/>
        <v>1388.94</v>
      </c>
      <c r="L68" s="31">
        <f t="shared" si="1"/>
        <v>1209.3499999999999</v>
      </c>
      <c r="M68" s="31">
        <f t="shared" si="2"/>
        <v>60.18</v>
      </c>
      <c r="N68" s="34">
        <f t="shared" si="3"/>
        <v>119.41</v>
      </c>
      <c r="O68" s="3"/>
    </row>
    <row r="69" spans="1:15" ht="33.75" x14ac:dyDescent="0.25">
      <c r="A69" s="22">
        <v>49</v>
      </c>
      <c r="B69" s="23" t="s">
        <v>77</v>
      </c>
      <c r="C69" s="36" t="s">
        <v>78</v>
      </c>
      <c r="D69" s="29" t="s">
        <v>59</v>
      </c>
      <c r="E69" s="37" t="s">
        <v>317</v>
      </c>
      <c r="F69" s="30">
        <v>216.20000000000002</v>
      </c>
      <c r="G69" s="31">
        <v>99.06</v>
      </c>
      <c r="H69" s="31">
        <v>99.29</v>
      </c>
      <c r="I69" s="32">
        <v>17.850000000000001</v>
      </c>
      <c r="J69" s="3"/>
      <c r="K69" s="33">
        <f t="shared" si="0"/>
        <v>216.20000000000002</v>
      </c>
      <c r="L69" s="31">
        <f t="shared" si="1"/>
        <v>99.06</v>
      </c>
      <c r="M69" s="31">
        <f t="shared" si="2"/>
        <v>99.29</v>
      </c>
      <c r="N69" s="34">
        <f t="shared" si="3"/>
        <v>17.850000000000001</v>
      </c>
      <c r="O69" s="3"/>
    </row>
    <row r="70" spans="1:15" x14ac:dyDescent="0.25">
      <c r="A70" s="63" t="s">
        <v>79</v>
      </c>
      <c r="B70" s="64"/>
      <c r="C70" s="64"/>
      <c r="D70" s="64"/>
      <c r="E70" s="18"/>
      <c r="F70" s="30">
        <v>0</v>
      </c>
      <c r="G70" s="31">
        <v>0</v>
      </c>
      <c r="H70" s="31">
        <v>0</v>
      </c>
      <c r="I70" s="32">
        <v>0</v>
      </c>
      <c r="J70" s="3"/>
      <c r="K70" s="33"/>
      <c r="L70" s="31"/>
      <c r="M70" s="31"/>
      <c r="N70" s="34"/>
      <c r="O70" s="3"/>
    </row>
    <row r="71" spans="1:15" ht="49.5" customHeight="1" x14ac:dyDescent="0.25">
      <c r="A71" s="22">
        <v>50</v>
      </c>
      <c r="B71" s="27" t="s">
        <v>80</v>
      </c>
      <c r="C71" s="75" t="s">
        <v>81</v>
      </c>
      <c r="D71" s="75"/>
      <c r="E71" s="37" t="s">
        <v>317</v>
      </c>
      <c r="F71" s="30"/>
      <c r="G71" s="31"/>
      <c r="H71" s="31"/>
      <c r="I71" s="32"/>
      <c r="J71" s="3"/>
      <c r="K71" s="33">
        <f t="shared" si="0"/>
        <v>0</v>
      </c>
      <c r="L71" s="31">
        <f t="shared" si="1"/>
        <v>0</v>
      </c>
      <c r="M71" s="31">
        <f t="shared" si="2"/>
        <v>0</v>
      </c>
      <c r="N71" s="34">
        <f t="shared" si="3"/>
        <v>0</v>
      </c>
      <c r="O71" s="3"/>
    </row>
    <row r="72" spans="1:15" x14ac:dyDescent="0.25">
      <c r="A72" s="22">
        <v>51</v>
      </c>
      <c r="B72" s="27" t="s">
        <v>82</v>
      </c>
      <c r="C72" s="28"/>
      <c r="D72" s="29" t="s">
        <v>64</v>
      </c>
      <c r="E72" s="38"/>
      <c r="F72" s="30">
        <v>20243.189999999999</v>
      </c>
      <c r="G72" s="31">
        <v>8178.44</v>
      </c>
      <c r="H72" s="31">
        <v>10315.709999999999</v>
      </c>
      <c r="I72" s="32">
        <v>1749.04</v>
      </c>
      <c r="J72" s="3"/>
      <c r="K72" s="33">
        <f t="shared" si="0"/>
        <v>20243.189999999999</v>
      </c>
      <c r="L72" s="31">
        <f t="shared" si="1"/>
        <v>8178.44</v>
      </c>
      <c r="M72" s="31">
        <f t="shared" si="2"/>
        <v>10315.709999999999</v>
      </c>
      <c r="N72" s="34">
        <f t="shared" si="3"/>
        <v>1749.04</v>
      </c>
      <c r="O72" s="3"/>
    </row>
    <row r="73" spans="1:15" x14ac:dyDescent="0.25">
      <c r="A73" s="22">
        <v>52</v>
      </c>
      <c r="B73" s="27" t="s">
        <v>83</v>
      </c>
      <c r="C73" s="28"/>
      <c r="D73" s="29" t="s">
        <v>64</v>
      </c>
      <c r="E73" s="38"/>
      <c r="F73" s="30">
        <v>28043.61</v>
      </c>
      <c r="G73" s="31">
        <v>15641.53</v>
      </c>
      <c r="H73" s="31">
        <v>10653.04</v>
      </c>
      <c r="I73" s="32">
        <v>1749.04</v>
      </c>
      <c r="J73" s="3"/>
      <c r="K73" s="33">
        <f t="shared" si="0"/>
        <v>28043.61</v>
      </c>
      <c r="L73" s="31">
        <f t="shared" si="1"/>
        <v>15641.53</v>
      </c>
      <c r="M73" s="31">
        <f t="shared" si="2"/>
        <v>10653.04</v>
      </c>
      <c r="N73" s="34">
        <f t="shared" si="3"/>
        <v>1749.04</v>
      </c>
      <c r="O73" s="3"/>
    </row>
    <row r="74" spans="1:15" x14ac:dyDescent="0.25">
      <c r="A74" s="22">
        <v>53</v>
      </c>
      <c r="B74" s="27" t="s">
        <v>84</v>
      </c>
      <c r="C74" s="28"/>
      <c r="D74" s="29" t="s">
        <v>64</v>
      </c>
      <c r="E74" s="38"/>
      <c r="F74" s="30">
        <v>38654.19</v>
      </c>
      <c r="G74" s="31">
        <v>16712.900000000001</v>
      </c>
      <c r="H74" s="31">
        <v>20192.25</v>
      </c>
      <c r="I74" s="32">
        <v>1749.04</v>
      </c>
      <c r="J74" s="3"/>
      <c r="K74" s="33">
        <f t="shared" si="0"/>
        <v>38654.19</v>
      </c>
      <c r="L74" s="31">
        <f t="shared" si="1"/>
        <v>16712.900000000001</v>
      </c>
      <c r="M74" s="31">
        <f t="shared" si="2"/>
        <v>20192.25</v>
      </c>
      <c r="N74" s="34">
        <f t="shared" si="3"/>
        <v>1749.04</v>
      </c>
      <c r="O74" s="3"/>
    </row>
    <row r="75" spans="1:15" x14ac:dyDescent="0.25">
      <c r="A75" s="22">
        <v>54</v>
      </c>
      <c r="B75" s="27" t="s">
        <v>85</v>
      </c>
      <c r="C75" s="28"/>
      <c r="D75" s="29" t="s">
        <v>64</v>
      </c>
      <c r="E75" s="38"/>
      <c r="F75" s="30">
        <v>45291.340000000004</v>
      </c>
      <c r="G75" s="31">
        <v>17864.25</v>
      </c>
      <c r="H75" s="31">
        <v>25678.05</v>
      </c>
      <c r="I75" s="32">
        <v>1749.04</v>
      </c>
      <c r="J75" s="3"/>
      <c r="K75" s="33">
        <f t="shared" si="0"/>
        <v>45291.340000000004</v>
      </c>
      <c r="L75" s="31">
        <f t="shared" si="1"/>
        <v>17864.25</v>
      </c>
      <c r="M75" s="31">
        <f t="shared" si="2"/>
        <v>25678.05</v>
      </c>
      <c r="N75" s="34">
        <f t="shared" si="3"/>
        <v>1749.04</v>
      </c>
      <c r="O75" s="3"/>
    </row>
    <row r="76" spans="1:15" ht="33.75" x14ac:dyDescent="0.25">
      <c r="A76" s="22">
        <v>55</v>
      </c>
      <c r="B76" s="23" t="s">
        <v>86</v>
      </c>
      <c r="C76" s="36" t="s">
        <v>87</v>
      </c>
      <c r="D76" s="29" t="s">
        <v>88</v>
      </c>
      <c r="E76" s="38"/>
      <c r="F76" s="30">
        <v>2485.7399999999998</v>
      </c>
      <c r="G76" s="31">
        <v>2230.25</v>
      </c>
      <c r="H76" s="31">
        <v>0</v>
      </c>
      <c r="I76" s="32">
        <v>255.49</v>
      </c>
      <c r="J76" s="3"/>
      <c r="K76" s="33">
        <f t="shared" ref="K76:K139" si="4">L76+M76+N76</f>
        <v>2485.7399999999998</v>
      </c>
      <c r="L76" s="31">
        <f t="shared" ref="L76:L139" si="5">ROUND(G76-(G76*$L$7*$I$7),2)</f>
        <v>2230.25</v>
      </c>
      <c r="M76" s="31">
        <f t="shared" ref="M76:M139" si="6">ROUND(H76-(H76*$M$7*$I$7),2)</f>
        <v>0</v>
      </c>
      <c r="N76" s="34">
        <f t="shared" ref="N76:N139" si="7">ROUND(I76-(I76*$N$7*$I$7),2)</f>
        <v>255.49</v>
      </c>
      <c r="O76" s="3"/>
    </row>
    <row r="77" spans="1:15" x14ac:dyDescent="0.25">
      <c r="A77" s="63" t="s">
        <v>89</v>
      </c>
      <c r="B77" s="64"/>
      <c r="C77" s="64"/>
      <c r="D77" s="64"/>
      <c r="E77" s="18"/>
      <c r="F77" s="30"/>
      <c r="G77" s="31"/>
      <c r="H77" s="31"/>
      <c r="I77" s="32"/>
      <c r="J77" s="3"/>
      <c r="K77" s="33"/>
      <c r="L77" s="31"/>
      <c r="M77" s="31"/>
      <c r="N77" s="34"/>
      <c r="O77" s="3"/>
    </row>
    <row r="78" spans="1:15" ht="56.25" x14ac:dyDescent="0.25">
      <c r="A78" s="22">
        <v>56</v>
      </c>
      <c r="B78" s="23" t="s">
        <v>90</v>
      </c>
      <c r="C78" s="36" t="s">
        <v>91</v>
      </c>
      <c r="D78" s="29" t="s">
        <v>59</v>
      </c>
      <c r="E78" s="37" t="s">
        <v>317</v>
      </c>
      <c r="F78" s="30">
        <v>139.01000000000002</v>
      </c>
      <c r="G78" s="31">
        <v>53.5</v>
      </c>
      <c r="H78" s="31">
        <v>72.930000000000007</v>
      </c>
      <c r="I78" s="32">
        <v>12.58</v>
      </c>
      <c r="J78" s="3"/>
      <c r="K78" s="33">
        <f t="shared" si="4"/>
        <v>139.01000000000002</v>
      </c>
      <c r="L78" s="31">
        <f t="shared" si="5"/>
        <v>53.5</v>
      </c>
      <c r="M78" s="31">
        <f t="shared" si="6"/>
        <v>72.930000000000007</v>
      </c>
      <c r="N78" s="34">
        <f t="shared" si="7"/>
        <v>12.58</v>
      </c>
      <c r="O78" s="3"/>
    </row>
    <row r="79" spans="1:15" x14ac:dyDescent="0.25">
      <c r="A79" s="63" t="s">
        <v>92</v>
      </c>
      <c r="B79" s="64"/>
      <c r="C79" s="64"/>
      <c r="D79" s="64"/>
      <c r="E79" s="18"/>
      <c r="F79" s="30"/>
      <c r="G79" s="31"/>
      <c r="H79" s="31"/>
      <c r="I79" s="32"/>
      <c r="J79" s="3"/>
      <c r="K79" s="33"/>
      <c r="L79" s="31"/>
      <c r="M79" s="31"/>
      <c r="N79" s="34"/>
      <c r="O79" s="3"/>
    </row>
    <row r="80" spans="1:15" ht="67.5" x14ac:dyDescent="0.25">
      <c r="A80" s="22">
        <v>57</v>
      </c>
      <c r="B80" s="27" t="s">
        <v>93</v>
      </c>
      <c r="C80" s="36" t="s">
        <v>94</v>
      </c>
      <c r="D80" s="29" t="s">
        <v>64</v>
      </c>
      <c r="E80" s="37" t="s">
        <v>317</v>
      </c>
      <c r="F80" s="30">
        <v>3395.42</v>
      </c>
      <c r="G80" s="31">
        <v>2920.78</v>
      </c>
      <c r="H80" s="31">
        <v>244.68</v>
      </c>
      <c r="I80" s="32">
        <v>229.96</v>
      </c>
      <c r="J80" s="3"/>
      <c r="K80" s="33">
        <f t="shared" si="4"/>
        <v>3395.42</v>
      </c>
      <c r="L80" s="31">
        <f t="shared" si="5"/>
        <v>2920.78</v>
      </c>
      <c r="M80" s="31">
        <f t="shared" si="6"/>
        <v>244.68</v>
      </c>
      <c r="N80" s="34">
        <f t="shared" si="7"/>
        <v>229.96</v>
      </c>
      <c r="O80" s="3"/>
    </row>
    <row r="81" spans="1:15" ht="112.5" x14ac:dyDescent="0.25">
      <c r="A81" s="22">
        <v>58</v>
      </c>
      <c r="B81" s="27" t="s">
        <v>95</v>
      </c>
      <c r="C81" s="36" t="s">
        <v>96</v>
      </c>
      <c r="D81" s="29" t="s">
        <v>97</v>
      </c>
      <c r="E81" s="37" t="s">
        <v>317</v>
      </c>
      <c r="F81" s="30">
        <v>2613.6</v>
      </c>
      <c r="G81" s="31">
        <v>2218.02</v>
      </c>
      <c r="H81" s="31">
        <v>185.81</v>
      </c>
      <c r="I81" s="32">
        <v>209.77</v>
      </c>
      <c r="J81" s="3"/>
      <c r="K81" s="33">
        <f t="shared" si="4"/>
        <v>2613.6</v>
      </c>
      <c r="L81" s="31">
        <f t="shared" si="5"/>
        <v>2218.02</v>
      </c>
      <c r="M81" s="31">
        <f t="shared" si="6"/>
        <v>185.81</v>
      </c>
      <c r="N81" s="34">
        <f t="shared" si="7"/>
        <v>209.77</v>
      </c>
      <c r="O81" s="3"/>
    </row>
    <row r="82" spans="1:15" x14ac:dyDescent="0.25">
      <c r="A82" s="63" t="s">
        <v>98</v>
      </c>
      <c r="B82" s="64"/>
      <c r="C82" s="64"/>
      <c r="D82" s="64"/>
      <c r="E82" s="39"/>
      <c r="F82" s="30"/>
      <c r="G82" s="31"/>
      <c r="H82" s="31"/>
      <c r="I82" s="32"/>
      <c r="J82" s="3"/>
      <c r="K82" s="33"/>
      <c r="L82" s="31"/>
      <c r="M82" s="31"/>
      <c r="N82" s="34"/>
      <c r="O82" s="3"/>
    </row>
    <row r="83" spans="1:15" x14ac:dyDescent="0.25">
      <c r="A83" s="63" t="s">
        <v>99</v>
      </c>
      <c r="B83" s="64"/>
      <c r="C83" s="64"/>
      <c r="D83" s="64"/>
      <c r="E83" s="18"/>
      <c r="F83" s="30"/>
      <c r="G83" s="31"/>
      <c r="H83" s="31"/>
      <c r="I83" s="32"/>
      <c r="J83" s="3"/>
      <c r="K83" s="33"/>
      <c r="L83" s="31"/>
      <c r="M83" s="31"/>
      <c r="N83" s="34"/>
      <c r="O83" s="3"/>
    </row>
    <row r="84" spans="1:15" ht="22.5" x14ac:dyDescent="0.25">
      <c r="A84" s="22">
        <v>59</v>
      </c>
      <c r="B84" s="27" t="s">
        <v>100</v>
      </c>
      <c r="C84" s="36" t="s">
        <v>101</v>
      </c>
      <c r="D84" s="29" t="s">
        <v>102</v>
      </c>
      <c r="E84" s="37" t="s">
        <v>103</v>
      </c>
      <c r="F84" s="30">
        <v>1171.8273711761365</v>
      </c>
      <c r="G84" s="31">
        <v>0</v>
      </c>
      <c r="H84" s="31">
        <v>0</v>
      </c>
      <c r="I84" s="32">
        <v>1171.8273711761365</v>
      </c>
      <c r="J84" s="3"/>
      <c r="K84" s="33">
        <f t="shared" si="4"/>
        <v>1171.83</v>
      </c>
      <c r="L84" s="31">
        <f t="shared" si="5"/>
        <v>0</v>
      </c>
      <c r="M84" s="31">
        <f t="shared" si="6"/>
        <v>0</v>
      </c>
      <c r="N84" s="34">
        <f t="shared" si="7"/>
        <v>1171.83</v>
      </c>
      <c r="O84" s="3"/>
    </row>
    <row r="85" spans="1:15" ht="33.75" x14ac:dyDescent="0.25">
      <c r="A85" s="22">
        <v>60</v>
      </c>
      <c r="B85" s="27" t="s">
        <v>104</v>
      </c>
      <c r="C85" s="36" t="s">
        <v>105</v>
      </c>
      <c r="D85" s="29" t="s">
        <v>106</v>
      </c>
      <c r="E85" s="37" t="s">
        <v>103</v>
      </c>
      <c r="F85" s="30">
        <v>6047.8700663470609</v>
      </c>
      <c r="G85" s="31">
        <v>0</v>
      </c>
      <c r="H85" s="31">
        <v>0</v>
      </c>
      <c r="I85" s="32">
        <v>6047.8700663470609</v>
      </c>
      <c r="J85" s="3"/>
      <c r="K85" s="33">
        <f t="shared" si="4"/>
        <v>6047.87</v>
      </c>
      <c r="L85" s="31">
        <f t="shared" si="5"/>
        <v>0</v>
      </c>
      <c r="M85" s="31">
        <f t="shared" si="6"/>
        <v>0</v>
      </c>
      <c r="N85" s="34">
        <f t="shared" si="7"/>
        <v>6047.87</v>
      </c>
      <c r="O85" s="3"/>
    </row>
    <row r="86" spans="1:15" x14ac:dyDescent="0.25">
      <c r="A86" s="63" t="s">
        <v>107</v>
      </c>
      <c r="B86" s="64"/>
      <c r="C86" s="64"/>
      <c r="D86" s="64"/>
      <c r="E86" s="18"/>
      <c r="F86" s="30"/>
      <c r="G86" s="31"/>
      <c r="H86" s="31"/>
      <c r="I86" s="32"/>
      <c r="J86" s="3"/>
      <c r="K86" s="33">
        <f t="shared" si="4"/>
        <v>0</v>
      </c>
      <c r="L86" s="31">
        <f t="shared" si="5"/>
        <v>0</v>
      </c>
      <c r="M86" s="31">
        <f t="shared" si="6"/>
        <v>0</v>
      </c>
      <c r="N86" s="34">
        <f t="shared" si="7"/>
        <v>0</v>
      </c>
      <c r="O86" s="3"/>
    </row>
    <row r="87" spans="1:15" ht="33.75" x14ac:dyDescent="0.25">
      <c r="A87" s="22" t="s">
        <v>291</v>
      </c>
      <c r="B87" s="23" t="s">
        <v>292</v>
      </c>
      <c r="C87" s="36" t="s">
        <v>293</v>
      </c>
      <c r="D87" s="29" t="s">
        <v>59</v>
      </c>
      <c r="E87" s="37" t="s">
        <v>317</v>
      </c>
      <c r="F87" s="30">
        <v>204.37923764999999</v>
      </c>
      <c r="G87" s="31">
        <v>160.08771296750399</v>
      </c>
      <c r="H87" s="31">
        <v>31.475999999999999</v>
      </c>
      <c r="I87" s="32">
        <v>12.815524682496003</v>
      </c>
      <c r="J87" s="3"/>
      <c r="K87" s="33">
        <f t="shared" si="4"/>
        <v>204.39</v>
      </c>
      <c r="L87" s="31">
        <f t="shared" si="5"/>
        <v>160.09</v>
      </c>
      <c r="M87" s="31">
        <f t="shared" si="6"/>
        <v>31.48</v>
      </c>
      <c r="N87" s="34">
        <f t="shared" si="7"/>
        <v>12.82</v>
      </c>
      <c r="O87" s="3"/>
    </row>
    <row r="88" spans="1:15" ht="33.75" x14ac:dyDescent="0.25">
      <c r="A88" s="22">
        <v>61</v>
      </c>
      <c r="B88" s="23" t="s">
        <v>294</v>
      </c>
      <c r="C88" s="36" t="s">
        <v>295</v>
      </c>
      <c r="D88" s="29" t="s">
        <v>59</v>
      </c>
      <c r="E88" s="37" t="s">
        <v>317</v>
      </c>
      <c r="F88" s="30">
        <v>273.89429999999999</v>
      </c>
      <c r="G88" s="31">
        <v>162.53477531750397</v>
      </c>
      <c r="H88" s="31">
        <v>98.543999999999997</v>
      </c>
      <c r="I88" s="32">
        <v>12.815524682496003</v>
      </c>
      <c r="J88" s="3"/>
      <c r="K88" s="33">
        <f t="shared" si="4"/>
        <v>273.89</v>
      </c>
      <c r="L88" s="31">
        <f t="shared" si="5"/>
        <v>162.53</v>
      </c>
      <c r="M88" s="31">
        <f t="shared" si="6"/>
        <v>98.54</v>
      </c>
      <c r="N88" s="34">
        <f t="shared" si="7"/>
        <v>12.82</v>
      </c>
      <c r="O88" s="3"/>
    </row>
    <row r="89" spans="1:15" ht="33.75" x14ac:dyDescent="0.25">
      <c r="A89" s="22">
        <v>62</v>
      </c>
      <c r="B89" s="23" t="s">
        <v>296</v>
      </c>
      <c r="C89" s="36" t="s">
        <v>295</v>
      </c>
      <c r="D89" s="29" t="s">
        <v>59</v>
      </c>
      <c r="E89" s="37" t="s">
        <v>317</v>
      </c>
      <c r="F89" s="30">
        <v>468.30629999999991</v>
      </c>
      <c r="G89" s="31">
        <v>162.53477531750397</v>
      </c>
      <c r="H89" s="31">
        <v>292.95599999999996</v>
      </c>
      <c r="I89" s="32">
        <v>12.815524682496003</v>
      </c>
      <c r="J89" s="3"/>
      <c r="K89" s="33">
        <f t="shared" si="4"/>
        <v>468.31</v>
      </c>
      <c r="L89" s="31">
        <f t="shared" si="5"/>
        <v>162.53</v>
      </c>
      <c r="M89" s="31">
        <f t="shared" si="6"/>
        <v>292.95999999999998</v>
      </c>
      <c r="N89" s="34">
        <f t="shared" si="7"/>
        <v>12.82</v>
      </c>
      <c r="O89" s="3"/>
    </row>
    <row r="90" spans="1:15" ht="33.75" x14ac:dyDescent="0.25">
      <c r="A90" s="22">
        <v>63</v>
      </c>
      <c r="B90" s="23" t="s">
        <v>297</v>
      </c>
      <c r="C90" s="36" t="s">
        <v>295</v>
      </c>
      <c r="D90" s="29" t="s">
        <v>59</v>
      </c>
      <c r="E90" s="37" t="s">
        <v>317</v>
      </c>
      <c r="F90" s="30">
        <v>976.1303999999999</v>
      </c>
      <c r="G90" s="31">
        <v>353.09087531750407</v>
      </c>
      <c r="H90" s="31">
        <v>610.22399999999993</v>
      </c>
      <c r="I90" s="32">
        <v>12.815524682496003</v>
      </c>
      <c r="J90" s="3"/>
      <c r="K90" s="33">
        <f t="shared" si="4"/>
        <v>976.13</v>
      </c>
      <c r="L90" s="31">
        <f t="shared" si="5"/>
        <v>353.09</v>
      </c>
      <c r="M90" s="31">
        <f t="shared" si="6"/>
        <v>610.22</v>
      </c>
      <c r="N90" s="34">
        <f t="shared" si="7"/>
        <v>12.82</v>
      </c>
      <c r="O90" s="3"/>
    </row>
    <row r="91" spans="1:15" ht="56.25" x14ac:dyDescent="0.25">
      <c r="A91" s="22">
        <v>64</v>
      </c>
      <c r="B91" s="23" t="s">
        <v>108</v>
      </c>
      <c r="C91" s="36" t="s">
        <v>109</v>
      </c>
      <c r="D91" s="29" t="s">
        <v>64</v>
      </c>
      <c r="E91" s="37" t="s">
        <v>317</v>
      </c>
      <c r="F91" s="30">
        <v>12535.865033999999</v>
      </c>
      <c r="G91" s="31">
        <v>7998.4586988127985</v>
      </c>
      <c r="H91" s="31">
        <v>2619.7735000000002</v>
      </c>
      <c r="I91" s="32">
        <v>1917.6328351872</v>
      </c>
      <c r="J91" s="3"/>
      <c r="K91" s="33">
        <f t="shared" si="4"/>
        <v>12535.86</v>
      </c>
      <c r="L91" s="31">
        <f t="shared" si="5"/>
        <v>7998.46</v>
      </c>
      <c r="M91" s="31">
        <f t="shared" si="6"/>
        <v>2619.77</v>
      </c>
      <c r="N91" s="34">
        <f t="shared" si="7"/>
        <v>1917.63</v>
      </c>
      <c r="O91" s="3"/>
    </row>
    <row r="92" spans="1:15" ht="56.25" x14ac:dyDescent="0.25">
      <c r="A92" s="22">
        <v>65</v>
      </c>
      <c r="B92" s="23" t="s">
        <v>110</v>
      </c>
      <c r="C92" s="36" t="s">
        <v>111</v>
      </c>
      <c r="D92" s="29" t="s">
        <v>59</v>
      </c>
      <c r="E92" s="37" t="s">
        <v>317</v>
      </c>
      <c r="F92" s="30">
        <v>197.36085599999996</v>
      </c>
      <c r="G92" s="31">
        <v>111.40902478548477</v>
      </c>
      <c r="H92" s="31">
        <v>74.257919999999999</v>
      </c>
      <c r="I92" s="32">
        <v>11.6939112145152</v>
      </c>
      <c r="J92" s="3"/>
      <c r="K92" s="33">
        <f t="shared" si="4"/>
        <v>197.36</v>
      </c>
      <c r="L92" s="31">
        <f t="shared" si="5"/>
        <v>111.41</v>
      </c>
      <c r="M92" s="31">
        <f t="shared" si="6"/>
        <v>74.260000000000005</v>
      </c>
      <c r="N92" s="34">
        <f t="shared" si="7"/>
        <v>11.69</v>
      </c>
      <c r="O92" s="3"/>
    </row>
    <row r="93" spans="1:15" ht="67.5" x14ac:dyDescent="0.25">
      <c r="A93" s="22">
        <v>66</v>
      </c>
      <c r="B93" s="23" t="s">
        <v>112</v>
      </c>
      <c r="C93" s="36" t="s">
        <v>113</v>
      </c>
      <c r="D93" s="29" t="s">
        <v>64</v>
      </c>
      <c r="E93" s="37" t="s">
        <v>317</v>
      </c>
      <c r="F93" s="30">
        <v>1209.0817199999999</v>
      </c>
      <c r="G93" s="31">
        <v>1059.8641194470399</v>
      </c>
      <c r="H93" s="31">
        <v>69.768000000000001</v>
      </c>
      <c r="I93" s="32">
        <v>79.449600552960007</v>
      </c>
      <c r="J93" s="3"/>
      <c r="K93" s="33">
        <f t="shared" si="4"/>
        <v>1209.08</v>
      </c>
      <c r="L93" s="31">
        <f t="shared" si="5"/>
        <v>1059.8599999999999</v>
      </c>
      <c r="M93" s="31">
        <f t="shared" si="6"/>
        <v>69.77</v>
      </c>
      <c r="N93" s="34">
        <f t="shared" si="7"/>
        <v>79.45</v>
      </c>
      <c r="O93" s="3"/>
    </row>
    <row r="94" spans="1:15" ht="67.5" x14ac:dyDescent="0.25">
      <c r="A94" s="22">
        <v>67</v>
      </c>
      <c r="B94" s="23" t="s">
        <v>114</v>
      </c>
      <c r="C94" s="36" t="s">
        <v>115</v>
      </c>
      <c r="D94" s="29" t="s">
        <v>64</v>
      </c>
      <c r="E94" s="37" t="s">
        <v>317</v>
      </c>
      <c r="F94" s="30">
        <v>4061.4031920000002</v>
      </c>
      <c r="G94" s="31">
        <v>3560.1614068608001</v>
      </c>
      <c r="H94" s="31">
        <v>234.36</v>
      </c>
      <c r="I94" s="32">
        <v>266.88178513919996</v>
      </c>
      <c r="J94" s="3"/>
      <c r="K94" s="33">
        <f t="shared" si="4"/>
        <v>4061.4</v>
      </c>
      <c r="L94" s="31">
        <f t="shared" si="5"/>
        <v>3560.16</v>
      </c>
      <c r="M94" s="31">
        <f t="shared" si="6"/>
        <v>234.36</v>
      </c>
      <c r="N94" s="34">
        <f t="shared" si="7"/>
        <v>266.88</v>
      </c>
      <c r="O94" s="3"/>
    </row>
    <row r="95" spans="1:15" ht="22.5" x14ac:dyDescent="0.25">
      <c r="A95" s="22">
        <v>68</v>
      </c>
      <c r="B95" s="23" t="s">
        <v>116</v>
      </c>
      <c r="C95" s="36" t="s">
        <v>117</v>
      </c>
      <c r="D95" s="29" t="s">
        <v>118</v>
      </c>
      <c r="E95" s="37" t="s">
        <v>103</v>
      </c>
      <c r="F95" s="30">
        <v>26.25</v>
      </c>
      <c r="G95" s="31">
        <v>26.25</v>
      </c>
      <c r="H95" s="31">
        <v>0</v>
      </c>
      <c r="I95" s="32">
        <v>0</v>
      </c>
      <c r="J95" s="3"/>
      <c r="K95" s="33">
        <f t="shared" si="4"/>
        <v>26.25</v>
      </c>
      <c r="L95" s="31">
        <f t="shared" si="5"/>
        <v>26.25</v>
      </c>
      <c r="M95" s="31">
        <f t="shared" si="6"/>
        <v>0</v>
      </c>
      <c r="N95" s="34">
        <f t="shared" si="7"/>
        <v>0</v>
      </c>
      <c r="O95" s="3"/>
    </row>
    <row r="96" spans="1:15" ht="22.5" x14ac:dyDescent="0.25">
      <c r="A96" s="22">
        <v>69</v>
      </c>
      <c r="B96" s="23" t="s">
        <v>119</v>
      </c>
      <c r="C96" s="36" t="s">
        <v>120</v>
      </c>
      <c r="D96" s="29" t="s">
        <v>118</v>
      </c>
      <c r="E96" s="37" t="s">
        <v>103</v>
      </c>
      <c r="F96" s="30">
        <v>977.97715637644797</v>
      </c>
      <c r="G96" s="31">
        <v>84.336796376448021</v>
      </c>
      <c r="H96" s="31">
        <v>893.64035999999999</v>
      </c>
      <c r="I96" s="32">
        <v>0</v>
      </c>
      <c r="J96" s="3"/>
      <c r="K96" s="33">
        <f t="shared" si="4"/>
        <v>977.98</v>
      </c>
      <c r="L96" s="31">
        <f t="shared" si="5"/>
        <v>84.34</v>
      </c>
      <c r="M96" s="31">
        <f t="shared" si="6"/>
        <v>893.64</v>
      </c>
      <c r="N96" s="34">
        <f t="shared" si="7"/>
        <v>0</v>
      </c>
      <c r="O96" s="3"/>
    </row>
    <row r="97" spans="1:15" ht="22.5" x14ac:dyDescent="0.25">
      <c r="A97" s="22">
        <v>70</v>
      </c>
      <c r="B97" s="23" t="s">
        <v>121</v>
      </c>
      <c r="C97" s="36" t="s">
        <v>120</v>
      </c>
      <c r="D97" s="29" t="s">
        <v>118</v>
      </c>
      <c r="E97" s="37" t="s">
        <v>103</v>
      </c>
      <c r="F97" s="30">
        <v>147.40301186124802</v>
      </c>
      <c r="G97" s="31">
        <v>40.561111861248008</v>
      </c>
      <c r="H97" s="31">
        <v>106.84190000000001</v>
      </c>
      <c r="I97" s="32">
        <v>0</v>
      </c>
      <c r="J97" s="3"/>
      <c r="K97" s="33">
        <f t="shared" si="4"/>
        <v>147.4</v>
      </c>
      <c r="L97" s="31">
        <f t="shared" si="5"/>
        <v>40.56</v>
      </c>
      <c r="M97" s="31">
        <f t="shared" si="6"/>
        <v>106.84</v>
      </c>
      <c r="N97" s="34">
        <f t="shared" si="7"/>
        <v>0</v>
      </c>
      <c r="O97" s="3"/>
    </row>
    <row r="98" spans="1:15" ht="22.5" x14ac:dyDescent="0.25">
      <c r="A98" s="22">
        <v>71</v>
      </c>
      <c r="B98" s="23" t="s">
        <v>122</v>
      </c>
      <c r="C98" s="36" t="s">
        <v>123</v>
      </c>
      <c r="D98" s="29" t="s">
        <v>118</v>
      </c>
      <c r="E98" s="37" t="s">
        <v>103</v>
      </c>
      <c r="F98" s="30">
        <v>35.69</v>
      </c>
      <c r="G98" s="31">
        <v>35.69</v>
      </c>
      <c r="H98" s="31">
        <v>0</v>
      </c>
      <c r="I98" s="32">
        <v>0</v>
      </c>
      <c r="J98" s="3"/>
      <c r="K98" s="33">
        <f t="shared" si="4"/>
        <v>35.69</v>
      </c>
      <c r="L98" s="31">
        <f t="shared" si="5"/>
        <v>35.69</v>
      </c>
      <c r="M98" s="31">
        <f t="shared" si="6"/>
        <v>0</v>
      </c>
      <c r="N98" s="34">
        <f t="shared" si="7"/>
        <v>0</v>
      </c>
      <c r="O98" s="3"/>
    </row>
    <row r="99" spans="1:15" ht="33.75" x14ac:dyDescent="0.25">
      <c r="A99" s="22">
        <v>72</v>
      </c>
      <c r="B99" s="23" t="s">
        <v>124</v>
      </c>
      <c r="C99" s="36" t="s">
        <v>125</v>
      </c>
      <c r="D99" s="29" t="s">
        <v>118</v>
      </c>
      <c r="E99" s="38" t="s">
        <v>126</v>
      </c>
      <c r="F99" s="30">
        <v>1973.62</v>
      </c>
      <c r="G99" s="31">
        <v>172.6</v>
      </c>
      <c r="H99" s="31">
        <v>1801.02</v>
      </c>
      <c r="I99" s="32">
        <v>0</v>
      </c>
      <c r="J99" s="3"/>
      <c r="K99" s="33">
        <f t="shared" si="4"/>
        <v>1973.62</v>
      </c>
      <c r="L99" s="31">
        <f t="shared" si="5"/>
        <v>172.6</v>
      </c>
      <c r="M99" s="31">
        <f t="shared" si="6"/>
        <v>1801.02</v>
      </c>
      <c r="N99" s="34">
        <f t="shared" si="7"/>
        <v>0</v>
      </c>
      <c r="O99" s="3"/>
    </row>
    <row r="100" spans="1:15" ht="33.75" x14ac:dyDescent="0.25">
      <c r="A100" s="22">
        <v>73</v>
      </c>
      <c r="B100" s="23" t="s">
        <v>127</v>
      </c>
      <c r="C100" s="36" t="s">
        <v>128</v>
      </c>
      <c r="D100" s="29" t="s">
        <v>118</v>
      </c>
      <c r="E100" s="38" t="s">
        <v>126</v>
      </c>
      <c r="F100" s="30">
        <v>2798.44</v>
      </c>
      <c r="G100" s="31">
        <v>210.57</v>
      </c>
      <c r="H100" s="31">
        <v>2587.87</v>
      </c>
      <c r="I100" s="32">
        <v>0</v>
      </c>
      <c r="J100" s="3"/>
      <c r="K100" s="33">
        <f t="shared" si="4"/>
        <v>2798.44</v>
      </c>
      <c r="L100" s="31">
        <f t="shared" si="5"/>
        <v>210.57</v>
      </c>
      <c r="M100" s="31">
        <f t="shared" si="6"/>
        <v>2587.87</v>
      </c>
      <c r="N100" s="34">
        <f t="shared" si="7"/>
        <v>0</v>
      </c>
      <c r="O100" s="3"/>
    </row>
    <row r="101" spans="1:15" x14ac:dyDescent="0.25">
      <c r="A101" s="63" t="s">
        <v>129</v>
      </c>
      <c r="B101" s="64"/>
      <c r="C101" s="64"/>
      <c r="D101" s="64"/>
      <c r="E101" s="18"/>
      <c r="F101" s="30"/>
      <c r="G101" s="31"/>
      <c r="H101" s="31"/>
      <c r="I101" s="32"/>
      <c r="J101" s="3"/>
      <c r="K101" s="33">
        <f t="shared" si="4"/>
        <v>0</v>
      </c>
      <c r="L101" s="31">
        <f t="shared" si="5"/>
        <v>0</v>
      </c>
      <c r="M101" s="31">
        <f t="shared" si="6"/>
        <v>0</v>
      </c>
      <c r="N101" s="34">
        <f t="shared" si="7"/>
        <v>0</v>
      </c>
      <c r="O101" s="3"/>
    </row>
    <row r="102" spans="1:15" ht="33.75" x14ac:dyDescent="0.25">
      <c r="A102" s="22">
        <v>74</v>
      </c>
      <c r="B102" s="23" t="s">
        <v>130</v>
      </c>
      <c r="C102" s="36" t="s">
        <v>131</v>
      </c>
      <c r="D102" s="29" t="s">
        <v>118</v>
      </c>
      <c r="E102" s="37" t="s">
        <v>103</v>
      </c>
      <c r="F102" s="30">
        <v>199.34620467559557</v>
      </c>
      <c r="G102" s="31">
        <v>144.11020467559558</v>
      </c>
      <c r="H102" s="31">
        <v>55.235999999999997</v>
      </c>
      <c r="I102" s="32">
        <v>0</v>
      </c>
      <c r="J102" s="3"/>
      <c r="K102" s="33">
        <f t="shared" si="4"/>
        <v>199.35000000000002</v>
      </c>
      <c r="L102" s="31">
        <f t="shared" si="5"/>
        <v>144.11000000000001</v>
      </c>
      <c r="M102" s="31">
        <f t="shared" si="6"/>
        <v>55.24</v>
      </c>
      <c r="N102" s="34">
        <f t="shared" si="7"/>
        <v>0</v>
      </c>
      <c r="O102" s="3"/>
    </row>
    <row r="103" spans="1:15" ht="22.5" x14ac:dyDescent="0.25">
      <c r="A103" s="22">
        <v>75</v>
      </c>
      <c r="B103" s="23" t="s">
        <v>132</v>
      </c>
      <c r="C103" s="36" t="s">
        <v>123</v>
      </c>
      <c r="D103" s="29" t="s">
        <v>118</v>
      </c>
      <c r="E103" s="37" t="s">
        <v>103</v>
      </c>
      <c r="F103" s="30">
        <v>21.65</v>
      </c>
      <c r="G103" s="31">
        <v>21.65</v>
      </c>
      <c r="H103" s="31">
        <v>0</v>
      </c>
      <c r="I103" s="32">
        <v>0</v>
      </c>
      <c r="J103" s="3"/>
      <c r="K103" s="33">
        <f t="shared" si="4"/>
        <v>21.65</v>
      </c>
      <c r="L103" s="31">
        <f t="shared" si="5"/>
        <v>21.65</v>
      </c>
      <c r="M103" s="31">
        <f t="shared" si="6"/>
        <v>0</v>
      </c>
      <c r="N103" s="34">
        <f t="shared" si="7"/>
        <v>0</v>
      </c>
      <c r="O103" s="3"/>
    </row>
    <row r="104" spans="1:15" ht="45" x14ac:dyDescent="0.25">
      <c r="A104" s="22">
        <v>76</v>
      </c>
      <c r="B104" s="23" t="s">
        <v>133</v>
      </c>
      <c r="C104" s="36" t="s">
        <v>134</v>
      </c>
      <c r="D104" s="29" t="s">
        <v>118</v>
      </c>
      <c r="E104" s="37" t="s">
        <v>103</v>
      </c>
      <c r="F104" s="30">
        <v>349.11917040000003</v>
      </c>
      <c r="G104" s="31">
        <v>94.195815444656645</v>
      </c>
      <c r="H104" s="31">
        <v>254.9233549553434</v>
      </c>
      <c r="I104" s="32">
        <v>0</v>
      </c>
      <c r="J104" s="3"/>
      <c r="K104" s="33">
        <f t="shared" si="4"/>
        <v>349.12</v>
      </c>
      <c r="L104" s="31">
        <f t="shared" si="5"/>
        <v>94.2</v>
      </c>
      <c r="M104" s="31">
        <f t="shared" si="6"/>
        <v>254.92</v>
      </c>
      <c r="N104" s="34">
        <f t="shared" si="7"/>
        <v>0</v>
      </c>
      <c r="O104" s="3"/>
    </row>
    <row r="105" spans="1:15" ht="45" x14ac:dyDescent="0.25">
      <c r="A105" s="22">
        <v>77</v>
      </c>
      <c r="B105" s="23" t="s">
        <v>135</v>
      </c>
      <c r="C105" s="36" t="s">
        <v>136</v>
      </c>
      <c r="D105" s="29" t="s">
        <v>118</v>
      </c>
      <c r="E105" s="37" t="s">
        <v>103</v>
      </c>
      <c r="F105" s="30">
        <v>514.99477920000004</v>
      </c>
      <c r="G105" s="31">
        <v>101.309983467264</v>
      </c>
      <c r="H105" s="31">
        <v>413.68479573273606</v>
      </c>
      <c r="I105" s="32">
        <v>0</v>
      </c>
      <c r="J105" s="3"/>
      <c r="K105" s="33">
        <f t="shared" si="4"/>
        <v>514.99</v>
      </c>
      <c r="L105" s="31">
        <f t="shared" si="5"/>
        <v>101.31</v>
      </c>
      <c r="M105" s="31">
        <f t="shared" si="6"/>
        <v>413.68</v>
      </c>
      <c r="N105" s="34">
        <f t="shared" si="7"/>
        <v>0</v>
      </c>
      <c r="O105" s="3"/>
    </row>
    <row r="106" spans="1:15" ht="45" x14ac:dyDescent="0.25">
      <c r="A106" s="22">
        <v>78</v>
      </c>
      <c r="B106" s="23" t="s">
        <v>137</v>
      </c>
      <c r="C106" s="36" t="s">
        <v>134</v>
      </c>
      <c r="D106" s="29" t="s">
        <v>118</v>
      </c>
      <c r="E106" s="37" t="s">
        <v>103</v>
      </c>
      <c r="F106" s="30">
        <v>1455.9340488</v>
      </c>
      <c r="G106" s="31">
        <v>101.309983467264</v>
      </c>
      <c r="H106" s="31">
        <v>1354.6240653327361</v>
      </c>
      <c r="I106" s="32">
        <v>0</v>
      </c>
      <c r="J106" s="3"/>
      <c r="K106" s="33">
        <f t="shared" si="4"/>
        <v>1455.9299999999998</v>
      </c>
      <c r="L106" s="31">
        <f t="shared" si="5"/>
        <v>101.31</v>
      </c>
      <c r="M106" s="31">
        <f t="shared" si="6"/>
        <v>1354.62</v>
      </c>
      <c r="N106" s="34">
        <f t="shared" si="7"/>
        <v>0</v>
      </c>
      <c r="O106" s="3"/>
    </row>
    <row r="107" spans="1:15" ht="45" x14ac:dyDescent="0.25">
      <c r="A107" s="22">
        <v>79</v>
      </c>
      <c r="B107" s="23" t="s">
        <v>138</v>
      </c>
      <c r="C107" s="36" t="s">
        <v>134</v>
      </c>
      <c r="D107" s="29" t="s">
        <v>118</v>
      </c>
      <c r="E107" s="37" t="s">
        <v>103</v>
      </c>
      <c r="F107" s="30">
        <v>2106.3202776000003</v>
      </c>
      <c r="G107" s="31">
        <v>147.11494209983999</v>
      </c>
      <c r="H107" s="31">
        <v>1959.2053355001601</v>
      </c>
      <c r="I107" s="32">
        <v>0</v>
      </c>
      <c r="J107" s="3"/>
      <c r="K107" s="33">
        <f t="shared" si="4"/>
        <v>2106.3200000000002</v>
      </c>
      <c r="L107" s="31">
        <f t="shared" si="5"/>
        <v>147.11000000000001</v>
      </c>
      <c r="M107" s="31">
        <f t="shared" si="6"/>
        <v>1959.21</v>
      </c>
      <c r="N107" s="34">
        <f t="shared" si="7"/>
        <v>0</v>
      </c>
      <c r="O107" s="3"/>
    </row>
    <row r="108" spans="1:15" ht="45" x14ac:dyDescent="0.25">
      <c r="A108" s="22">
        <v>80</v>
      </c>
      <c r="B108" s="23" t="s">
        <v>139</v>
      </c>
      <c r="C108" s="36" t="s">
        <v>134</v>
      </c>
      <c r="D108" s="29" t="s">
        <v>118</v>
      </c>
      <c r="E108" s="37" t="s">
        <v>103</v>
      </c>
      <c r="F108" s="30">
        <v>4927.1351976000014</v>
      </c>
      <c r="G108" s="31">
        <v>178.92699549753601</v>
      </c>
      <c r="H108" s="31">
        <v>4748.2082021024653</v>
      </c>
      <c r="I108" s="32">
        <v>0</v>
      </c>
      <c r="J108" s="3"/>
      <c r="K108" s="33">
        <f t="shared" si="4"/>
        <v>4927.1400000000003</v>
      </c>
      <c r="L108" s="31">
        <f t="shared" si="5"/>
        <v>178.93</v>
      </c>
      <c r="M108" s="31">
        <f t="shared" si="6"/>
        <v>4748.21</v>
      </c>
      <c r="N108" s="34">
        <f t="shared" si="7"/>
        <v>0</v>
      </c>
      <c r="O108" s="3"/>
    </row>
    <row r="109" spans="1:15" ht="45" x14ac:dyDescent="0.25">
      <c r="A109" s="22">
        <v>81</v>
      </c>
      <c r="B109" s="23" t="s">
        <v>140</v>
      </c>
      <c r="C109" s="36" t="s">
        <v>134</v>
      </c>
      <c r="D109" s="29" t="s">
        <v>118</v>
      </c>
      <c r="E109" s="37" t="s">
        <v>103</v>
      </c>
      <c r="F109" s="30">
        <v>8598.868000800001</v>
      </c>
      <c r="G109" s="31">
        <v>219.207469523328</v>
      </c>
      <c r="H109" s="31">
        <v>8379.6605312766733</v>
      </c>
      <c r="I109" s="32">
        <v>0</v>
      </c>
      <c r="J109" s="3"/>
      <c r="K109" s="33">
        <f t="shared" si="4"/>
        <v>8598.869999999999</v>
      </c>
      <c r="L109" s="31">
        <f t="shared" si="5"/>
        <v>219.21</v>
      </c>
      <c r="M109" s="31">
        <f t="shared" si="6"/>
        <v>8379.66</v>
      </c>
      <c r="N109" s="34">
        <f t="shared" si="7"/>
        <v>0</v>
      </c>
      <c r="O109" s="3"/>
    </row>
    <row r="110" spans="1:15" ht="45" x14ac:dyDescent="0.25">
      <c r="A110" s="22">
        <v>82</v>
      </c>
      <c r="B110" s="23" t="s">
        <v>141</v>
      </c>
      <c r="C110" s="36" t="s">
        <v>134</v>
      </c>
      <c r="D110" s="29" t="s">
        <v>118</v>
      </c>
      <c r="E110" s="37" t="s">
        <v>103</v>
      </c>
      <c r="F110" s="30">
        <v>12039.121802400005</v>
      </c>
      <c r="G110" s="31">
        <v>228.93297837696002</v>
      </c>
      <c r="H110" s="31">
        <v>11810.188824023044</v>
      </c>
      <c r="I110" s="32">
        <v>0</v>
      </c>
      <c r="J110" s="3"/>
      <c r="K110" s="33">
        <f t="shared" si="4"/>
        <v>12039.12</v>
      </c>
      <c r="L110" s="31">
        <f t="shared" si="5"/>
        <v>228.93</v>
      </c>
      <c r="M110" s="31">
        <f t="shared" si="6"/>
        <v>11810.19</v>
      </c>
      <c r="N110" s="34">
        <f t="shared" si="7"/>
        <v>0</v>
      </c>
      <c r="O110" s="3"/>
    </row>
    <row r="111" spans="1:15" ht="22.5" x14ac:dyDescent="0.25">
      <c r="A111" s="22">
        <v>83</v>
      </c>
      <c r="B111" s="23" t="s">
        <v>142</v>
      </c>
      <c r="C111" s="36" t="s">
        <v>123</v>
      </c>
      <c r="D111" s="29" t="s">
        <v>118</v>
      </c>
      <c r="E111" s="37" t="s">
        <v>103</v>
      </c>
      <c r="F111" s="30">
        <v>21.65</v>
      </c>
      <c r="G111" s="31">
        <v>21.65</v>
      </c>
      <c r="H111" s="31">
        <v>0</v>
      </c>
      <c r="I111" s="32">
        <v>0</v>
      </c>
      <c r="J111" s="3"/>
      <c r="K111" s="33">
        <f t="shared" si="4"/>
        <v>21.65</v>
      </c>
      <c r="L111" s="31">
        <f t="shared" si="5"/>
        <v>21.65</v>
      </c>
      <c r="M111" s="31">
        <f t="shared" si="6"/>
        <v>0</v>
      </c>
      <c r="N111" s="34">
        <f t="shared" si="7"/>
        <v>0</v>
      </c>
      <c r="O111" s="3"/>
    </row>
    <row r="112" spans="1:15" ht="22.5" x14ac:dyDescent="0.25">
      <c r="A112" s="22">
        <v>84</v>
      </c>
      <c r="B112" s="23" t="s">
        <v>143</v>
      </c>
      <c r="C112" s="36" t="s">
        <v>144</v>
      </c>
      <c r="D112" s="29" t="s">
        <v>145</v>
      </c>
      <c r="E112" s="37" t="s">
        <v>103</v>
      </c>
      <c r="F112" s="30">
        <v>140.33000000000001</v>
      </c>
      <c r="G112" s="31">
        <v>63.96</v>
      </c>
      <c r="H112" s="31">
        <v>76.37</v>
      </c>
      <c r="I112" s="32">
        <v>0</v>
      </c>
      <c r="J112" s="3"/>
      <c r="K112" s="33">
        <f t="shared" si="4"/>
        <v>140.33000000000001</v>
      </c>
      <c r="L112" s="31">
        <f t="shared" si="5"/>
        <v>63.96</v>
      </c>
      <c r="M112" s="31">
        <f t="shared" si="6"/>
        <v>76.37</v>
      </c>
      <c r="N112" s="34">
        <f t="shared" si="7"/>
        <v>0</v>
      </c>
      <c r="O112" s="3"/>
    </row>
    <row r="113" spans="1:15" ht="33.75" x14ac:dyDescent="0.25">
      <c r="A113" s="22">
        <v>85</v>
      </c>
      <c r="B113" s="23" t="s">
        <v>146</v>
      </c>
      <c r="C113" s="36" t="s">
        <v>147</v>
      </c>
      <c r="D113" s="29" t="s">
        <v>148</v>
      </c>
      <c r="E113" s="37" t="s">
        <v>103</v>
      </c>
      <c r="F113" s="30">
        <v>227.92799999999997</v>
      </c>
      <c r="G113" s="31">
        <v>172.69199999999998</v>
      </c>
      <c r="H113" s="31">
        <v>55.235999999999997</v>
      </c>
      <c r="I113" s="32">
        <v>0</v>
      </c>
      <c r="J113" s="3"/>
      <c r="K113" s="33">
        <f t="shared" si="4"/>
        <v>227.93</v>
      </c>
      <c r="L113" s="31">
        <f t="shared" si="5"/>
        <v>172.69</v>
      </c>
      <c r="M113" s="31">
        <f t="shared" si="6"/>
        <v>55.24</v>
      </c>
      <c r="N113" s="34">
        <f t="shared" si="7"/>
        <v>0</v>
      </c>
      <c r="O113" s="3"/>
    </row>
    <row r="114" spans="1:15" ht="56.25" x14ac:dyDescent="0.25">
      <c r="A114" s="22">
        <v>86</v>
      </c>
      <c r="B114" s="23" t="s">
        <v>149</v>
      </c>
      <c r="C114" s="36" t="s">
        <v>150</v>
      </c>
      <c r="D114" s="29" t="s">
        <v>148</v>
      </c>
      <c r="E114" s="37" t="s">
        <v>103</v>
      </c>
      <c r="F114" s="30">
        <v>84.19</v>
      </c>
      <c r="G114" s="31">
        <v>84.19</v>
      </c>
      <c r="H114" s="31">
        <v>0</v>
      </c>
      <c r="I114" s="32">
        <v>0</v>
      </c>
      <c r="J114" s="3"/>
      <c r="K114" s="33">
        <f t="shared" si="4"/>
        <v>84.19</v>
      </c>
      <c r="L114" s="31">
        <f t="shared" si="5"/>
        <v>84.19</v>
      </c>
      <c r="M114" s="31">
        <f t="shared" si="6"/>
        <v>0</v>
      </c>
      <c r="N114" s="34">
        <f t="shared" si="7"/>
        <v>0</v>
      </c>
      <c r="O114" s="3"/>
    </row>
    <row r="115" spans="1:15" ht="33.75" x14ac:dyDescent="0.25">
      <c r="A115" s="22">
        <v>87</v>
      </c>
      <c r="B115" s="23" t="s">
        <v>151</v>
      </c>
      <c r="C115" s="36" t="s">
        <v>152</v>
      </c>
      <c r="D115" s="29" t="s">
        <v>148</v>
      </c>
      <c r="E115" s="37" t="s">
        <v>103</v>
      </c>
      <c r="F115" s="30">
        <v>111.44</v>
      </c>
      <c r="G115" s="31">
        <v>53.62</v>
      </c>
      <c r="H115" s="31">
        <v>57.82</v>
      </c>
      <c r="I115" s="32">
        <v>0</v>
      </c>
      <c r="J115" s="3"/>
      <c r="K115" s="33">
        <f t="shared" si="4"/>
        <v>111.44</v>
      </c>
      <c r="L115" s="31">
        <f t="shared" si="5"/>
        <v>53.62</v>
      </c>
      <c r="M115" s="31">
        <f t="shared" si="6"/>
        <v>57.82</v>
      </c>
      <c r="N115" s="34">
        <f t="shared" si="7"/>
        <v>0</v>
      </c>
      <c r="O115" s="3"/>
    </row>
    <row r="116" spans="1:15" x14ac:dyDescent="0.25">
      <c r="A116" s="63" t="s">
        <v>153</v>
      </c>
      <c r="B116" s="64"/>
      <c r="C116" s="64"/>
      <c r="D116" s="64"/>
      <c r="E116" s="18"/>
      <c r="F116" s="30"/>
      <c r="G116" s="31"/>
      <c r="H116" s="31"/>
      <c r="I116" s="32"/>
      <c r="J116" s="3"/>
      <c r="K116" s="33"/>
      <c r="L116" s="31"/>
      <c r="M116" s="31"/>
      <c r="N116" s="34"/>
      <c r="O116" s="3"/>
    </row>
    <row r="117" spans="1:15" ht="45" x14ac:dyDescent="0.25">
      <c r="A117" s="22">
        <v>88</v>
      </c>
      <c r="B117" s="23" t="s">
        <v>154</v>
      </c>
      <c r="C117" s="36" t="s">
        <v>155</v>
      </c>
      <c r="D117" s="29" t="s">
        <v>156</v>
      </c>
      <c r="E117" s="37" t="s">
        <v>103</v>
      </c>
      <c r="F117" s="30">
        <v>1009.09</v>
      </c>
      <c r="G117" s="31">
        <v>181.09</v>
      </c>
      <c r="H117" s="31">
        <v>828</v>
      </c>
      <c r="I117" s="32">
        <v>0</v>
      </c>
      <c r="J117" s="3"/>
      <c r="K117" s="33">
        <f t="shared" si="4"/>
        <v>1009.09</v>
      </c>
      <c r="L117" s="31">
        <f t="shared" si="5"/>
        <v>181.09</v>
      </c>
      <c r="M117" s="31">
        <f t="shared" si="6"/>
        <v>828</v>
      </c>
      <c r="N117" s="34">
        <f t="shared" si="7"/>
        <v>0</v>
      </c>
      <c r="O117" s="3"/>
    </row>
    <row r="118" spans="1:15" ht="33.75" x14ac:dyDescent="0.25">
      <c r="A118" s="22">
        <v>89</v>
      </c>
      <c r="B118" s="23" t="s">
        <v>157</v>
      </c>
      <c r="C118" s="36" t="s">
        <v>158</v>
      </c>
      <c r="D118" s="29" t="s">
        <v>156</v>
      </c>
      <c r="E118" s="38"/>
      <c r="F118" s="30">
        <v>1287.4099999999999</v>
      </c>
      <c r="G118" s="31">
        <v>181.09</v>
      </c>
      <c r="H118" s="31">
        <v>1106.32</v>
      </c>
      <c r="I118" s="32">
        <v>0</v>
      </c>
      <c r="J118" s="3"/>
      <c r="K118" s="33">
        <f t="shared" si="4"/>
        <v>1287.4099999999999</v>
      </c>
      <c r="L118" s="31">
        <f t="shared" si="5"/>
        <v>181.09</v>
      </c>
      <c r="M118" s="31">
        <f t="shared" si="6"/>
        <v>1106.32</v>
      </c>
      <c r="N118" s="34">
        <f t="shared" si="7"/>
        <v>0</v>
      </c>
      <c r="O118" s="3"/>
    </row>
    <row r="119" spans="1:15" ht="22.5" x14ac:dyDescent="0.25">
      <c r="A119" s="22">
        <v>90</v>
      </c>
      <c r="B119" s="23" t="s">
        <v>159</v>
      </c>
      <c r="C119" s="36" t="s">
        <v>160</v>
      </c>
      <c r="D119" s="29" t="s">
        <v>156</v>
      </c>
      <c r="E119" s="38"/>
      <c r="F119" s="30">
        <v>1381.86</v>
      </c>
      <c r="G119" s="31">
        <v>181.09</v>
      </c>
      <c r="H119" s="31">
        <v>1200.77</v>
      </c>
      <c r="I119" s="32">
        <v>0</v>
      </c>
      <c r="J119" s="3"/>
      <c r="K119" s="33">
        <f t="shared" si="4"/>
        <v>1381.86</v>
      </c>
      <c r="L119" s="31">
        <f t="shared" si="5"/>
        <v>181.09</v>
      </c>
      <c r="M119" s="31">
        <f t="shared" si="6"/>
        <v>1200.77</v>
      </c>
      <c r="N119" s="34">
        <f t="shared" si="7"/>
        <v>0</v>
      </c>
      <c r="O119" s="3"/>
    </row>
    <row r="120" spans="1:15" x14ac:dyDescent="0.25">
      <c r="A120" s="22">
        <v>91</v>
      </c>
      <c r="B120" s="27" t="s">
        <v>161</v>
      </c>
      <c r="C120" s="28" t="s">
        <v>162</v>
      </c>
      <c r="D120" s="29" t="s">
        <v>156</v>
      </c>
      <c r="E120" s="38"/>
      <c r="F120" s="30">
        <v>10.83</v>
      </c>
      <c r="G120" s="31">
        <v>10.83</v>
      </c>
      <c r="H120" s="31">
        <v>0</v>
      </c>
      <c r="I120" s="32">
        <v>0</v>
      </c>
      <c r="J120" s="3"/>
      <c r="K120" s="33">
        <f t="shared" si="4"/>
        <v>10.83</v>
      </c>
      <c r="L120" s="31">
        <f t="shared" si="5"/>
        <v>10.83</v>
      </c>
      <c r="M120" s="31">
        <f t="shared" si="6"/>
        <v>0</v>
      </c>
      <c r="N120" s="34">
        <f t="shared" si="7"/>
        <v>0</v>
      </c>
      <c r="O120" s="3"/>
    </row>
    <row r="121" spans="1:15" ht="33.75" x14ac:dyDescent="0.25">
      <c r="A121" s="22">
        <v>92</v>
      </c>
      <c r="B121" s="27" t="s">
        <v>163</v>
      </c>
      <c r="C121" s="28" t="s">
        <v>164</v>
      </c>
      <c r="D121" s="29" t="s">
        <v>156</v>
      </c>
      <c r="E121" s="37" t="s">
        <v>165</v>
      </c>
      <c r="F121" s="30">
        <v>15.670000000000002</v>
      </c>
      <c r="G121" s="31">
        <v>7.36</v>
      </c>
      <c r="H121" s="31">
        <v>8.31</v>
      </c>
      <c r="I121" s="32">
        <v>0</v>
      </c>
      <c r="J121" s="3"/>
      <c r="K121" s="33">
        <f t="shared" si="4"/>
        <v>15.670000000000002</v>
      </c>
      <c r="L121" s="31">
        <f t="shared" si="5"/>
        <v>7.36</v>
      </c>
      <c r="M121" s="31">
        <f t="shared" si="6"/>
        <v>8.31</v>
      </c>
      <c r="N121" s="34">
        <f t="shared" si="7"/>
        <v>0</v>
      </c>
      <c r="O121" s="3"/>
    </row>
    <row r="122" spans="1:15" ht="33.75" x14ac:dyDescent="0.25">
      <c r="A122" s="22">
        <v>93</v>
      </c>
      <c r="B122" s="27" t="s">
        <v>166</v>
      </c>
      <c r="C122" s="28" t="s">
        <v>167</v>
      </c>
      <c r="D122" s="29" t="s">
        <v>156</v>
      </c>
      <c r="E122" s="37" t="s">
        <v>165</v>
      </c>
      <c r="F122" s="30">
        <v>29.14</v>
      </c>
      <c r="G122" s="31">
        <v>7.36</v>
      </c>
      <c r="H122" s="31">
        <v>21.78</v>
      </c>
      <c r="I122" s="32">
        <v>0</v>
      </c>
      <c r="J122" s="3"/>
      <c r="K122" s="33">
        <f t="shared" si="4"/>
        <v>29.14</v>
      </c>
      <c r="L122" s="31">
        <f t="shared" si="5"/>
        <v>7.36</v>
      </c>
      <c r="M122" s="31">
        <f t="shared" si="6"/>
        <v>21.78</v>
      </c>
      <c r="N122" s="34">
        <f t="shared" si="7"/>
        <v>0</v>
      </c>
      <c r="O122" s="3"/>
    </row>
    <row r="123" spans="1:15" x14ac:dyDescent="0.25">
      <c r="A123" s="63" t="s">
        <v>168</v>
      </c>
      <c r="B123" s="64"/>
      <c r="C123" s="64"/>
      <c r="D123" s="64"/>
      <c r="E123" s="18"/>
      <c r="F123" s="30"/>
      <c r="G123" s="31"/>
      <c r="H123" s="31"/>
      <c r="I123" s="32"/>
      <c r="J123" s="3"/>
      <c r="K123" s="33"/>
      <c r="L123" s="31"/>
      <c r="M123" s="31"/>
      <c r="N123" s="34"/>
      <c r="O123" s="3"/>
    </row>
    <row r="124" spans="1:15" ht="33.75" x14ac:dyDescent="0.25">
      <c r="A124" s="22">
        <v>94</v>
      </c>
      <c r="B124" s="27" t="s">
        <v>169</v>
      </c>
      <c r="C124" s="36" t="s">
        <v>170</v>
      </c>
      <c r="D124" s="29" t="s">
        <v>156</v>
      </c>
      <c r="E124" s="37" t="s">
        <v>103</v>
      </c>
      <c r="F124" s="30">
        <v>585.94000000000005</v>
      </c>
      <c r="G124" s="31">
        <v>219.61</v>
      </c>
      <c r="H124" s="31">
        <v>366.33</v>
      </c>
      <c r="I124" s="32">
        <v>0</v>
      </c>
      <c r="J124" s="3"/>
      <c r="K124" s="33">
        <f t="shared" si="4"/>
        <v>585.94000000000005</v>
      </c>
      <c r="L124" s="31">
        <f t="shared" si="5"/>
        <v>219.61</v>
      </c>
      <c r="M124" s="31">
        <f t="shared" si="6"/>
        <v>366.33</v>
      </c>
      <c r="N124" s="34">
        <f t="shared" si="7"/>
        <v>0</v>
      </c>
      <c r="O124" s="3"/>
    </row>
    <row r="125" spans="1:15" ht="33.75" x14ac:dyDescent="0.25">
      <c r="A125" s="22">
        <v>95</v>
      </c>
      <c r="B125" s="23" t="s">
        <v>171</v>
      </c>
      <c r="C125" s="36" t="s">
        <v>172</v>
      </c>
      <c r="D125" s="29" t="s">
        <v>156</v>
      </c>
      <c r="E125" s="37"/>
      <c r="F125" s="30">
        <v>1454.13</v>
      </c>
      <c r="G125" s="31">
        <v>219.61</v>
      </c>
      <c r="H125" s="31">
        <v>1234.52</v>
      </c>
      <c r="I125" s="32">
        <v>0</v>
      </c>
      <c r="J125" s="3"/>
      <c r="K125" s="33">
        <f t="shared" si="4"/>
        <v>1454.13</v>
      </c>
      <c r="L125" s="31">
        <f t="shared" si="5"/>
        <v>219.61</v>
      </c>
      <c r="M125" s="31">
        <f t="shared" si="6"/>
        <v>1234.52</v>
      </c>
      <c r="N125" s="34">
        <f t="shared" si="7"/>
        <v>0</v>
      </c>
      <c r="O125" s="3"/>
    </row>
    <row r="126" spans="1:15" ht="33.75" x14ac:dyDescent="0.25">
      <c r="A126" s="22">
        <v>96</v>
      </c>
      <c r="B126" s="23" t="s">
        <v>173</v>
      </c>
      <c r="C126" s="36" t="s">
        <v>174</v>
      </c>
      <c r="D126" s="29" t="s">
        <v>156</v>
      </c>
      <c r="E126" s="38"/>
      <c r="F126" s="30">
        <v>1877.94</v>
      </c>
      <c r="G126" s="31">
        <v>219.61</v>
      </c>
      <c r="H126" s="31">
        <v>1658.33</v>
      </c>
      <c r="I126" s="32">
        <v>0</v>
      </c>
      <c r="J126" s="3"/>
      <c r="K126" s="33">
        <f t="shared" si="4"/>
        <v>1877.94</v>
      </c>
      <c r="L126" s="31">
        <f t="shared" si="5"/>
        <v>219.61</v>
      </c>
      <c r="M126" s="31">
        <f t="shared" si="6"/>
        <v>1658.33</v>
      </c>
      <c r="N126" s="34">
        <f t="shared" si="7"/>
        <v>0</v>
      </c>
      <c r="O126" s="3"/>
    </row>
    <row r="127" spans="1:15" ht="22.5" x14ac:dyDescent="0.25">
      <c r="A127" s="22">
        <v>97</v>
      </c>
      <c r="B127" s="27" t="s">
        <v>175</v>
      </c>
      <c r="C127" s="36" t="s">
        <v>176</v>
      </c>
      <c r="D127" s="29" t="s">
        <v>156</v>
      </c>
      <c r="E127" s="38"/>
      <c r="F127" s="30">
        <v>3998.6800000000003</v>
      </c>
      <c r="G127" s="31">
        <v>219.61</v>
      </c>
      <c r="H127" s="31">
        <v>3779.07</v>
      </c>
      <c r="I127" s="32">
        <v>0</v>
      </c>
      <c r="J127" s="3"/>
      <c r="K127" s="33">
        <f t="shared" si="4"/>
        <v>3998.6800000000003</v>
      </c>
      <c r="L127" s="31">
        <f t="shared" si="5"/>
        <v>219.61</v>
      </c>
      <c r="M127" s="31">
        <f t="shared" si="6"/>
        <v>3779.07</v>
      </c>
      <c r="N127" s="34">
        <f t="shared" si="7"/>
        <v>0</v>
      </c>
      <c r="O127" s="3"/>
    </row>
    <row r="128" spans="1:15" ht="22.5" x14ac:dyDescent="0.25">
      <c r="A128" s="22">
        <v>98</v>
      </c>
      <c r="B128" s="27" t="s">
        <v>177</v>
      </c>
      <c r="C128" s="36" t="s">
        <v>178</v>
      </c>
      <c r="D128" s="29" t="s">
        <v>156</v>
      </c>
      <c r="E128" s="38"/>
      <c r="F128" s="30">
        <v>4458.5099999999993</v>
      </c>
      <c r="G128" s="31">
        <v>219.61</v>
      </c>
      <c r="H128" s="31">
        <v>4238.8999999999996</v>
      </c>
      <c r="I128" s="32">
        <v>0</v>
      </c>
      <c r="J128" s="3"/>
      <c r="K128" s="33">
        <f t="shared" si="4"/>
        <v>4458.5099999999993</v>
      </c>
      <c r="L128" s="31">
        <f t="shared" si="5"/>
        <v>219.61</v>
      </c>
      <c r="M128" s="31">
        <f t="shared" si="6"/>
        <v>4238.8999999999996</v>
      </c>
      <c r="N128" s="34">
        <f t="shared" si="7"/>
        <v>0</v>
      </c>
      <c r="O128" s="3"/>
    </row>
    <row r="129" spans="1:15" ht="33.75" x14ac:dyDescent="0.25">
      <c r="A129" s="22">
        <v>99</v>
      </c>
      <c r="B129" s="23" t="s">
        <v>179</v>
      </c>
      <c r="C129" s="36" t="s">
        <v>180</v>
      </c>
      <c r="D129" s="29" t="s">
        <v>156</v>
      </c>
      <c r="E129" s="38"/>
      <c r="F129" s="30">
        <v>5052.79</v>
      </c>
      <c r="G129" s="31">
        <v>480.16</v>
      </c>
      <c r="H129" s="31">
        <v>4572.63</v>
      </c>
      <c r="I129" s="32">
        <v>0</v>
      </c>
      <c r="J129" s="3"/>
      <c r="K129" s="33">
        <f t="shared" si="4"/>
        <v>5052.79</v>
      </c>
      <c r="L129" s="31">
        <f t="shared" si="5"/>
        <v>480.16</v>
      </c>
      <c r="M129" s="31">
        <f t="shared" si="6"/>
        <v>4572.63</v>
      </c>
      <c r="N129" s="34">
        <f t="shared" si="7"/>
        <v>0</v>
      </c>
      <c r="O129" s="3"/>
    </row>
    <row r="130" spans="1:15" ht="22.5" x14ac:dyDescent="0.25">
      <c r="A130" s="22">
        <v>100</v>
      </c>
      <c r="B130" s="27" t="s">
        <v>181</v>
      </c>
      <c r="C130" s="36" t="s">
        <v>182</v>
      </c>
      <c r="D130" s="29" t="s">
        <v>156</v>
      </c>
      <c r="E130" s="38"/>
      <c r="F130" s="30">
        <v>12036.42</v>
      </c>
      <c r="G130" s="31">
        <v>480.16</v>
      </c>
      <c r="H130" s="31">
        <v>11556.26</v>
      </c>
      <c r="I130" s="32">
        <v>0</v>
      </c>
      <c r="J130" s="3"/>
      <c r="K130" s="33">
        <f t="shared" si="4"/>
        <v>12036.42</v>
      </c>
      <c r="L130" s="31">
        <f t="shared" si="5"/>
        <v>480.16</v>
      </c>
      <c r="M130" s="31">
        <f t="shared" si="6"/>
        <v>11556.26</v>
      </c>
      <c r="N130" s="34">
        <f t="shared" si="7"/>
        <v>0</v>
      </c>
      <c r="O130" s="3"/>
    </row>
    <row r="131" spans="1:15" ht="45" x14ac:dyDescent="0.25">
      <c r="A131" s="22">
        <v>101</v>
      </c>
      <c r="B131" s="27" t="s">
        <v>183</v>
      </c>
      <c r="C131" s="36" t="s">
        <v>184</v>
      </c>
      <c r="D131" s="29" t="s">
        <v>156</v>
      </c>
      <c r="E131" s="37" t="s">
        <v>103</v>
      </c>
      <c r="F131" s="30">
        <v>545.24</v>
      </c>
      <c r="G131" s="31">
        <v>184.27</v>
      </c>
      <c r="H131" s="31">
        <v>360.97</v>
      </c>
      <c r="I131" s="32">
        <v>0</v>
      </c>
      <c r="J131" s="3"/>
      <c r="K131" s="33">
        <f t="shared" si="4"/>
        <v>545.24</v>
      </c>
      <c r="L131" s="31">
        <f t="shared" si="5"/>
        <v>184.27</v>
      </c>
      <c r="M131" s="31">
        <f t="shared" si="6"/>
        <v>360.97</v>
      </c>
      <c r="N131" s="34">
        <f t="shared" si="7"/>
        <v>0</v>
      </c>
      <c r="O131" s="3"/>
    </row>
    <row r="132" spans="1:15" ht="33.75" x14ac:dyDescent="0.25">
      <c r="A132" s="22">
        <v>102</v>
      </c>
      <c r="B132" s="27" t="s">
        <v>185</v>
      </c>
      <c r="C132" s="36" t="s">
        <v>186</v>
      </c>
      <c r="D132" s="29" t="s">
        <v>156</v>
      </c>
      <c r="E132" s="38"/>
      <c r="F132" s="30">
        <v>818.26</v>
      </c>
      <c r="G132" s="31">
        <v>184.27</v>
      </c>
      <c r="H132" s="31">
        <v>633.99</v>
      </c>
      <c r="I132" s="32">
        <v>0</v>
      </c>
      <c r="J132" s="3"/>
      <c r="K132" s="33">
        <f t="shared" si="4"/>
        <v>818.26</v>
      </c>
      <c r="L132" s="31">
        <f t="shared" si="5"/>
        <v>184.27</v>
      </c>
      <c r="M132" s="31">
        <f t="shared" si="6"/>
        <v>633.99</v>
      </c>
      <c r="N132" s="34">
        <f t="shared" si="7"/>
        <v>0</v>
      </c>
      <c r="O132" s="3"/>
    </row>
    <row r="133" spans="1:15" ht="22.5" x14ac:dyDescent="0.25">
      <c r="A133" s="22">
        <v>103</v>
      </c>
      <c r="B133" s="23" t="s">
        <v>187</v>
      </c>
      <c r="C133" s="36" t="s">
        <v>188</v>
      </c>
      <c r="D133" s="29" t="s">
        <v>156</v>
      </c>
      <c r="E133" s="38"/>
      <c r="F133" s="30">
        <v>749.63</v>
      </c>
      <c r="G133" s="31">
        <v>184.27</v>
      </c>
      <c r="H133" s="31">
        <v>565.36</v>
      </c>
      <c r="I133" s="32">
        <v>0</v>
      </c>
      <c r="J133" s="3"/>
      <c r="K133" s="33">
        <f t="shared" si="4"/>
        <v>749.63</v>
      </c>
      <c r="L133" s="31">
        <f t="shared" si="5"/>
        <v>184.27</v>
      </c>
      <c r="M133" s="31">
        <f t="shared" si="6"/>
        <v>565.36</v>
      </c>
      <c r="N133" s="34">
        <f t="shared" si="7"/>
        <v>0</v>
      </c>
      <c r="O133" s="3"/>
    </row>
    <row r="134" spans="1:15" x14ac:dyDescent="0.25">
      <c r="A134" s="22">
        <v>104</v>
      </c>
      <c r="B134" s="27" t="s">
        <v>189</v>
      </c>
      <c r="C134" s="36" t="s">
        <v>190</v>
      </c>
      <c r="D134" s="29" t="s">
        <v>156</v>
      </c>
      <c r="E134" s="38"/>
      <c r="F134" s="30">
        <v>11.22</v>
      </c>
      <c r="G134" s="31">
        <v>11.22</v>
      </c>
      <c r="H134" s="31">
        <v>0</v>
      </c>
      <c r="I134" s="32">
        <v>0</v>
      </c>
      <c r="J134" s="3"/>
      <c r="K134" s="33">
        <f t="shared" si="4"/>
        <v>11.22</v>
      </c>
      <c r="L134" s="31">
        <f t="shared" si="5"/>
        <v>11.22</v>
      </c>
      <c r="M134" s="31">
        <f t="shared" si="6"/>
        <v>0</v>
      </c>
      <c r="N134" s="34">
        <f t="shared" si="7"/>
        <v>0</v>
      </c>
      <c r="O134" s="3"/>
    </row>
    <row r="135" spans="1:15" ht="22.5" x14ac:dyDescent="0.25">
      <c r="A135" s="22">
        <v>105</v>
      </c>
      <c r="B135" s="27" t="s">
        <v>191</v>
      </c>
      <c r="C135" s="36" t="s">
        <v>192</v>
      </c>
      <c r="D135" s="29" t="s">
        <v>156</v>
      </c>
      <c r="E135" s="37" t="s">
        <v>103</v>
      </c>
      <c r="F135" s="30">
        <v>330.70000000000005</v>
      </c>
      <c r="G135" s="31">
        <v>153.58000000000001</v>
      </c>
      <c r="H135" s="31">
        <v>177.12</v>
      </c>
      <c r="I135" s="32">
        <v>0</v>
      </c>
      <c r="J135" s="3"/>
      <c r="K135" s="33">
        <f t="shared" si="4"/>
        <v>330.70000000000005</v>
      </c>
      <c r="L135" s="31">
        <f t="shared" si="5"/>
        <v>153.58000000000001</v>
      </c>
      <c r="M135" s="31">
        <f t="shared" si="6"/>
        <v>177.12</v>
      </c>
      <c r="N135" s="34">
        <f t="shared" si="7"/>
        <v>0</v>
      </c>
      <c r="O135" s="3"/>
    </row>
    <row r="136" spans="1:15" ht="22.5" x14ac:dyDescent="0.25">
      <c r="A136" s="22">
        <v>106</v>
      </c>
      <c r="B136" s="27" t="s">
        <v>193</v>
      </c>
      <c r="C136" s="36" t="s">
        <v>194</v>
      </c>
      <c r="D136" s="29" t="s">
        <v>156</v>
      </c>
      <c r="E136" s="37" t="s">
        <v>103</v>
      </c>
      <c r="F136" s="30">
        <v>3462.12</v>
      </c>
      <c r="G136" s="31">
        <v>309.87</v>
      </c>
      <c r="H136" s="31">
        <v>3152.25</v>
      </c>
      <c r="I136" s="32">
        <v>0</v>
      </c>
      <c r="J136" s="3"/>
      <c r="K136" s="33">
        <f t="shared" si="4"/>
        <v>3462.12</v>
      </c>
      <c r="L136" s="31">
        <f t="shared" si="5"/>
        <v>309.87</v>
      </c>
      <c r="M136" s="31">
        <f t="shared" si="6"/>
        <v>3152.25</v>
      </c>
      <c r="N136" s="34">
        <f t="shared" si="7"/>
        <v>0</v>
      </c>
      <c r="O136" s="3"/>
    </row>
    <row r="137" spans="1:15" ht="22.5" x14ac:dyDescent="0.25">
      <c r="A137" s="22">
        <v>107</v>
      </c>
      <c r="B137" s="27" t="s">
        <v>195</v>
      </c>
      <c r="C137" s="36" t="s">
        <v>196</v>
      </c>
      <c r="D137" s="29" t="s">
        <v>156</v>
      </c>
      <c r="E137" s="37" t="s">
        <v>103</v>
      </c>
      <c r="F137" s="30">
        <v>2096.8200000000002</v>
      </c>
      <c r="G137" s="31">
        <v>113.35</v>
      </c>
      <c r="H137" s="31">
        <v>1983.47</v>
      </c>
      <c r="I137" s="32">
        <v>0</v>
      </c>
      <c r="J137" s="3"/>
      <c r="K137" s="33">
        <f t="shared" si="4"/>
        <v>2096.8200000000002</v>
      </c>
      <c r="L137" s="31">
        <f t="shared" si="5"/>
        <v>113.35</v>
      </c>
      <c r="M137" s="31">
        <f t="shared" si="6"/>
        <v>1983.47</v>
      </c>
      <c r="N137" s="34">
        <f t="shared" si="7"/>
        <v>0</v>
      </c>
      <c r="O137" s="3"/>
    </row>
    <row r="138" spans="1:15" x14ac:dyDescent="0.25">
      <c r="A138" s="79" t="s">
        <v>305</v>
      </c>
      <c r="B138" s="80"/>
      <c r="C138" s="80"/>
      <c r="D138" s="80"/>
      <c r="E138" s="40"/>
      <c r="F138" s="30"/>
      <c r="G138" s="31"/>
      <c r="H138" s="31"/>
      <c r="I138" s="32"/>
      <c r="J138" s="3"/>
      <c r="K138" s="33"/>
      <c r="L138" s="31"/>
      <c r="M138" s="31"/>
      <c r="N138" s="34"/>
      <c r="O138" s="3"/>
    </row>
    <row r="139" spans="1:15" ht="33.75" x14ac:dyDescent="0.25">
      <c r="A139" s="22">
        <v>108</v>
      </c>
      <c r="B139" s="23" t="s">
        <v>197</v>
      </c>
      <c r="C139" s="36" t="s">
        <v>198</v>
      </c>
      <c r="D139" s="29" t="s">
        <v>156</v>
      </c>
      <c r="E139" s="37" t="s">
        <v>199</v>
      </c>
      <c r="F139" s="30">
        <v>3867.5499999999997</v>
      </c>
      <c r="G139" s="31">
        <v>1465.1</v>
      </c>
      <c r="H139" s="31">
        <v>2402.4499999999998</v>
      </c>
      <c r="I139" s="32">
        <v>0</v>
      </c>
      <c r="J139" s="3"/>
      <c r="K139" s="33">
        <f t="shared" si="4"/>
        <v>3867.5499999999997</v>
      </c>
      <c r="L139" s="31">
        <f t="shared" si="5"/>
        <v>1465.1</v>
      </c>
      <c r="M139" s="31">
        <f t="shared" si="6"/>
        <v>2402.4499999999998</v>
      </c>
      <c r="N139" s="34">
        <f t="shared" si="7"/>
        <v>0</v>
      </c>
      <c r="O139" s="3"/>
    </row>
    <row r="140" spans="1:15" ht="33.75" x14ac:dyDescent="0.25">
      <c r="A140" s="22">
        <v>109</v>
      </c>
      <c r="B140" s="23" t="s">
        <v>200</v>
      </c>
      <c r="C140" s="36" t="s">
        <v>201</v>
      </c>
      <c r="D140" s="29" t="s">
        <v>156</v>
      </c>
      <c r="E140" s="37" t="s">
        <v>199</v>
      </c>
      <c r="F140" s="30">
        <v>6455.0399999999991</v>
      </c>
      <c r="G140" s="31">
        <v>2051.14</v>
      </c>
      <c r="H140" s="31">
        <v>4403.8999999999996</v>
      </c>
      <c r="I140" s="32">
        <v>0</v>
      </c>
      <c r="J140" s="3"/>
      <c r="K140" s="33">
        <f t="shared" ref="K140:K180" si="8">L140+M140+N140</f>
        <v>6455.0399999999991</v>
      </c>
      <c r="L140" s="31">
        <f t="shared" ref="L140:L180" si="9">ROUND(G140-(G140*$L$7*$I$7),2)</f>
        <v>2051.14</v>
      </c>
      <c r="M140" s="31">
        <f t="shared" ref="M140:M180" si="10">ROUND(H140-(H140*$M$7*$I$7),2)</f>
        <v>4403.8999999999996</v>
      </c>
      <c r="N140" s="34">
        <f t="shared" ref="N140:N180" si="11">ROUND(I140-(I140*$N$7*$I$7),2)</f>
        <v>0</v>
      </c>
      <c r="O140" s="3"/>
    </row>
    <row r="141" spans="1:15" ht="101.25" x14ac:dyDescent="0.25">
      <c r="A141" s="22">
        <v>110</v>
      </c>
      <c r="B141" s="27" t="s">
        <v>202</v>
      </c>
      <c r="C141" s="36" t="s">
        <v>203</v>
      </c>
      <c r="D141" s="29" t="s">
        <v>204</v>
      </c>
      <c r="E141" s="37" t="s">
        <v>205</v>
      </c>
      <c r="F141" s="30">
        <v>2242.84</v>
      </c>
      <c r="G141" s="31">
        <v>2242.84</v>
      </c>
      <c r="H141" s="31">
        <v>0</v>
      </c>
      <c r="I141" s="32">
        <v>0</v>
      </c>
      <c r="J141" s="3"/>
      <c r="K141" s="33">
        <f t="shared" si="8"/>
        <v>2242.84</v>
      </c>
      <c r="L141" s="31">
        <f t="shared" si="9"/>
        <v>2242.84</v>
      </c>
      <c r="M141" s="31">
        <f t="shared" si="10"/>
        <v>0</v>
      </c>
      <c r="N141" s="34">
        <f t="shared" si="11"/>
        <v>0</v>
      </c>
      <c r="O141" s="3"/>
    </row>
    <row r="142" spans="1:15" ht="22.5" x14ac:dyDescent="0.25">
      <c r="A142" s="41">
        <v>111</v>
      </c>
      <c r="B142" s="23" t="s">
        <v>206</v>
      </c>
      <c r="C142" s="36" t="s">
        <v>207</v>
      </c>
      <c r="D142" s="29" t="s">
        <v>208</v>
      </c>
      <c r="E142" s="37" t="s">
        <v>103</v>
      </c>
      <c r="F142" s="30">
        <v>14.27</v>
      </c>
      <c r="G142" s="31">
        <v>14.27</v>
      </c>
      <c r="H142" s="31">
        <v>0</v>
      </c>
      <c r="I142" s="32">
        <v>0</v>
      </c>
      <c r="J142" s="3"/>
      <c r="K142" s="33">
        <f t="shared" si="8"/>
        <v>14.27</v>
      </c>
      <c r="L142" s="31">
        <f t="shared" si="9"/>
        <v>14.27</v>
      </c>
      <c r="M142" s="31">
        <f t="shared" si="10"/>
        <v>0</v>
      </c>
      <c r="N142" s="34">
        <f t="shared" si="11"/>
        <v>0</v>
      </c>
      <c r="O142" s="3"/>
    </row>
    <row r="143" spans="1:15" ht="22.5" x14ac:dyDescent="0.25">
      <c r="A143" s="22">
        <v>112</v>
      </c>
      <c r="B143" s="27" t="s">
        <v>209</v>
      </c>
      <c r="C143" s="36" t="s">
        <v>210</v>
      </c>
      <c r="D143" s="29" t="s">
        <v>156</v>
      </c>
      <c r="E143" s="37" t="s">
        <v>103</v>
      </c>
      <c r="F143" s="30">
        <v>128.5</v>
      </c>
      <c r="G143" s="31">
        <v>52.77</v>
      </c>
      <c r="H143" s="31">
        <v>75.73</v>
      </c>
      <c r="I143" s="32">
        <v>0</v>
      </c>
      <c r="J143" s="3"/>
      <c r="K143" s="33">
        <f t="shared" si="8"/>
        <v>128.5</v>
      </c>
      <c r="L143" s="31">
        <f t="shared" si="9"/>
        <v>52.77</v>
      </c>
      <c r="M143" s="31">
        <f t="shared" si="10"/>
        <v>75.73</v>
      </c>
      <c r="N143" s="34">
        <f t="shared" si="11"/>
        <v>0</v>
      </c>
      <c r="O143" s="3"/>
    </row>
    <row r="144" spans="1:15" ht="33.75" x14ac:dyDescent="0.25">
      <c r="A144" s="22">
        <v>113</v>
      </c>
      <c r="B144" s="27" t="s">
        <v>211</v>
      </c>
      <c r="C144" s="36" t="s">
        <v>212</v>
      </c>
      <c r="D144" s="29" t="s">
        <v>156</v>
      </c>
      <c r="E144" s="37" t="s">
        <v>103</v>
      </c>
      <c r="F144" s="30">
        <v>2.8400000000000003</v>
      </c>
      <c r="G144" s="31">
        <v>2.66</v>
      </c>
      <c r="H144" s="31">
        <v>0.18</v>
      </c>
      <c r="I144" s="32">
        <v>0</v>
      </c>
      <c r="J144" s="3"/>
      <c r="K144" s="33">
        <f t="shared" si="8"/>
        <v>2.8400000000000003</v>
      </c>
      <c r="L144" s="31">
        <f t="shared" si="9"/>
        <v>2.66</v>
      </c>
      <c r="M144" s="31">
        <f t="shared" si="10"/>
        <v>0.18</v>
      </c>
      <c r="N144" s="34">
        <f t="shared" si="11"/>
        <v>0</v>
      </c>
      <c r="O144" s="3"/>
    </row>
    <row r="145" spans="1:15" ht="31.5" x14ac:dyDescent="0.25">
      <c r="A145" s="22">
        <v>114</v>
      </c>
      <c r="B145" s="23" t="s">
        <v>213</v>
      </c>
      <c r="C145" s="28"/>
      <c r="D145" s="29" t="s">
        <v>156</v>
      </c>
      <c r="E145" s="37" t="s">
        <v>103</v>
      </c>
      <c r="F145" s="30">
        <v>53.37</v>
      </c>
      <c r="G145" s="31">
        <v>53.37</v>
      </c>
      <c r="H145" s="31">
        <v>0</v>
      </c>
      <c r="I145" s="32">
        <v>0</v>
      </c>
      <c r="J145" s="3"/>
      <c r="K145" s="33">
        <f t="shared" si="8"/>
        <v>53.37</v>
      </c>
      <c r="L145" s="31">
        <f t="shared" si="9"/>
        <v>53.37</v>
      </c>
      <c r="M145" s="31">
        <f t="shared" si="10"/>
        <v>0</v>
      </c>
      <c r="N145" s="34">
        <f t="shared" si="11"/>
        <v>0</v>
      </c>
      <c r="O145" s="3"/>
    </row>
    <row r="146" spans="1:15" x14ac:dyDescent="0.25">
      <c r="A146" s="63" t="s">
        <v>214</v>
      </c>
      <c r="B146" s="64"/>
      <c r="C146" s="64"/>
      <c r="D146" s="64"/>
      <c r="E146" s="18"/>
      <c r="F146" s="30"/>
      <c r="G146" s="31"/>
      <c r="H146" s="31"/>
      <c r="I146" s="32"/>
      <c r="J146" s="3"/>
      <c r="K146" s="33"/>
      <c r="L146" s="31"/>
      <c r="M146" s="31"/>
      <c r="N146" s="34"/>
      <c r="O146" s="3"/>
    </row>
    <row r="147" spans="1:15" ht="45" x14ac:dyDescent="0.25">
      <c r="A147" s="22">
        <v>115</v>
      </c>
      <c r="B147" s="27" t="s">
        <v>215</v>
      </c>
      <c r="C147" s="36" t="s">
        <v>216</v>
      </c>
      <c r="D147" s="29" t="s">
        <v>217</v>
      </c>
      <c r="E147" s="37" t="s">
        <v>103</v>
      </c>
      <c r="F147" s="30">
        <v>183.32</v>
      </c>
      <c r="G147" s="31">
        <v>183.32</v>
      </c>
      <c r="H147" s="31">
        <v>0</v>
      </c>
      <c r="I147" s="32">
        <v>0</v>
      </c>
      <c r="J147" s="3"/>
      <c r="K147" s="33">
        <f t="shared" si="8"/>
        <v>183.32</v>
      </c>
      <c r="L147" s="31">
        <f t="shared" si="9"/>
        <v>183.32</v>
      </c>
      <c r="M147" s="31">
        <f t="shared" si="10"/>
        <v>0</v>
      </c>
      <c r="N147" s="34">
        <f t="shared" si="11"/>
        <v>0</v>
      </c>
      <c r="O147" s="3"/>
    </row>
    <row r="148" spans="1:15" ht="45" x14ac:dyDescent="0.25">
      <c r="A148" s="22">
        <v>116</v>
      </c>
      <c r="B148" s="27" t="s">
        <v>218</v>
      </c>
      <c r="C148" s="36" t="s">
        <v>219</v>
      </c>
      <c r="D148" s="29" t="s">
        <v>220</v>
      </c>
      <c r="E148" s="37" t="s">
        <v>103</v>
      </c>
      <c r="F148" s="30">
        <v>348.71</v>
      </c>
      <c r="G148" s="31">
        <v>348.71</v>
      </c>
      <c r="H148" s="31">
        <v>0</v>
      </c>
      <c r="I148" s="32">
        <v>0</v>
      </c>
      <c r="J148" s="3"/>
      <c r="K148" s="33">
        <f t="shared" si="8"/>
        <v>348.71</v>
      </c>
      <c r="L148" s="31">
        <f t="shared" si="9"/>
        <v>348.71</v>
      </c>
      <c r="M148" s="31">
        <f t="shared" si="10"/>
        <v>0</v>
      </c>
      <c r="N148" s="34">
        <f t="shared" si="11"/>
        <v>0</v>
      </c>
      <c r="O148" s="3"/>
    </row>
    <row r="149" spans="1:15" x14ac:dyDescent="0.25">
      <c r="A149" s="63" t="s">
        <v>221</v>
      </c>
      <c r="B149" s="64"/>
      <c r="C149" s="64"/>
      <c r="D149" s="64"/>
      <c r="E149" s="18"/>
      <c r="F149" s="30"/>
      <c r="G149" s="31"/>
      <c r="H149" s="31"/>
      <c r="I149" s="32"/>
      <c r="J149" s="3"/>
      <c r="K149" s="33"/>
      <c r="L149" s="31"/>
      <c r="M149" s="31"/>
      <c r="N149" s="34"/>
      <c r="O149" s="3"/>
    </row>
    <row r="150" spans="1:15" ht="33.75" x14ac:dyDescent="0.25">
      <c r="A150" s="22">
        <v>117</v>
      </c>
      <c r="B150" s="27" t="s">
        <v>222</v>
      </c>
      <c r="C150" s="36" t="s">
        <v>223</v>
      </c>
      <c r="D150" s="29" t="s">
        <v>156</v>
      </c>
      <c r="E150" s="37" t="s">
        <v>224</v>
      </c>
      <c r="F150" s="30">
        <v>1164.3600000000001</v>
      </c>
      <c r="G150" s="31">
        <v>1104.18</v>
      </c>
      <c r="H150" s="31">
        <v>60.18</v>
      </c>
      <c r="I150" s="32">
        <v>0</v>
      </c>
      <c r="J150" s="3"/>
      <c r="K150" s="33">
        <f t="shared" si="8"/>
        <v>1164.3600000000001</v>
      </c>
      <c r="L150" s="31">
        <f t="shared" si="9"/>
        <v>1104.18</v>
      </c>
      <c r="M150" s="31">
        <f t="shared" si="10"/>
        <v>60.18</v>
      </c>
      <c r="N150" s="34">
        <f t="shared" si="11"/>
        <v>0</v>
      </c>
      <c r="O150" s="3"/>
    </row>
    <row r="151" spans="1:15" ht="33.75" x14ac:dyDescent="0.25">
      <c r="A151" s="22">
        <v>118</v>
      </c>
      <c r="B151" s="27" t="s">
        <v>225</v>
      </c>
      <c r="C151" s="36" t="s">
        <v>226</v>
      </c>
      <c r="D151" s="29" t="s">
        <v>156</v>
      </c>
      <c r="E151" s="37" t="s">
        <v>224</v>
      </c>
      <c r="F151" s="30">
        <v>3818.25</v>
      </c>
      <c r="G151" s="31">
        <v>3758.07</v>
      </c>
      <c r="H151" s="31">
        <v>60.18</v>
      </c>
      <c r="I151" s="32">
        <v>0</v>
      </c>
      <c r="J151" s="3"/>
      <c r="K151" s="33">
        <f t="shared" si="8"/>
        <v>3818.25</v>
      </c>
      <c r="L151" s="31">
        <f t="shared" si="9"/>
        <v>3758.07</v>
      </c>
      <c r="M151" s="31">
        <f t="shared" si="10"/>
        <v>60.18</v>
      </c>
      <c r="N151" s="34">
        <f t="shared" si="11"/>
        <v>0</v>
      </c>
      <c r="O151" s="3"/>
    </row>
    <row r="152" spans="1:15" ht="33.75" x14ac:dyDescent="0.25">
      <c r="A152" s="22">
        <v>119</v>
      </c>
      <c r="B152" s="27" t="s">
        <v>227</v>
      </c>
      <c r="C152" s="36" t="s">
        <v>228</v>
      </c>
      <c r="D152" s="29" t="s">
        <v>156</v>
      </c>
      <c r="E152" s="37" t="s">
        <v>224</v>
      </c>
      <c r="F152" s="30">
        <v>616.56999999999994</v>
      </c>
      <c r="G152" s="31">
        <v>556.39</v>
      </c>
      <c r="H152" s="31">
        <v>60.18</v>
      </c>
      <c r="I152" s="32">
        <v>0</v>
      </c>
      <c r="J152" s="3"/>
      <c r="K152" s="33">
        <f t="shared" si="8"/>
        <v>616.56999999999994</v>
      </c>
      <c r="L152" s="31">
        <f t="shared" si="9"/>
        <v>556.39</v>
      </c>
      <c r="M152" s="31">
        <f t="shared" si="10"/>
        <v>60.18</v>
      </c>
      <c r="N152" s="34">
        <f t="shared" si="11"/>
        <v>0</v>
      </c>
      <c r="O152" s="3"/>
    </row>
    <row r="153" spans="1:15" ht="33.75" x14ac:dyDescent="0.25">
      <c r="A153" s="22">
        <v>120</v>
      </c>
      <c r="B153" s="27" t="s">
        <v>229</v>
      </c>
      <c r="C153" s="36" t="s">
        <v>230</v>
      </c>
      <c r="D153" s="29" t="s">
        <v>47</v>
      </c>
      <c r="E153" s="37" t="s">
        <v>126</v>
      </c>
      <c r="F153" s="30">
        <v>1212.0600000000002</v>
      </c>
      <c r="G153" s="31">
        <v>107.64</v>
      </c>
      <c r="H153" s="31">
        <v>1104.42</v>
      </c>
      <c r="I153" s="32">
        <v>0</v>
      </c>
      <c r="J153" s="3"/>
      <c r="K153" s="33">
        <f t="shared" si="8"/>
        <v>1212.0600000000002</v>
      </c>
      <c r="L153" s="31">
        <f t="shared" si="9"/>
        <v>107.64</v>
      </c>
      <c r="M153" s="31">
        <f t="shared" si="10"/>
        <v>1104.42</v>
      </c>
      <c r="N153" s="34">
        <f t="shared" si="11"/>
        <v>0</v>
      </c>
      <c r="O153" s="3"/>
    </row>
    <row r="154" spans="1:15" ht="22.5" x14ac:dyDescent="0.25">
      <c r="A154" s="22">
        <v>121</v>
      </c>
      <c r="B154" s="27" t="s">
        <v>231</v>
      </c>
      <c r="C154" s="36" t="s">
        <v>232</v>
      </c>
      <c r="D154" s="29" t="s">
        <v>47</v>
      </c>
      <c r="E154" s="37" t="s">
        <v>126</v>
      </c>
      <c r="F154" s="30">
        <v>5816.83</v>
      </c>
      <c r="G154" s="31">
        <v>1513.2</v>
      </c>
      <c r="H154" s="31">
        <v>4303.63</v>
      </c>
      <c r="I154" s="32">
        <v>0</v>
      </c>
      <c r="J154" s="3"/>
      <c r="K154" s="33">
        <f t="shared" si="8"/>
        <v>5816.83</v>
      </c>
      <c r="L154" s="31">
        <f t="shared" si="9"/>
        <v>1513.2</v>
      </c>
      <c r="M154" s="31">
        <f t="shared" si="10"/>
        <v>4303.63</v>
      </c>
      <c r="N154" s="34">
        <f t="shared" si="11"/>
        <v>0</v>
      </c>
      <c r="O154" s="3"/>
    </row>
    <row r="155" spans="1:15" x14ac:dyDescent="0.25">
      <c r="A155" s="22">
        <v>122</v>
      </c>
      <c r="B155" s="27" t="s">
        <v>233</v>
      </c>
      <c r="C155" s="36" t="s">
        <v>234</v>
      </c>
      <c r="D155" s="29" t="s">
        <v>47</v>
      </c>
      <c r="E155" s="37" t="s">
        <v>126</v>
      </c>
      <c r="F155" s="30">
        <v>132.30000000000001</v>
      </c>
      <c r="G155" s="31">
        <v>132.30000000000001</v>
      </c>
      <c r="H155" s="31">
        <v>0</v>
      </c>
      <c r="I155" s="32">
        <v>0</v>
      </c>
      <c r="J155" s="3"/>
      <c r="K155" s="33">
        <f t="shared" si="8"/>
        <v>132.30000000000001</v>
      </c>
      <c r="L155" s="31">
        <f t="shared" si="9"/>
        <v>132.30000000000001</v>
      </c>
      <c r="M155" s="31">
        <f t="shared" si="10"/>
        <v>0</v>
      </c>
      <c r="N155" s="34">
        <f t="shared" si="11"/>
        <v>0</v>
      </c>
      <c r="O155" s="3"/>
    </row>
    <row r="156" spans="1:15" x14ac:dyDescent="0.25">
      <c r="A156" s="22">
        <v>123</v>
      </c>
      <c r="B156" s="27" t="s">
        <v>235</v>
      </c>
      <c r="C156" s="36" t="s">
        <v>236</v>
      </c>
      <c r="D156" s="29" t="s">
        <v>47</v>
      </c>
      <c r="E156" s="37" t="s">
        <v>126</v>
      </c>
      <c r="F156" s="30">
        <v>282.64</v>
      </c>
      <c r="G156" s="31">
        <v>282.64</v>
      </c>
      <c r="H156" s="31">
        <v>0</v>
      </c>
      <c r="I156" s="32">
        <v>0</v>
      </c>
      <c r="J156" s="3"/>
      <c r="K156" s="33">
        <f t="shared" si="8"/>
        <v>282.64</v>
      </c>
      <c r="L156" s="31">
        <f t="shared" si="9"/>
        <v>282.64</v>
      </c>
      <c r="M156" s="31">
        <f t="shared" si="10"/>
        <v>0</v>
      </c>
      <c r="N156" s="34">
        <f t="shared" si="11"/>
        <v>0</v>
      </c>
      <c r="O156" s="3"/>
    </row>
    <row r="157" spans="1:15" x14ac:dyDescent="0.25">
      <c r="A157" s="22">
        <v>124</v>
      </c>
      <c r="B157" s="27" t="s">
        <v>235</v>
      </c>
      <c r="C157" s="36" t="s">
        <v>237</v>
      </c>
      <c r="D157" s="29" t="s">
        <v>156</v>
      </c>
      <c r="E157" s="37" t="s">
        <v>126</v>
      </c>
      <c r="F157" s="30">
        <v>87.72</v>
      </c>
      <c r="G157" s="31">
        <v>87.72</v>
      </c>
      <c r="H157" s="31">
        <v>0</v>
      </c>
      <c r="I157" s="32">
        <v>0</v>
      </c>
      <c r="J157" s="3"/>
      <c r="K157" s="33">
        <f t="shared" si="8"/>
        <v>87.72</v>
      </c>
      <c r="L157" s="31">
        <f t="shared" si="9"/>
        <v>87.72</v>
      </c>
      <c r="M157" s="31">
        <f t="shared" si="10"/>
        <v>0</v>
      </c>
      <c r="N157" s="34">
        <f t="shared" si="11"/>
        <v>0</v>
      </c>
      <c r="O157" s="3"/>
    </row>
    <row r="158" spans="1:15" x14ac:dyDescent="0.25">
      <c r="A158" s="22">
        <v>125</v>
      </c>
      <c r="B158" s="27" t="s">
        <v>238</v>
      </c>
      <c r="C158" s="36" t="s">
        <v>239</v>
      </c>
      <c r="D158" s="29" t="s">
        <v>47</v>
      </c>
      <c r="E158" s="37" t="s">
        <v>126</v>
      </c>
      <c r="F158" s="30">
        <v>1015.9</v>
      </c>
      <c r="G158" s="31">
        <v>1015.9</v>
      </c>
      <c r="H158" s="31">
        <v>0</v>
      </c>
      <c r="I158" s="32">
        <v>0</v>
      </c>
      <c r="J158" s="3"/>
      <c r="K158" s="33">
        <f t="shared" si="8"/>
        <v>1015.9</v>
      </c>
      <c r="L158" s="31">
        <f t="shared" si="9"/>
        <v>1015.9</v>
      </c>
      <c r="M158" s="31">
        <f t="shared" si="10"/>
        <v>0</v>
      </c>
      <c r="N158" s="34">
        <f t="shared" si="11"/>
        <v>0</v>
      </c>
      <c r="O158" s="3"/>
    </row>
    <row r="159" spans="1:15" ht="22.5" x14ac:dyDescent="0.25">
      <c r="A159" s="22">
        <v>126</v>
      </c>
      <c r="B159" s="23" t="s">
        <v>240</v>
      </c>
      <c r="C159" s="36" t="s">
        <v>241</v>
      </c>
      <c r="D159" s="42" t="s">
        <v>242</v>
      </c>
      <c r="E159" s="37" t="s">
        <v>103</v>
      </c>
      <c r="F159" s="30">
        <v>1.25</v>
      </c>
      <c r="G159" s="31">
        <v>0</v>
      </c>
      <c r="H159" s="31">
        <v>0</v>
      </c>
      <c r="I159" s="32">
        <v>0</v>
      </c>
      <c r="J159" s="3"/>
      <c r="K159" s="30">
        <v>1.25</v>
      </c>
      <c r="L159" s="31">
        <f t="shared" si="9"/>
        <v>0</v>
      </c>
      <c r="M159" s="31">
        <f t="shared" si="10"/>
        <v>0</v>
      </c>
      <c r="N159" s="34">
        <f t="shared" si="11"/>
        <v>0</v>
      </c>
      <c r="O159" s="3"/>
    </row>
    <row r="160" spans="1:15" x14ac:dyDescent="0.25">
      <c r="A160" s="22" t="s">
        <v>243</v>
      </c>
      <c r="B160" s="27"/>
      <c r="C160" s="27"/>
      <c r="D160" s="27"/>
      <c r="E160" s="18"/>
      <c r="F160" s="30"/>
      <c r="G160" s="31"/>
      <c r="H160" s="31"/>
      <c r="I160" s="32"/>
      <c r="J160" s="3"/>
      <c r="K160" s="33"/>
      <c r="L160" s="31"/>
      <c r="M160" s="31"/>
      <c r="N160" s="34"/>
      <c r="O160" s="3"/>
    </row>
    <row r="161" spans="1:15" ht="33.75" x14ac:dyDescent="0.25">
      <c r="A161" s="22">
        <v>127</v>
      </c>
      <c r="B161" s="23" t="s">
        <v>244</v>
      </c>
      <c r="C161" s="36" t="s">
        <v>245</v>
      </c>
      <c r="D161" s="29" t="s">
        <v>246</v>
      </c>
      <c r="E161" s="37" t="s">
        <v>247</v>
      </c>
      <c r="F161" s="30">
        <v>837.18999999999994</v>
      </c>
      <c r="G161" s="31">
        <v>778.55</v>
      </c>
      <c r="H161" s="31">
        <v>58.64</v>
      </c>
      <c r="I161" s="32">
        <v>0</v>
      </c>
      <c r="J161" s="3"/>
      <c r="K161" s="33">
        <f t="shared" si="8"/>
        <v>837.18999999999994</v>
      </c>
      <c r="L161" s="31">
        <f t="shared" si="9"/>
        <v>778.55</v>
      </c>
      <c r="M161" s="31">
        <f t="shared" si="10"/>
        <v>58.64</v>
      </c>
      <c r="N161" s="34">
        <f t="shared" si="11"/>
        <v>0</v>
      </c>
      <c r="O161" s="3"/>
    </row>
    <row r="162" spans="1:15" ht="22.5" x14ac:dyDescent="0.25">
      <c r="A162" s="22">
        <v>128</v>
      </c>
      <c r="B162" s="23" t="s">
        <v>248</v>
      </c>
      <c r="C162" s="36" t="s">
        <v>249</v>
      </c>
      <c r="D162" s="29" t="s">
        <v>250</v>
      </c>
      <c r="E162" s="38" t="s">
        <v>251</v>
      </c>
      <c r="F162" s="30">
        <v>255.5</v>
      </c>
      <c r="G162" s="31">
        <v>255.5</v>
      </c>
      <c r="H162" s="31">
        <v>0</v>
      </c>
      <c r="I162" s="32">
        <v>0</v>
      </c>
      <c r="J162" s="3"/>
      <c r="K162" s="33">
        <f t="shared" si="8"/>
        <v>255.5</v>
      </c>
      <c r="L162" s="31">
        <f t="shared" si="9"/>
        <v>255.5</v>
      </c>
      <c r="M162" s="31">
        <f t="shared" si="10"/>
        <v>0</v>
      </c>
      <c r="N162" s="34">
        <f t="shared" si="11"/>
        <v>0</v>
      </c>
      <c r="O162" s="3"/>
    </row>
    <row r="163" spans="1:15" ht="33.75" x14ac:dyDescent="0.25">
      <c r="A163" s="22">
        <v>129</v>
      </c>
      <c r="B163" s="23" t="s">
        <v>252</v>
      </c>
      <c r="C163" s="36" t="s">
        <v>253</v>
      </c>
      <c r="D163" s="29" t="s">
        <v>250</v>
      </c>
      <c r="E163" s="38"/>
      <c r="F163" s="30">
        <v>594.98</v>
      </c>
      <c r="G163" s="31">
        <v>536.34</v>
      </c>
      <c r="H163" s="31">
        <v>58.64</v>
      </c>
      <c r="I163" s="32">
        <v>0</v>
      </c>
      <c r="J163" s="3"/>
      <c r="K163" s="33">
        <f t="shared" si="8"/>
        <v>594.98</v>
      </c>
      <c r="L163" s="31">
        <f t="shared" si="9"/>
        <v>536.34</v>
      </c>
      <c r="M163" s="31">
        <f t="shared" si="10"/>
        <v>58.64</v>
      </c>
      <c r="N163" s="34">
        <f t="shared" si="11"/>
        <v>0</v>
      </c>
      <c r="O163" s="3"/>
    </row>
    <row r="164" spans="1:15" x14ac:dyDescent="0.25">
      <c r="A164" s="22">
        <v>130</v>
      </c>
      <c r="B164" s="27" t="s">
        <v>254</v>
      </c>
      <c r="C164" s="28" t="s">
        <v>255</v>
      </c>
      <c r="D164" s="29" t="s">
        <v>250</v>
      </c>
      <c r="E164" s="38"/>
      <c r="F164" s="30">
        <v>247.38</v>
      </c>
      <c r="G164" s="31">
        <v>247.38</v>
      </c>
      <c r="H164" s="31">
        <v>0</v>
      </c>
      <c r="I164" s="32">
        <v>0</v>
      </c>
      <c r="J164" s="3"/>
      <c r="K164" s="33">
        <f t="shared" si="8"/>
        <v>247.38</v>
      </c>
      <c r="L164" s="31">
        <f t="shared" si="9"/>
        <v>247.38</v>
      </c>
      <c r="M164" s="31">
        <f t="shared" si="10"/>
        <v>0</v>
      </c>
      <c r="N164" s="34">
        <f t="shared" si="11"/>
        <v>0</v>
      </c>
      <c r="O164" s="3"/>
    </row>
    <row r="165" spans="1:15" ht="123.75" x14ac:dyDescent="0.25">
      <c r="A165" s="22">
        <v>131</v>
      </c>
      <c r="B165" s="27" t="s">
        <v>256</v>
      </c>
      <c r="C165" s="36" t="s">
        <v>257</v>
      </c>
      <c r="D165" s="29" t="s">
        <v>246</v>
      </c>
      <c r="E165" s="38"/>
      <c r="F165" s="30">
        <v>523.23</v>
      </c>
      <c r="G165" s="31">
        <v>523.23</v>
      </c>
      <c r="H165" s="31">
        <v>0</v>
      </c>
      <c r="I165" s="32">
        <v>0</v>
      </c>
      <c r="J165" s="3"/>
      <c r="K165" s="33">
        <f t="shared" si="8"/>
        <v>523.23</v>
      </c>
      <c r="L165" s="31">
        <f t="shared" si="9"/>
        <v>523.23</v>
      </c>
      <c r="M165" s="31">
        <f t="shared" si="10"/>
        <v>0</v>
      </c>
      <c r="N165" s="34">
        <f t="shared" si="11"/>
        <v>0</v>
      </c>
      <c r="O165" s="3"/>
    </row>
    <row r="166" spans="1:15" ht="45" x14ac:dyDescent="0.25">
      <c r="A166" s="22">
        <v>132</v>
      </c>
      <c r="B166" s="23" t="s">
        <v>258</v>
      </c>
      <c r="C166" s="36" t="s">
        <v>259</v>
      </c>
      <c r="D166" s="29" t="s">
        <v>250</v>
      </c>
      <c r="E166" s="38"/>
      <c r="F166" s="30">
        <v>5181.3600000000006</v>
      </c>
      <c r="G166" s="31">
        <v>4784.5600000000004</v>
      </c>
      <c r="H166" s="31">
        <v>396.8</v>
      </c>
      <c r="I166" s="32">
        <v>0</v>
      </c>
      <c r="J166" s="3"/>
      <c r="K166" s="33">
        <f t="shared" si="8"/>
        <v>5181.3600000000006</v>
      </c>
      <c r="L166" s="31">
        <f t="shared" si="9"/>
        <v>4784.5600000000004</v>
      </c>
      <c r="M166" s="31">
        <f t="shared" si="10"/>
        <v>396.8</v>
      </c>
      <c r="N166" s="34">
        <f t="shared" si="11"/>
        <v>0</v>
      </c>
      <c r="O166" s="3"/>
    </row>
    <row r="167" spans="1:15" ht="45" x14ac:dyDescent="0.25">
      <c r="A167" s="22">
        <v>133</v>
      </c>
      <c r="B167" s="27" t="s">
        <v>260</v>
      </c>
      <c r="C167" s="36" t="s">
        <v>261</v>
      </c>
      <c r="D167" s="29" t="s">
        <v>250</v>
      </c>
      <c r="E167" s="38"/>
      <c r="F167" s="30">
        <v>6195.45</v>
      </c>
      <c r="G167" s="31">
        <v>5720.99</v>
      </c>
      <c r="H167" s="31">
        <v>474.46</v>
      </c>
      <c r="I167" s="32">
        <v>0</v>
      </c>
      <c r="J167" s="3"/>
      <c r="K167" s="33">
        <f t="shared" si="8"/>
        <v>6195.45</v>
      </c>
      <c r="L167" s="31">
        <f t="shared" si="9"/>
        <v>5720.99</v>
      </c>
      <c r="M167" s="31">
        <f t="shared" si="10"/>
        <v>474.46</v>
      </c>
      <c r="N167" s="34">
        <f t="shared" si="11"/>
        <v>0</v>
      </c>
      <c r="O167" s="3"/>
    </row>
    <row r="168" spans="1:15" ht="22.5" x14ac:dyDescent="0.25">
      <c r="A168" s="22">
        <v>134</v>
      </c>
      <c r="B168" s="27" t="s">
        <v>262</v>
      </c>
      <c r="C168" s="36" t="s">
        <v>263</v>
      </c>
      <c r="D168" s="29" t="s">
        <v>250</v>
      </c>
      <c r="E168" s="38"/>
      <c r="F168" s="30">
        <v>290.02999999999997</v>
      </c>
      <c r="G168" s="31">
        <v>231.39</v>
      </c>
      <c r="H168" s="31">
        <v>58.64</v>
      </c>
      <c r="I168" s="32">
        <v>0</v>
      </c>
      <c r="J168" s="3"/>
      <c r="K168" s="33">
        <f t="shared" si="8"/>
        <v>290.02999999999997</v>
      </c>
      <c r="L168" s="31">
        <f t="shared" si="9"/>
        <v>231.39</v>
      </c>
      <c r="M168" s="31">
        <f t="shared" si="10"/>
        <v>58.64</v>
      </c>
      <c r="N168" s="34">
        <f t="shared" si="11"/>
        <v>0</v>
      </c>
      <c r="O168" s="3"/>
    </row>
    <row r="169" spans="1:15" x14ac:dyDescent="0.25">
      <c r="A169" s="22" t="s">
        <v>264</v>
      </c>
      <c r="B169" s="27"/>
      <c r="C169" s="27"/>
      <c r="D169" s="27"/>
      <c r="E169" s="43"/>
      <c r="F169" s="44"/>
      <c r="G169" s="44"/>
      <c r="H169" s="44"/>
      <c r="I169" s="44"/>
      <c r="J169" s="3"/>
      <c r="K169" s="33"/>
      <c r="L169" s="31"/>
      <c r="M169" s="31"/>
      <c r="N169" s="34"/>
      <c r="O169" s="3"/>
    </row>
    <row r="170" spans="1:15" ht="123.75" x14ac:dyDescent="0.25">
      <c r="A170" s="22">
        <v>135</v>
      </c>
      <c r="B170" s="23" t="s">
        <v>265</v>
      </c>
      <c r="C170" s="36" t="s">
        <v>266</v>
      </c>
      <c r="D170" s="29" t="s">
        <v>106</v>
      </c>
      <c r="E170" s="38"/>
      <c r="F170" s="30">
        <v>14734.935600000001</v>
      </c>
      <c r="G170" s="31">
        <v>14734.935600000001</v>
      </c>
      <c r="H170" s="31">
        <v>0</v>
      </c>
      <c r="I170" s="32">
        <v>0</v>
      </c>
      <c r="J170" s="3"/>
      <c r="K170" s="33">
        <f t="shared" si="8"/>
        <v>14734.94</v>
      </c>
      <c r="L170" s="31">
        <f t="shared" si="9"/>
        <v>14734.94</v>
      </c>
      <c r="M170" s="31">
        <f t="shared" si="10"/>
        <v>0</v>
      </c>
      <c r="N170" s="34">
        <f t="shared" si="11"/>
        <v>0</v>
      </c>
      <c r="O170" s="3"/>
    </row>
    <row r="171" spans="1:15" ht="123.75" x14ac:dyDescent="0.25">
      <c r="A171" s="22">
        <v>136</v>
      </c>
      <c r="B171" s="23" t="s">
        <v>267</v>
      </c>
      <c r="C171" s="36" t="s">
        <v>266</v>
      </c>
      <c r="D171" s="29" t="s">
        <v>106</v>
      </c>
      <c r="E171" s="26"/>
      <c r="F171" s="30">
        <v>34936.047299999998</v>
      </c>
      <c r="G171" s="31">
        <v>34936.047299999998</v>
      </c>
      <c r="H171" s="31">
        <v>0</v>
      </c>
      <c r="I171" s="32">
        <v>0</v>
      </c>
      <c r="J171" s="3"/>
      <c r="K171" s="33">
        <f t="shared" si="8"/>
        <v>34936.050000000003</v>
      </c>
      <c r="L171" s="31">
        <f t="shared" si="9"/>
        <v>34936.050000000003</v>
      </c>
      <c r="M171" s="31">
        <f t="shared" si="10"/>
        <v>0</v>
      </c>
      <c r="N171" s="34">
        <f t="shared" si="11"/>
        <v>0</v>
      </c>
      <c r="O171" s="3"/>
    </row>
    <row r="172" spans="1:15" ht="123.75" x14ac:dyDescent="0.25">
      <c r="A172" s="22">
        <v>137</v>
      </c>
      <c r="B172" s="23" t="s">
        <v>268</v>
      </c>
      <c r="C172" s="36" t="s">
        <v>266</v>
      </c>
      <c r="D172" s="29" t="s">
        <v>106</v>
      </c>
      <c r="E172" s="26"/>
      <c r="F172" s="30">
        <v>40440.245999999992</v>
      </c>
      <c r="G172" s="31">
        <v>40440.245999999992</v>
      </c>
      <c r="H172" s="31">
        <v>0</v>
      </c>
      <c r="I172" s="32">
        <v>0</v>
      </c>
      <c r="J172" s="3"/>
      <c r="K172" s="33">
        <f t="shared" si="8"/>
        <v>40440.25</v>
      </c>
      <c r="L172" s="31">
        <f t="shared" si="9"/>
        <v>40440.25</v>
      </c>
      <c r="M172" s="31">
        <f t="shared" si="10"/>
        <v>0</v>
      </c>
      <c r="N172" s="34">
        <f t="shared" si="11"/>
        <v>0</v>
      </c>
      <c r="O172" s="3"/>
    </row>
    <row r="173" spans="1:15" ht="123.75" x14ac:dyDescent="0.25">
      <c r="A173" s="22">
        <v>138</v>
      </c>
      <c r="B173" s="23" t="s">
        <v>269</v>
      </c>
      <c r="C173" s="36" t="s">
        <v>266</v>
      </c>
      <c r="D173" s="29" t="s">
        <v>106</v>
      </c>
      <c r="E173" s="26"/>
      <c r="F173" s="30">
        <v>85842.834000000003</v>
      </c>
      <c r="G173" s="31">
        <v>85842.834000000003</v>
      </c>
      <c r="H173" s="31">
        <v>0</v>
      </c>
      <c r="I173" s="32">
        <v>0</v>
      </c>
      <c r="J173" s="3"/>
      <c r="K173" s="33">
        <f t="shared" si="8"/>
        <v>85842.83</v>
      </c>
      <c r="L173" s="31">
        <f t="shared" si="9"/>
        <v>85842.83</v>
      </c>
      <c r="M173" s="31">
        <f t="shared" si="10"/>
        <v>0</v>
      </c>
      <c r="N173" s="34">
        <f t="shared" si="11"/>
        <v>0</v>
      </c>
      <c r="O173" s="3"/>
    </row>
    <row r="174" spans="1:15" x14ac:dyDescent="0.25">
      <c r="A174" s="22" t="s">
        <v>270</v>
      </c>
      <c r="B174" s="27"/>
      <c r="C174" s="28"/>
      <c r="D174" s="29"/>
      <c r="E174" s="26"/>
      <c r="F174" s="45"/>
      <c r="G174" s="46"/>
      <c r="H174" s="46"/>
      <c r="I174" s="47"/>
      <c r="J174" s="3"/>
      <c r="K174" s="33"/>
      <c r="L174" s="31"/>
      <c r="M174" s="31"/>
      <c r="N174" s="34"/>
      <c r="O174" s="3"/>
    </row>
    <row r="175" spans="1:15" ht="78.75" x14ac:dyDescent="0.25">
      <c r="A175" s="22">
        <v>139</v>
      </c>
      <c r="B175" s="48" t="s">
        <v>271</v>
      </c>
      <c r="C175" s="36" t="s">
        <v>272</v>
      </c>
      <c r="D175" s="42" t="s">
        <v>242</v>
      </c>
      <c r="E175" s="37" t="s">
        <v>273</v>
      </c>
      <c r="F175" s="30">
        <v>1.2</v>
      </c>
      <c r="G175" s="31">
        <v>0</v>
      </c>
      <c r="H175" s="31">
        <v>0</v>
      </c>
      <c r="I175" s="32">
        <v>0</v>
      </c>
      <c r="J175" s="3"/>
      <c r="K175" s="30">
        <v>1.2</v>
      </c>
      <c r="L175" s="31">
        <f t="shared" si="9"/>
        <v>0</v>
      </c>
      <c r="M175" s="31">
        <f t="shared" si="10"/>
        <v>0</v>
      </c>
      <c r="N175" s="34">
        <f t="shared" si="11"/>
        <v>0</v>
      </c>
      <c r="O175" s="3"/>
    </row>
    <row r="176" spans="1:15" ht="90" x14ac:dyDescent="0.25">
      <c r="A176" s="22">
        <v>140</v>
      </c>
      <c r="B176" s="57" t="s">
        <v>306</v>
      </c>
      <c r="C176" s="36" t="s">
        <v>274</v>
      </c>
      <c r="D176" s="49" t="s">
        <v>64</v>
      </c>
      <c r="E176" s="37" t="s">
        <v>275</v>
      </c>
      <c r="F176" s="30">
        <v>1185.6500000000001</v>
      </c>
      <c r="G176" s="31">
        <v>1185.6500000000001</v>
      </c>
      <c r="H176" s="31">
        <v>0</v>
      </c>
      <c r="I176" s="32">
        <v>0</v>
      </c>
      <c r="J176" s="3"/>
      <c r="K176" s="33">
        <f t="shared" si="8"/>
        <v>1185.6500000000001</v>
      </c>
      <c r="L176" s="31">
        <f t="shared" si="9"/>
        <v>1185.6500000000001</v>
      </c>
      <c r="M176" s="31">
        <f t="shared" si="10"/>
        <v>0</v>
      </c>
      <c r="N176" s="34">
        <f t="shared" si="11"/>
        <v>0</v>
      </c>
      <c r="O176" s="3"/>
    </row>
    <row r="177" spans="1:15" ht="90" x14ac:dyDescent="0.25">
      <c r="A177" s="22">
        <v>141</v>
      </c>
      <c r="B177" s="57" t="s">
        <v>307</v>
      </c>
      <c r="C177" s="36" t="s">
        <v>276</v>
      </c>
      <c r="D177" s="49" t="s">
        <v>64</v>
      </c>
      <c r="E177" s="37" t="s">
        <v>277</v>
      </c>
      <c r="F177" s="30">
        <v>1460.78</v>
      </c>
      <c r="G177" s="31">
        <v>1460.78</v>
      </c>
      <c r="H177" s="31">
        <v>0</v>
      </c>
      <c r="I177" s="32">
        <v>0</v>
      </c>
      <c r="J177" s="3"/>
      <c r="K177" s="33">
        <f t="shared" si="8"/>
        <v>1460.78</v>
      </c>
      <c r="L177" s="31">
        <f t="shared" si="9"/>
        <v>1460.78</v>
      </c>
      <c r="M177" s="31">
        <f t="shared" si="10"/>
        <v>0</v>
      </c>
      <c r="N177" s="34">
        <f t="shared" si="11"/>
        <v>0</v>
      </c>
      <c r="O177" s="3"/>
    </row>
    <row r="178" spans="1:15" ht="90" x14ac:dyDescent="0.25">
      <c r="A178" s="22">
        <v>142</v>
      </c>
      <c r="B178" s="57" t="s">
        <v>308</v>
      </c>
      <c r="C178" s="36" t="s">
        <v>278</v>
      </c>
      <c r="D178" s="49" t="s">
        <v>64</v>
      </c>
      <c r="E178" s="37" t="s">
        <v>279</v>
      </c>
      <c r="F178" s="30">
        <v>2014.61</v>
      </c>
      <c r="G178" s="31">
        <v>2014.61</v>
      </c>
      <c r="H178" s="31">
        <v>0</v>
      </c>
      <c r="I178" s="32">
        <v>0</v>
      </c>
      <c r="J178" s="3"/>
      <c r="K178" s="33">
        <f t="shared" si="8"/>
        <v>2014.61</v>
      </c>
      <c r="L178" s="31">
        <f t="shared" si="9"/>
        <v>2014.61</v>
      </c>
      <c r="M178" s="31">
        <f t="shared" si="10"/>
        <v>0</v>
      </c>
      <c r="N178" s="34">
        <f t="shared" si="11"/>
        <v>0</v>
      </c>
      <c r="O178" s="3"/>
    </row>
    <row r="179" spans="1:15" ht="90" x14ac:dyDescent="0.25">
      <c r="A179" s="22">
        <v>143</v>
      </c>
      <c r="B179" s="57" t="s">
        <v>309</v>
      </c>
      <c r="C179" s="36" t="s">
        <v>280</v>
      </c>
      <c r="D179" s="49" t="s">
        <v>64</v>
      </c>
      <c r="E179" s="37" t="s">
        <v>281</v>
      </c>
      <c r="F179" s="30">
        <v>2548.67</v>
      </c>
      <c r="G179" s="31">
        <v>2548.67</v>
      </c>
      <c r="H179" s="31">
        <v>0</v>
      </c>
      <c r="I179" s="32">
        <v>0</v>
      </c>
      <c r="J179" s="3"/>
      <c r="K179" s="33">
        <f t="shared" si="8"/>
        <v>2548.67</v>
      </c>
      <c r="L179" s="31">
        <f t="shared" si="9"/>
        <v>2548.67</v>
      </c>
      <c r="M179" s="31">
        <f t="shared" si="10"/>
        <v>0</v>
      </c>
      <c r="N179" s="34">
        <f t="shared" si="11"/>
        <v>0</v>
      </c>
      <c r="O179" s="3"/>
    </row>
    <row r="180" spans="1:15" ht="90.75" thickBot="1" x14ac:dyDescent="0.3">
      <c r="A180" s="56">
        <v>144</v>
      </c>
      <c r="B180" s="57" t="s">
        <v>310</v>
      </c>
      <c r="C180" s="36" t="s">
        <v>282</v>
      </c>
      <c r="D180" s="49" t="s">
        <v>64</v>
      </c>
      <c r="E180" s="37" t="s">
        <v>283</v>
      </c>
      <c r="F180" s="50">
        <v>3932.99</v>
      </c>
      <c r="G180" s="51">
        <v>3932.99</v>
      </c>
      <c r="H180" s="51">
        <v>0</v>
      </c>
      <c r="I180" s="52">
        <v>0</v>
      </c>
      <c r="J180" s="3"/>
      <c r="K180" s="53">
        <f t="shared" si="8"/>
        <v>3932.99</v>
      </c>
      <c r="L180" s="51">
        <f t="shared" si="9"/>
        <v>3932.99</v>
      </c>
      <c r="M180" s="51">
        <f t="shared" si="10"/>
        <v>0</v>
      </c>
      <c r="N180" s="54">
        <f t="shared" si="11"/>
        <v>0</v>
      </c>
      <c r="O180" s="3"/>
    </row>
    <row r="181" spans="1:15" x14ac:dyDescent="0.25">
      <c r="A181" s="3"/>
      <c r="B181" s="3"/>
      <c r="C181" s="3"/>
      <c r="D181" s="4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</row>
    <row r="182" spans="1:15" x14ac:dyDescent="0.25">
      <c r="A182" s="3"/>
      <c r="B182" s="3"/>
      <c r="C182" s="3"/>
      <c r="D182" s="4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</row>
    <row r="183" spans="1:15" x14ac:dyDescent="0.25">
      <c r="A183" s="3"/>
      <c r="B183" s="3"/>
      <c r="C183" s="3"/>
      <c r="D183" s="4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</row>
    <row r="184" spans="1:15" x14ac:dyDescent="0.25">
      <c r="A184" s="3"/>
      <c r="B184" s="3"/>
      <c r="C184" s="3"/>
      <c r="D184" s="4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</row>
    <row r="185" spans="1:15" x14ac:dyDescent="0.25">
      <c r="A185" s="3"/>
      <c r="B185" s="3"/>
      <c r="C185" s="3"/>
      <c r="D185" s="4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</row>
    <row r="186" spans="1:15" x14ac:dyDescent="0.25">
      <c r="A186" s="3"/>
      <c r="B186" s="3"/>
      <c r="C186" s="3"/>
      <c r="D186" s="4"/>
      <c r="E186" s="3"/>
      <c r="F186" s="3"/>
      <c r="G186" s="3"/>
      <c r="H186" s="3"/>
      <c r="I186" s="3"/>
      <c r="J186" s="3"/>
      <c r="K186" s="3"/>
      <c r="L186" s="3"/>
      <c r="M186" s="3"/>
      <c r="N186" s="3"/>
    </row>
  </sheetData>
  <protectedRanges>
    <protectedRange sqref="G4" name="Диапазон1_1"/>
  </protectedRanges>
  <autoFilter ref="A8:N180"/>
  <mergeCells count="34">
    <mergeCell ref="K5:N5"/>
    <mergeCell ref="A146:D146"/>
    <mergeCell ref="A149:D149"/>
    <mergeCell ref="A83:D83"/>
    <mergeCell ref="A86:D86"/>
    <mergeCell ref="A101:D101"/>
    <mergeCell ref="A116:D116"/>
    <mergeCell ref="A123:D123"/>
    <mergeCell ref="A138:D138"/>
    <mergeCell ref="A82:D82"/>
    <mergeCell ref="C41:D41"/>
    <mergeCell ref="E41:E46"/>
    <mergeCell ref="A47:D47"/>
    <mergeCell ref="A48:D48"/>
    <mergeCell ref="A63:E63"/>
    <mergeCell ref="A64:D64"/>
    <mergeCell ref="A65:D65"/>
    <mergeCell ref="A70:D70"/>
    <mergeCell ref="A77:D77"/>
    <mergeCell ref="A79:D79"/>
    <mergeCell ref="C71:D71"/>
    <mergeCell ref="C18:D18"/>
    <mergeCell ref="E18:E25"/>
    <mergeCell ref="C26:D26"/>
    <mergeCell ref="E26:E33"/>
    <mergeCell ref="C34:D34"/>
    <mergeCell ref="E34:E40"/>
    <mergeCell ref="B2:I2"/>
    <mergeCell ref="E4:F4"/>
    <mergeCell ref="A9:D9"/>
    <mergeCell ref="C10:D10"/>
    <mergeCell ref="E10:E17"/>
    <mergeCell ref="B4:D4"/>
    <mergeCell ref="E7:H7"/>
  </mergeCells>
  <pageMargins left="0.7" right="0.7" top="0.75" bottom="0.75" header="0.3" footer="0.3"/>
  <pageSetup paperSize="9" orientation="portrait" r:id="rId1"/>
  <ignoredErrors>
    <ignoredError sqref="L1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ТКП</vt:lpstr>
    </vt:vector>
  </TitlesOfParts>
  <Company>ПАО "Ростелеком"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Ермоленко Анастасия Игоревна</dc:creator>
  <cp:lastModifiedBy>Ермоленко Анастасия Игоревна</cp:lastModifiedBy>
  <dcterms:created xsi:type="dcterms:W3CDTF">2024-02-12T03:19:02Z</dcterms:created>
  <dcterms:modified xsi:type="dcterms:W3CDTF">2026-02-03T04:59:44Z</dcterms:modified>
</cp:coreProperties>
</file>