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606 ФНПО (Псков) — ЦТ\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<sst xmlns="http://schemas.openxmlformats.org/spreadsheetml/2006/main" count="2746" uniqueCount="1877">
  <si>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</si>
  <si>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</si>
  <si>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</si>
  <si>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</si>
  <si>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</si>
  <si>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</si>
  <si>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</si>
  <si>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</si>
  <si>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</si>
  <si>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</si>
  <si>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</si>
  <si>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</si>
  <si>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</si>
  <si>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</si>
  <si>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</si>
  <si>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</si>
  <si>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</si>
  <si>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</si>
  <si>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</si>
  <si>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</si>
  <si>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</si>
  <si>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</si>
  <si>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</si>
  <si>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</si>
  <si>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</si>
  <si>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</si>
  <si>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</si>
  <si>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</si>
  <si>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</si>
  <si>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</si>
  <si>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</si>
  <si>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</si>
  <si>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</si>
  <si>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</si>
  <si>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</si>
  <si>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</si>
  <si>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</si>
  <si>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</si>
  <si>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</si>
  <si>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</si>
  <si>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</si>
  <si>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</si>
  <si>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</si>
  <si>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</si>
  <si>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</si>
  <si>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</si>
  <si>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</si>
  <si>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</si>
  <si>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</si>
  <si>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</si>
  <si>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</si>
  <si>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</si>
  <si>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</si>
  <si>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</si>
  <si>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</si>
  <si>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</si>
  <si>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</si>
  <si>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</si>
  <si>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</si>
  <si>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</si>
  <si>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</si>
  <si>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</si>
  <si>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</si>
  <si>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</si>
  <si>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</si>
  <si>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</si>
  <si>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</si>
  <si>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</si>
  <si>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</si>
  <si>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</si>
  <si>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</si>
  <si>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</si>
  <si>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</si>
  <si>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</si>
  <si>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</si>
  <si>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</si>
  <si>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</si>
  <si>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</si>
  <si>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</si>
  <si>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</si>
  <si>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</si>
  <si>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</si>
  <si>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</si>
  <si>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</si>
  <si>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</si>
  <si>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</si>
  <si>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</si>
  <si>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</si>
  <si>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</si>
  <si>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</si>
  <si>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</si>
  <si>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</si>
  <si>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</si>
  <si>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</si>
  <si>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</si>
  <si>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</si>
  <si>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</si>
  <si>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</si>
  <si>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</si>
  <si>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</si>
  <si>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</si>
  <si>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</si>
  <si>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</si>
  <si>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</si>
  <si>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</si>
  <si>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</si>
  <si>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</si>
  <si>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</si>
  <si>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</si>
  <si>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</si>
  <si>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</si>
  <si>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</si>
  <si>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</si>
  <si>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</si>
  <si>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</si>
  <si>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</si>
  <si>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</si>
  <si>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</si>
  <si>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</si>
  <si>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</si>
  <si>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</si>
  <si>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</si>
  <si>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</si>
  <si>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</si>
  <si>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</si>
  <si>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</si>
  <si>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</si>
  <si>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</si>
  <si>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</si>
  <si>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</si>
  <si>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</si>
  <si>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</si>
  <si>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</si>
  <si>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</si>
  <si>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</si>
  <si>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</si>
  <si>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</si>
  <si>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</si>
  <si>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</si>
  <si>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</si>
  <si>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</si>
  <si>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</si>
  <si>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</si>
  <si>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</si>
  <si>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</si>
  <si>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</si>
  <si>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</si>
  <si>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</si>
  <si>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</si>
  <si>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</si>
  <si>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</si>
  <si>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</si>
  <si>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</si>
  <si>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</si>
  <si>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</si>
  <si>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</si>
  <si>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</si>
  <si>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</si>
  <si>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</si>
  <si>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</si>
  <si>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</si>
  <si>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</si>
  <si>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</si>
  <si>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</si>
  <si>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</si>
  <si>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</si>
  <si>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</si>
  <si>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</si>
  <si>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</si>
  <si>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</si>
  <si>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</si>
  <si>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</si>
  <si>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</si>
  <si>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</si>
  <si>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</si>
  <si>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</si>
  <si>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</si>
  <si>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</si>
  <si>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</si>
  <si>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</si>
  <si>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</si>
  <si>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</si>
  <si>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</si>
  <si>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</si>
  <si>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</si>
  <si>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</si>
  <si>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</si>
  <si>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</si>
  <si>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</si>
  <si>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</si>
  <si>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</si>
  <si>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</si>
  <si>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</si>
  <si>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</si>
  <si>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</si>
  <si>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</si>
  <si>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</si>
  <si>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</si>
  <si>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</si>
  <si>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</si>
  <si>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</si>
  <si>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</si>
  <si>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</si>
  <si>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</si>
  <si>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</si>
  <si>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</si>
  <si>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</si>
  <si>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</si>
  <si>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</si>
  <si>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</si>
  <si>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</si>
  <si>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</si>
  <si>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</si>
  <si>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</si>
  <si>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</si>
  <si>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</si>
  <si>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</si>
  <si>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</si>
  <si>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</si>
  <si>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</si>
  <si>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</si>
  <si>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</si>
  <si>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</si>
  <si>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</si>
  <si>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</si>
  <si>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</si>
  <si>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</si>
  <si>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</si>
  <si>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</si>
  <si>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</si>
  <si>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</si>
  <si>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</si>
  <si>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</si>
  <si>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</si>
  <si>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</si>
  <si>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</si>
  <si>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</si>
  <si>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</si>
  <si>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</si>
  <si>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</si>
  <si>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</si>
  <si>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</si>
  <si>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</si>
  <si>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</si>
  <si>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</si>
  <si>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</si>
  <si>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</si>
  <si>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</si>
  <si>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</si>
  <si>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</si>
  <si>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</si>
  <si>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</si>
  <si>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</si>
  <si>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</si>
  <si>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</si>
  <si>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</si>
  <si>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</si>
  <si>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</si>
  <si>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</si>
  <si>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</si>
  <si>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</si>
  <si>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</si>
  <si>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</si>
  <si>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</si>
  <si>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</si>
  <si>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</si>
  <si>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</si>
  <si>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</si>
  <si>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</si>
  <si>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</si>
  <si>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</si>
  <si>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</si>
  <si>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</si>
  <si>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</si>
  <si>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</si>
  <si>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</si>
  <si>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</si>
  <si>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</si>
  <si>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</si>
  <si>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</si>
  <si>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</si>
  <si>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</si>
  <si>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</si>
  <si>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</si>
  <si>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</si>
  <si>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</si>
  <si>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</si>
  <si>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</si>
  <si>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</si>
  <si>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</si>
  <si>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</si>
  <si>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</si>
  <si>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</si>
  <si>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</si>
  <si>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</si>
  <si>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</si>
  <si>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</si>
  <si>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</si>
  <si>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</si>
  <si>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</si>
  <si>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</si>
  <si>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</si>
  <si>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</si>
  <si>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</si>
  <si>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</si>
  <si>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</si>
  <si>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</si>
  <si>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</si>
  <si>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</si>
  <si>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</si>
  <si>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</si>
  <si>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</si>
  <si>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</si>
  <si>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</si>
  <si>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</si>
  <si>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</si>
  <si>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</si>
  <si>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</si>
  <si>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</si>
  <si>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</si>
  <si>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</si>
  <si>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</si>
  <si>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</si>
  <si>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</si>
  <si>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</si>
  <si>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</si>
  <si>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</si>
  <si>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</si>
  <si>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</si>
  <si>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</si>
  <si>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</si>
  <si>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</si>
  <si>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</si>
  <si>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</si>
  <si>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</si>
  <si>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</si>
  <si>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</si>
  <si>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</si>
  <si>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</si>
  <si>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</si>
  <si>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</si>
  <si>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</si>
  <si>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</si>
  <si>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</si>
  <si>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</si>
  <si>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</si>
  <si>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</si>
  <si>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</si>
  <si>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</si>
  <si>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</si>
  <si>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</si>
  <si>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</si>
  <si>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</si>
  <si>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</si>
  <si>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</si>
  <si>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</si>
  <si>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</si>
  <si>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</si>
  <si>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</si>
  <si>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</si>
  <si>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</si>
  <si>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</si>
  <si>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</si>
  <si>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</si>
  <si>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</si>
  <si>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</si>
  <si>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</si>
  <si>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</si>
  <si>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</si>
  <si>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</si>
  <si>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</si>
  <si>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</si>
  <si>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</si>
  <si>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</si>
  <si>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</si>
  <si>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</si>
  <si>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</si>
  <si>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</si>
  <si>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</si>
  <si>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</si>
  <si>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</si>
  <si>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</si>
  <si>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</si>
  <si>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</si>
  <si>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</si>
  <si>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</si>
  <si>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</si>
  <si>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</si>
  <si>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</si>
  <si>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</si>
  <si>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</si>
  <si>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</si>
  <si>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</si>
  <si>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</si>
  <si>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</si>
  <si>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</si>
  <si>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</si>
  <si>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</si>
  <si>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</si>
  <si>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</si>
  <si>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</si>
  <si>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</si>
  <si>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</si>
  <si>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</si>
  <si>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</si>
  <si>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</si>
  <si>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</si>
  <si>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</si>
  <si>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</si>
  <si>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</si>
  <si>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</si>
  <si>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</si>
  <si>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</si>
  <si>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</si>
  <si>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</si>
  <si>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</si>
  <si>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</si>
  <si>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</si>
  <si>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</si>
  <si>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</si>
  <si>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</si>
  <si>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</si>
  <si>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</si>
  <si>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</si>
  <si>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</si>
  <si>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</si>
  <si>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</si>
  <si>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</si>
  <si>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</si>
  <si>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</si>
  <si>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</si>
  <si>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</si>
  <si>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</si>
  <si>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</si>
  <si>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</si>
  <si>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</si>
  <si>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</si>
  <si>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</si>
  <si>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</si>
  <si>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</si>
  <si>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</si>
  <si>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</si>
  <si>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</si>
  <si>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</si>
  <si>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</si>
  <si>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</si>
  <si>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</si>
  <si>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</si>
  <si>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</si>
  <si>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</si>
  <si>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</si>
  <si>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</si>
  <si>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</si>
  <si>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</si>
  <si>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</si>
  <si>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</si>
  <si>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</si>
  <si>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</si>
  <si>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</si>
  <si>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</si>
  <si>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</si>
  <si>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</si>
  <si>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</si>
  <si>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</si>
  <si>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</si>
  <si>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</si>
  <si>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</si>
  <si>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</si>
  <si>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</si>
  <si>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</si>
  <si>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</si>
  <si>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</si>
  <si>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</si>
  <si>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</si>
  <si>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</si>
  <si>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</si>
  <si>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</si>
  <si>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</si>
  <si>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</si>
  <si>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</si>
  <si>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</si>
  <si>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</si>
  <si>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</si>
  <si>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</si>
  <si>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</si>
  <si>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</si>
  <si>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</si>
  <si>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</si>
  <si>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</si>
  <si>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</si>
  <si>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</si>
  <si>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</si>
  <si>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</si>
  <si>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</si>
  <si>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</si>
  <si>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</si>
  <si>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</si>
  <si>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</si>
  <si>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</si>
  <si>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</si>
  <si>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</si>
  <si>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</si>
  <si>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</si>
  <si>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</si>
  <si>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</si>
  <si>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</si>
  <si>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</si>
  <si>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</si>
  <si>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</si>
  <si>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</si>
  <si>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</si>
  <si>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</si>
  <si>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</si>
  <si>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</si>
  <si>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</si>
  <si>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</si>
  <si>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</si>
  <si>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</si>
  <si>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</si>
  <si>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</si>
  <si>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</si>
  <si>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</si>
  <si>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</si>
  <si>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</si>
  <si>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</si>
  <si>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</si>
  <si>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</si>
  <si>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</si>
  <si>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</si>
  <si>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</si>
  <si>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</si>
  <si>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</si>
  <si>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</si>
  <si>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</si>
  <si>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</si>
  <si>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</si>
  <si>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</si>
  <si>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</si>
  <si>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</si>
  <si>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</si>
  <si>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</si>
  <si>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</si>
  <si>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</si>
  <si>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</si>
  <si>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</si>
  <si>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</si>
  <si>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</si>
  <si>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</si>
  <si>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</si>
  <si>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</si>
  <si>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</si>
  <si>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</si>
  <si>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</si>
  <si>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</si>
  <si>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</si>
  <si>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</si>
  <si>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</si>
  <si>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</si>
  <si>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</si>
  <si>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</si>
  <si>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</si>
  <si>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</si>
  <si>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</si>
  <si>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</si>
  <si>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</si>
  <si>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</si>
  <si>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</si>
  <si>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</si>
  <si>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</si>
  <si>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</si>
  <si>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</si>
  <si>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</si>
  <si>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</si>
  <si>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</si>
  <si>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</si>
  <si>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</si>
  <si>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</si>
  <si>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</si>
  <si>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</si>
  <si>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</si>
  <si>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</si>
  <si>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</si>
  <si>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</si>
  <si>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</si>
  <si>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</si>
  <si>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</si>
  <si>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</si>
  <si>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</si>
  <si>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</si>
  <si>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</si>
  <si>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</si>
  <si>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</si>
  <si>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</si>
  <si>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</si>
  <si>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</si>
  <si>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</si>
  <si>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</si>
  <si>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</si>
  <si>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</si>
  <si>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</si>
  <si>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</si>
  <si>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</si>
  <si>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</si>
  <si>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</si>
  <si>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</si>
  <si>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</si>
  <si>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</si>
  <si>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</si>
  <si>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</si>
  <si>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</si>
  <si>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</si>
  <si>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</si>
  <si>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</si>
  <si>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</si>
  <si>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</si>
  <si>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</si>
  <si>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</si>
  <si>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</si>
  <si>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</si>
  <si>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</si>
  <si>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</si>
  <si>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</si>
  <si>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</si>
  <si>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</si>
  <si>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</si>
  <si>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</si>
  <si>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</si>
  <si>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</si>
  <si>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</si>
  <si>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</si>
  <si>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</si>
  <si>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</si>
  <si>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</si>
  <si>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</si>
  <si>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</si>
  <si>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</si>
  <si>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</si>
  <si>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</si>
  <si>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</si>
  <si>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</si>
  <si>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</si>
  <si>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</si>
  <si>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</si>
  <si>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</si>
  <si>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</si>
  <si>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</si>
  <si>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</si>
  <si>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</si>
  <si>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</si>
  <si>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</si>
  <si>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</si>
  <si>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</si>
  <si>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</si>
  <si>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</si>
  <si>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</si>
  <si>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</si>
  <si>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</si>
  <si>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</si>
  <si>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</si>
  <si>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</si>
  <si>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</si>
  <si>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</si>
  <si>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</si>
  <si>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</si>
  <si>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</si>
  <si>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</si>
  <si>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</si>
  <si>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</si>
  <si>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</si>
  <si>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</si>
  <si>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</si>
  <si>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</si>
  <si>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</si>
  <si>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</si>
  <si>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</si>
  <si>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</si>
  <si>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</si>
  <si>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</si>
  <si>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</si>
  <si>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</si>
  <si>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</si>
  <si>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</si>
  <si>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</si>
  <si>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</si>
  <si>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</si>
  <si>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</si>
  <si>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</si>
  <si>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</si>
  <si>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</si>
  <si>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</si>
  <si>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</si>
  <si>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</si>
  <si>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</si>
  <si>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</si>
  <si>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</si>
  <si>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</si>
  <si>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</si>
  <si>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</si>
  <si>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</si>
  <si>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</si>
  <si>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</si>
  <si>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</si>
  <si>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</si>
  <si>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</si>
  <si>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</si>
  <si>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</si>
  <si>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</si>
  <si>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</si>
  <si>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</si>
  <si>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</si>
  <si>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</si>
  <si>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</si>
  <si>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</si>
  <si>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</si>
  <si>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</si>
  <si>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</si>
  <si>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</si>
  <si>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</si>
  <si>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</si>
  <si>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</si>
  <si>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</si>
  <si>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</si>
  <si>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</si>
  <si>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</si>
  <si>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</si>
  <si>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</si>
  <si>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</si>
  <si>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</si>
  <si>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</si>
  <si>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</si>
  <si>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</si>
  <si>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</si>
  <si>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</si>
  <si>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</si>
  <si>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</si>
  <si>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</si>
  <si>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</si>
  <si>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</si>
  <si>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</si>
  <si>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</si>
  <si>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</si>
  <si>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</si>
  <si>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</si>
  <si>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</si>
  <si>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</si>
  <si>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</si>
  <si>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</si>
  <si>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</si>
  <si>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</si>
  <si>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</si>
  <si>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</si>
  <si>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</si>
  <si>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</si>
  <si>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</si>
  <si>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</si>
  <si>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</si>
  <si>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</si>
  <si>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</si>
  <si>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</si>
  <si>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</si>
  <si>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</si>
  <si>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</si>
  <si>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</si>
  <si>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</si>
  <si>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</si>
  <si>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</si>
  <si>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</si>
  <si>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</si>
  <si>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</si>
  <si>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</si>
  <si>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</si>
  <si>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</si>
  <si>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</si>
  <si>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</si>
  <si>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</si>
  <si>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</si>
  <si>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</si>
  <si>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</si>
  <si>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</si>
  <si>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</si>
  <si>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</si>
  <si>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</si>
  <si>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</si>
  <si>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</si>
  <si>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</si>
  <si>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</si>
  <si>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</si>
  <si>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</si>
  <si>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</si>
  <si>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</si>
  <si>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</si>
  <si>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</si>
  <si>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</si>
  <si>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</si>
  <si>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</si>
  <si>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</si>
  <si>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</si>
  <si>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</si>
  <si>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</si>
  <si>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</si>
  <si>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</si>
  <si>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</si>
  <si>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</si>
  <si>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</si>
  <si>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</si>
  <si>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</si>
  <si>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</si>
  <si>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</si>
  <si>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</si>
  <si>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</si>
  <si>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</si>
  <si>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</si>
  <si>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</si>
  <si>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</si>
  <si>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</si>
  <si>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</si>
  <si>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</si>
  <si>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</si>
  <si>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</si>
  <si>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</si>
  <si>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</si>
  <si>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</si>
  <si>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</si>
  <si>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</si>
  <si>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</si>
  <si>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</si>
  <si>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</si>
  <si>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</si>
  <si>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</si>
  <si>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</si>
  <si>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</si>
  <si>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</si>
  <si>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</si>
  <si>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</si>
  <si>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</si>
  <si>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</si>
  <si>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</si>
  <si>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</si>
  <si>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</si>
  <si>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</si>
  <si>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</si>
  <si>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</si>
  <si>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</si>
  <si>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</si>
  <si>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</si>
  <si>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</si>
  <si>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</si>
  <si>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</si>
  <si>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</si>
  <si>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</si>
  <si>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</si>
  <si>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</si>
  <si>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</si>
  <si>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</si>
  <si>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</si>
  <si>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</si>
  <si>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</si>
  <si>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</si>
  <si>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</si>
  <si>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</si>
  <si>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</si>
  <si>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</si>
  <si>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</si>
  <si>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</si>
  <si>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</si>
  <si>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</si>
  <si>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</si>
  <si>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</si>
  <si>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</si>
  <si>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</si>
  <si>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</si>
  <si>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</si>
  <si>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</si>
  <si>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</si>
  <si>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</si>
  <si>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</si>
  <si>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</si>
  <si>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</si>
  <si>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</si>
  <si>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</si>
  <si>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</si>
  <si>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</si>
  <si>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</si>
  <si>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</si>
  <si>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</si>
  <si>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</si>
  <si>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</si>
  <si>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</si>
  <si>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</si>
  <si>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</si>
  <si>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</si>
  <si>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</si>
  <si>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</si>
  <si>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</si>
  <si>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</si>
  <si>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</si>
  <si>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</si>
  <si>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</si>
  <si>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</si>
  <si>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</si>
  <si>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</si>
  <si>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</si>
  <si>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</si>
  <si>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</si>
  <si>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</si>
  <si>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</si>
  <si>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</si>
  <si>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</si>
  <si>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</si>
  <si>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</si>
  <si>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</si>
  <si>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</si>
  <si>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</si>
  <si>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</si>
  <si>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</si>
  <si>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</si>
  <si>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</si>
  <si>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</si>
  <si>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</si>
  <si>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</si>
  <si>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</si>
  <si>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</si>
  <si>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</si>
  <si>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</si>
  <si>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</si>
  <si>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</si>
  <si>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</si>
  <si>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</si>
  <si>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</si>
  <si>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</si>
  <si>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</si>
  <si>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</si>
  <si>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</si>
  <si>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</si>
  <si>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</si>
  <si>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</si>
  <si>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</si>
  <si>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</si>
  <si>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</si>
  <si>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</si>
  <si>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</si>
  <si>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</si>
  <si>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</si>
  <si>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</si>
  <si>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</si>
  <si>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</si>
  <si>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</si>
  <si>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</si>
  <si>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</si>
  <si>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</si>
  <si>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</si>
  <si>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</si>
  <si>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</si>
  <si>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</si>
  <si>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</si>
  <si>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</si>
  <si>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</si>
  <si>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</si>
  <si>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</si>
  <si>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</si>
  <si>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</si>
  <si>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</si>
  <si>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</si>
  <si>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</si>
  <si>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</si>
  <si>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</si>
  <si>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</si>
  <si>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</si>
  <si>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</si>
  <si>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</si>
  <si>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</si>
  <si>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</si>
  <si>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</si>
  <si>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</si>
  <si>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</si>
  <si>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</si>
  <si>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</si>
  <si>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</si>
  <si>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</si>
  <si>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</si>
  <si>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</si>
  <si>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</si>
  <si>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</si>
  <si>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</si>
  <si>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</si>
  <si>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</si>
  <si>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</si>
  <si>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</si>
  <si>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</si>
  <si>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</si>
  <si>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</si>
  <si>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</si>
  <si>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</si>
  <si>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</si>
  <si>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</si>
  <si>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</si>
  <si>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</si>
  <si>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</si>
  <si>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</si>
  <si>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</si>
  <si>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</si>
  <si>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</si>
  <si>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</si>
  <si>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</si>
  <si>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</si>
  <si>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</si>
  <si>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</si>
  <si>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</si>
  <si>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</si>
  <si>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</si>
  <si>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</si>
  <si>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</si>
  <si>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</si>
  <si>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</si>
  <si>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</si>
  <si>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</si>
  <si>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</si>
  <si>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</si>
  <si>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</si>
  <si>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</si>
  <si>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</si>
  <si>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</si>
  <si>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</si>
  <si>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</si>
  <si>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</si>
  <si>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</si>
  <si>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</si>
  <si>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</si>
  <si>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</si>
  <si>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</si>
  <si>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</si>
  <si>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</si>
  <si>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</si>
  <si>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</si>
  <si>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</si>
  <si>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</si>
  <si>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</si>
  <si>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</si>
  <si>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</si>
  <si>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</si>
  <si>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</si>
  <si>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</si>
  <si>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</si>
  <si>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</si>
  <si>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</si>
  <si>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</si>
  <si>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</si>
  <si>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</si>
  <si>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</si>
  <si>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</si>
  <si>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</si>
  <si>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</si>
  <si>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</si>
  <si>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</si>
  <si>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</si>
  <si>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</si>
  <si>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</si>
  <si>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</si>
  <si>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</si>
  <si>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</si>
  <si>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</si>
  <si>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</si>
  <si>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</si>
  <si>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</si>
  <si>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</si>
  <si>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</si>
  <si>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</si>
  <si>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</si>
  <si>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</si>
  <si>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</si>
  <si>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</si>
  <si>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</si>
  <si>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</si>
  <si>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</si>
  <si>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</si>
  <si>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</si>
  <si>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</si>
  <si>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</si>
  <si>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</si>
  <si>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</si>
  <si>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</si>
  <si>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</si>
  <si>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</si>
  <si>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</si>
  <si>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</si>
  <si>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</si>
  <si>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</si>
  <si>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</si>
  <si>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</si>
  <si>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</si>
  <si>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</si>
  <si>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</si>
  <si>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</si>
  <si>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</si>
  <si>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</si>
  <si>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</si>
  <si>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</si>
  <si>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</si>
  <si>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</si>
  <si>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</si>
  <si>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</si>
  <si>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</si>
  <si>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</si>
  <si>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</si>
  <si>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</si>
  <si>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</si>
  <si>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</si>
  <si>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</si>
  <si>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</si>
  <si>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</si>
  <si>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</si>
  <si>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</si>
  <si>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</si>
  <si>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</si>
  <si>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</si>
  <si>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</si>
  <si>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</si>
  <si>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</si>
  <si>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</si>
  <si>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</si>
  <si>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</si>
  <si>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</si>
  <si>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</si>
  <si>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</si>
  <si>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</si>
  <si>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</si>
  <si>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</si>
  <si>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</si>
  <si>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</si>
  <si>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</si>
  <si>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</si>
  <si>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</si>
  <si>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</si>
  <si>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</si>
  <si>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</si>
  <si>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</si>
  <si>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</si>
  <si>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</si>
  <si>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</si>
  <si>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</si>
  <si>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</si>
  <si>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</si>
  <si>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</si>
  <si>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</si>
  <si>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</si>
  <si>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</si>
  <si>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</si>
  <si>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</si>
  <si>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</si>
  <si>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</si>
  <si>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</si>
  <si>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</si>
  <si>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</si>
  <si>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</si>
  <si>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</si>
  <si>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</si>
  <si>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</si>
  <si>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</si>
  <si>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</si>
  <si>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</si>
  <si>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</si>
  <si>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</si>
  <si>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</si>
  <si>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</si>
  <si>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</si>
  <si>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</si>
  <si>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</si>
  <si>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</si>
  <si>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</si>
  <si>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</si>
  <si>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</si>
  <si>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</si>
  <si>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</si>
  <si>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</si>
  <si>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</si>
  <si>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</si>
  <si>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</si>
  <si>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</si>
  <si>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</si>
  <si>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</si>
  <si>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</si>
  <si>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</si>
  <si>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</si>
  <si>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</si>
  <si>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</si>
  <si>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</si>
  <si>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</si>
  <si>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</si>
  <si>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</si>
  <si>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</si>
  <si>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</si>
  <si>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</si>
  <si>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</si>
  <si>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</si>
  <si>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</si>
  <si>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</si>
  <si>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</si>
  <si>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</si>
  <si>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</si>
  <si>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</si>
  <si>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</si>
  <si>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</si>
  <si>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</si>
  <si>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</si>
  <si>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</si>
  <si>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</si>
  <si>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</si>
  <si>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</si>
  <si>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</si>
  <si>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</si>
  <si>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</si>
  <si>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</si>
  <si>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</si>
  <si>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</si>
  <si>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</si>
  <si>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</si>
  <si>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</si>
  <si>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</si>
  <si>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</si>
  <si>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</si>
  <si>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</si>
  <si>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</si>
  <si>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</si>
  <si>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</si>
  <si>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</si>
  <si>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</si>
  <si>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</si>
  <si>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</si>
  <si>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</si>
  <si>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</si>
  <si>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</si>
  <si>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</si>
  <si>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</si>
  <si>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</si>
  <si>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</si>
  <si>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</si>
  <si>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</si>
  <si>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</si>
  <si>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</si>
  <si>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</si>
  <si>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</si>
  <si>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</si>
  <si>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</si>
  <si>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</si>
  <si>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</si>
  <si>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</si>
  <si>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</si>
  <si>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</si>
  <si>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</si>
  <si>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</si>
  <si>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</si>
  <si>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</si>
  <si>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</si>
  <si>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</si>
  <si>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</si>
  <si>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</si>
  <si>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</si>
  <si>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</si>
  <si>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</si>
  <si>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</si>
  <si>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</si>
  <si>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</si>
  <si>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</si>
  <si>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</si>
  <si>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</si>
  <si>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</si>
  <si>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</si>
  <si>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</si>
  <si>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</si>
  <si>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</si>
  <si>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</si>
  <si>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</si>
  <si>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</si>
  <si>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</si>
  <si>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</si>
  <si>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</si>
  <si>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</si>
  <si>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</si>
  <si>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</si>
  <si>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</si>
  <si>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</si>
  <si>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</si>
  <si>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</si>
  <si>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</si>
  <si>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</si>
  <si>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</si>
  <si>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</si>
  <si>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</si>
  <si>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</si>
  <si>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</si>
  <si>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</si>
  <si>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</si>
  <si>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</si>
  <si>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</si>
  <si>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</si>
  <si>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</si>
  <si>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</si>
  <si>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</si>
  <si>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</si>
  <si>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</si>
  <si>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</si>
  <si>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</si>
  <si>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</si>
  <si>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</si>
  <si>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</si>
  <si>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</si>
  <si>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</si>
  <si>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</si>
  <si>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</si>
  <si>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</si>
  <si>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</si>
  <si>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</si>
  <si>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</si>
  <si>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</si>
  <si>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</si>
  <si>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</si>
  <si>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</si>
  <si>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</si>
  <si>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</si>
  <si>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</si>
  <si>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</si>
  <si>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</si>
  <si>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</si>
  <si>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</si>
  <si>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</si>
  <si>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</si>
  <si>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</si>
  <si>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</si>
  <si>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</si>
  <si>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</si>
  <si>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</si>
  <si>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</si>
  <si>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</si>
  <si>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</si>
  <si>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</si>
  <si>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</si>
  <si>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</si>
  <si>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</si>
  <si>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</si>
  <si>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</si>
  <si>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</si>
  <si>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</si>
  <si>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</si>
  <si>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</si>
  <si>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</si>
  <si>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</si>
  <si>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</si>
  <si>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</si>
  <si>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</si>
  <si>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</si>
  <si>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</si>
  <si>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</si>
  <si>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</si>
  <si>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</si>
  <si>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</si>
  <si>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</si>
  <si>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</si>
  <si>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</si>
  <si>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</si>
  <si>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</si>
  <si>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</si>
  <si>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</si>
  <si>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</si>
  <si>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</si>
  <si>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</si>
  <si>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</si>
  <si>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</si>
  <si>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</si>
  <si>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</si>
  <si>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</si>
  <si>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</si>
  <si>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</si>
  <si>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</si>
  <si>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</si>
  <si>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</si>
  <si>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</si>
  <si>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</si>
  <si>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</si>
  <si>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</si>
  <si>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</si>
  <si>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</si>
  <si>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</si>
  <si>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</si>
  <si>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</si>
  <si>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</si>
  <si>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</si>
  <si>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</si>
  <si>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</si>
  <si>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</si>
  <si>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</si>
  <si>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</si>
  <si>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</si>
  <si>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</si>
  <si>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</si>
  <si>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</si>
  <si>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</si>
  <si>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</si>
  <si>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</si>
  <si>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</si>
  <si>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</si>
  <si>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</si>
  <si>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</si>
  <si>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</si>
  <si>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</si>
  <si>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</si>
  <si>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</si>
  <si>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</si>
  <si>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</si>
  <si>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</si>
  <si>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</si>
  <si>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</si>
  <si>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</si>
  <si>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</si>
  <si>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</si>
  <si>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</si>
  <si>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</si>
  <si>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</si>
  <si>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</si>
  <si>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</si>
  <si>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</si>
  <si>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</si>
  <si>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</si>
  <si>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</si>
  <si>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</si>
  <si>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</si>
  <si>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</si>
  <si>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</si>
  <si>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</si>
  <si>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</si>
  <si>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</si>
  <si>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</si>
  <si>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</si>
  <si>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</si>
  <si>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</si>
  <si>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</si>
  <si>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</si>
  <si>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</si>
  <si>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</si>
  <si>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</si>
  <si>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</si>
  <si>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</si>
  <si>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</si>
  <si>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</si>
  <si>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</si>
  <si>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</si>
  <si>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</si>
  <si>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</si>
  <si>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</si>
  <si>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</si>
  <si>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</si>
  <si>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</si>
  <si>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</si>
  <si>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</si>
  <si>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</si>
  <si>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</si>
  <si>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</si>
  <si>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</si>
  <si>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</si>
  <si>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</si>
  <si>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</si>
  <si>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</si>
  <si>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</si>
  <si>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</si>
  <si>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</si>
  <si>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</si>
  <si>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</si>
  <si>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</si>
  <si>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</si>
  <si>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</si>
  <si>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</si>
  <si>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</si>
  <si>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</si>
  <si>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</si>
  <si>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</si>
  <si>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</si>
  <si>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</si>
  <si>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</si>
  <si>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</si>
  <si>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</si>
  <si>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</si>
  <si>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</si>
  <si>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</si>
  <si>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</si>
  <si>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</si>
  <si>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</si>
  <si>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</si>
  <si>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</si>
  <si>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</si>
  <si>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</si>
  <si>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</si>
  <si>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</si>
  <si>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</si>
  <si>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</si>
  <si>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</si>
  <si>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</si>
  <si>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</si>
  <si>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</si>
  <si>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</si>
  <si>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</si>
  <si>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</si>
  <si>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</si>
  <si>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</si>
  <si>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</si>
  <si>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</si>
  <si>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</si>
  <si>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</si>
  <si>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</si>
  <si>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</si>
  <si>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</si>
  <si>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</si>
  <si>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</si>
  <si>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</si>
  <si>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</si>
  <si>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</si>
  <si>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</si>
  <si>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</si>
  <si>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</si>
  <si>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</si>
  <si>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</si>
  <si>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</si>
  <si>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</si>
  <si>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</si>
  <si>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</si>
  <si>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</si>
  <si>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</si>
  <si>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</si>
  <si>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</si>
  <si>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</si>
  <si>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</si>
  <si>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</si>
  <si>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</si>
  <si>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</si>
  <si>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</si>
  <si>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</si>
  <si>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</si>
  <si>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</si>
  <si>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</si>
  <si>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</si>
  <si>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</si>
  <si>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</si>
  <si>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</si>
  <si>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</si>
  <si>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</si>
  <si>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</si>
  <si>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</si>
  <si>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</si>
  <si>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</si>
  <si>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</si>
  <si>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</si>
  <si>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</si>
  <si>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</si>
  <si>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</si>
  <si>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</si>
  <si>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</si>
  <si>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</si>
  <si>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</si>
  <si>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</si>
  <si>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</si>
  <si>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</si>
  <si>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</si>
  <si>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</si>
  <si>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</si>
  <si>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</si>
  <si>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</si>
  <si>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</si>
  <si>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</si>
  <si>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</si>
  <si>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</si>
  <si>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</si>
  <si>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</si>
  <si>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</si>
  <si>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</si>
  <si>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</si>
  <si>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</si>
  <si>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</si>
  <si>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</si>
  <si>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</si>
  <si>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</si>
  <si>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</si>
  <si>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</si>
  <si>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</si>
  <si>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</si>
  <si>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</si>
  <si>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</si>
  <si>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</si>
  <si>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</si>
  <si>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</si>
  <si>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</si>
  <si>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</si>
  <si>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</si>
  <si>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</si>
  <si>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</si>
  <si>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</si>
  <si>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</si>
  <si>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</si>
  <si>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</si>
  <si>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</si>
  <si>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</si>
  <si>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</si>
  <si>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</si>
  <si>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</si>
  <si>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</si>
  <si>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</si>
  <si>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</si>
  <si>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</si>
  <si>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</si>
  <si>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</si>
  <si>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</si>
  <si>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</si>
  <si>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</si>
  <si>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</si>
  <si>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</si>
  <si>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</si>
  <si>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</si>
  <si>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</si>
  <si>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</si>
  <si>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</si>
  <si>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</si>
  <si>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</si>
  <si>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</si>
  <si>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</si>
  <si>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</si>
  <si>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</si>
  <si>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</si>
  <si>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</si>
  <si>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</si>
  <si>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</si>
  <si>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</si>
  <si>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</si>
  <si>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</si>
  <si>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</si>
  <si>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</si>
  <si>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</si>
  <si>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</si>
  <si>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</si>
  <si>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</si>
  <si>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</si>
  <si>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</si>
  <si>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</si>
  <si>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</si>
  <si>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</si>
  <si>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</si>
  <si>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</si>
  <si>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</si>
  <si>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</si>
  <si>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</si>
  <si>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</si>
  <si>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</si>
  <si>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</si>
  <si>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</si>
  <si>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</si>
  <si>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</si>
  <si>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</si>
  <si>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</si>
  <si>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</si>
  <si>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</si>
  <si>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</si>
  <si>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</si>
  <si>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</si>
  <si>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</si>
  <si>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</si>
  <si>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</si>
  <si>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</si>
  <si>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</si>
  <si>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</si>
  <si>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</si>
  <si>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</si>
  <si>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</si>
  <si>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</si>
  <si>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</si>
  <si>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</si>
  <si>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</si>
  <si>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</si>
  <si>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</si>
  <si>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</si>
  <si>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</si>
  <si>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</si>
  <si>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</si>
  <si>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</si>
  <si>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</si>
  <si>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</si>
  <si>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</si>
  <si>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</si>
  <si>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</si>
  <si>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</si>
  <si>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</si>
  <si>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</si>
  <si>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</si>
  <si>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</si>
  <si>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</si>
  <si>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</si>
  <si>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</si>
  <si>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</si>
  <si>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</si>
  <si>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</si>
  <si>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</si>
  <si>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</si>
  <si>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</si>
  <si>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</si>
  <si>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</si>
  <si>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</si>
  <si>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</si>
  <si>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</si>
  <si>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</si>
  <si>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</si>
  <si>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</si>
  <si>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</si>
  <si>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</si>
  <si>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</si>
  <si>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</si>
  <si>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</si>
  <si>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</si>
  <si>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</si>
  <si>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</si>
  <si>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</si>
  <si>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</si>
  <si>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</si>
  <si>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</si>
  <si>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</si>
  <si>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</si>
  <si>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</si>
  <si>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</si>
  <si>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</si>
  <si>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</si>
  <si>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</si>
  <si>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</si>
  <si>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</si>
  <si>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</si>
  <si>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</si>
  <si>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</si>
  <si>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</si>
  <si>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</si>
  <si>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</si>
  <si>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</si>
  <si>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</si>
  <si>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</si>
  <si>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</si>
  <si>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</si>
  <si>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</si>
  <si>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</si>
  <si>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</si>
  <si>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</si>
  <si>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</si>
  <si>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</si>
  <si>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</si>
  <si>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</si>
  <si>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</si>
  <si>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</si>
  <si>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</si>
  <si>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</si>
  <si>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</si>
  <si>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</si>
  <si>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</si>
  <si>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</si>
  <si>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</si>
  <si>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</si>
  <si>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</si>
  <si>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</si>
  <si>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</si>
  <si>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</si>
  <si>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</si>
  <si>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</si>
  <si>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</si>
  <si>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</si>
  <si>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</si>
  <si>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</si>
  <si>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</si>
  <si>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</si>
  <si>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</si>
  <si>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</si>
  <si>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</si>
  <si>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</si>
  <si>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</si>
  <si>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</si>
  <si>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</si>
  <si>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</si>
  <si>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</si>
  <si>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</si>
  <si>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</si>
  <si>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</si>
  <si>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</si>
  <si>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</si>
  <si>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</si>
  <si>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</si>
  <si>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</si>
  <si>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</si>
  <si>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</si>
  <si>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r>
      <t>Установка и монтаж сплиттера</t>
    </r>
    <r>
      <rPr>
        <sz val="12"/>
        <rFont val="Times New Roman"/>
        <family val="1"/>
        <charset val="204"/>
      </rPr>
      <t>, расключение, включая стоимость сплиттера 1*8</t>
    </r>
  </si>
  <si>
    <r>
      <t>Установка и монтаж сплиттера</t>
    </r>
    <r>
      <rPr>
        <sz val="12"/>
        <rFont val="Times New Roman"/>
        <family val="1"/>
        <charset val="204"/>
      </rPr>
      <t xml:space="preserve">, расключение, включая стоимость сплиттера 1*16 </t>
    </r>
  </si>
  <si>
    <r>
      <t>Установка и монтаж сплиттера</t>
    </r>
    <r>
      <rPr>
        <sz val="12"/>
        <rFont val="Times New Roman"/>
        <family val="1"/>
        <charset val="204"/>
      </rPr>
      <t>, расключение, включая стоимость сплиттера 1*32</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</si>
  <si>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</si>
  <si>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</si>
  <si>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</si>
  <si>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</si>
  <si>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</si>
  <si>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</si>
  <si>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</si>
  <si>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</si>
  <si>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</si>
  <si>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</si>
  <si>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</si>
  <si>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</si>
  <si>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</si>
  <si>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</si>
  <si>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</si>
  <si>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</si>
  <si>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</si>
  <si>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</si>
  <si>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</si>
  <si>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</si>
  <si>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</si>
  <si>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</si>
  <si>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</si>
  <si>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</si>
  <si>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</si>
  <si>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</si>
  <si>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</si>
  <si>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</si>
  <si>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</si>
  <si>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</si>
  <si>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</si>
  <si>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</si>
  <si>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</si>
  <si>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</si>
  <si>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</si>
  <si>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</si>
  <si>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</si>
  <si>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</si>
  <si>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</si>
  <si>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</si>
  <si>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</si>
  <si>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</si>
  <si>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</si>
  <si>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</si>
  <si>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</si>
  <si>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</si>
  <si>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</si>
  <si>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</si>
  <si>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</si>
  <si>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</si>
  <si>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</si>
  <si>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</si>
  <si>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</si>
  <si>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</si>
  <si>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</si>
  <si>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</si>
  <si>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</si>
  <si>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</si>
  <si>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</si>
  <si>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</si>
  <si>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</si>
  <si>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</si>
  <si>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</si>
  <si>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</si>
  <si>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</si>
  <si>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</si>
  <si>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</si>
  <si>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</si>
  <si>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</si>
  <si>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</si>
  <si>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</si>
  <si>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</si>
  <si>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</si>
  <si>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</si>
  <si>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</si>
  <si>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</si>
  <si>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НМЦ_ филиал в Новгородской и Псковской областях (Псковская область) сегменты B2C/B2B/B2O/B2G1/2 _ ЕБПР_2026/2027</t>
  </si>
  <si>
    <t>СТОИМОСТЬ ЕДИНИЧНЫХ РАСЦЕНОК НА ВИДЫ РАБОТ (СПЕЦИФИКАЦИЯ РАБОТ)
филиал в Новгородской и Псковской областях (Псковская область) сегменты B2C/B2B/B2O/B2G1/2 _ ЕБПР_2026/2027
ФИАС 60.000.000 обл Псковская</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</si>
  <si>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</si>
  <si>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</si>
  <si>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</si>
  <si>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</si>
  <si>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</si>
  <si>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</si>
  <si>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 xml:space="preserve"> Для объектов  NRFS</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</si>
  <si>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</si>
  <si>
    <r>
      <t xml:space="preserve">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t>
    </r>
    <r>
      <rPr>
        <b/>
        <sz val="16"/>
        <color theme="1"/>
        <rFont val="Times New Roman"/>
        <family val="1"/>
        <charset val="204"/>
      </rPr>
      <t>Участник указывает ценовое предложение в ячейке, выделенной желтым цветом (коэффициент снижения)</t>
    </r>
    <r>
      <rPr>
        <sz val="16"/>
        <color theme="1"/>
        <rFont val="Times New Roman"/>
        <family val="1"/>
        <charset val="204"/>
      </rPr>
      <t>. К работам применяется 100% скидки, к материалам 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</si>
</sst>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9" zoomScaleNormal="55" zoomScaleSheetLayoutView="69" workbookViewId="0">
      <selection activeCell="A10" sqref="A10:B10"/>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2" t="s">
        <v>1866</v>
      </c>
      <c r="B2" s="242"/>
      <c r="C2" s="242"/>
      <c r="D2" s="242"/>
      <c r="E2" s="242"/>
      <c r="F2" s="242"/>
      <c r="G2" s="242"/>
      <c r="H2" s="242"/>
      <c r="I2" s="242"/>
    </row>
    <row r="3" spans="1:18" ht="39.75" customHeight="1" thickBot="1" x14ac:dyDescent="0.3">
      <c r="G3" s="30" t="s">
        <v>1117</v>
      </c>
      <c r="H3" s="7">
        <v>1</v>
      </c>
    </row>
    <row r="4" spans="1:18" s="1" customFormat="1" ht="106.5" customHeight="1" x14ac:dyDescent="0.3">
      <c r="A4" s="24"/>
      <c r="B4" s="5"/>
      <c r="C4" s="241" t="s">
        <v>1876</v>
      </c>
      <c r="D4" s="241"/>
      <c r="E4" s="241"/>
      <c r="F4" s="241"/>
      <c r="G4" s="5"/>
      <c r="H4" s="5"/>
      <c r="I4" s="5"/>
      <c r="K4" s="32"/>
      <c r="L4" s="33"/>
      <c r="M4" s="35" t="s">
        <v>1070</v>
      </c>
      <c r="N4" s="8"/>
      <c r="O4" s="3" t="s">
        <v>1071</v>
      </c>
      <c r="P4" s="8"/>
      <c r="Q4" s="3" t="s">
        <v>1072</v>
      </c>
      <c r="R4" s="9"/>
    </row>
    <row r="5" spans="1:18" s="1" customFormat="1" ht="106.5" hidden="1" customHeight="1" x14ac:dyDescent="0.3">
      <c r="A5" s="24"/>
      <c r="B5" s="5"/>
      <c r="C5" s="246" t="s">
        <v>1867</v>
      </c>
      <c r="D5" s="246"/>
      <c r="E5" s="246"/>
      <c r="F5" s="246"/>
      <c r="G5" s="5"/>
      <c r="H5" s="5"/>
      <c r="I5" s="5"/>
      <c r="K5" s="31"/>
      <c r="L5" s="34"/>
      <c r="M5" s="36"/>
      <c r="N5" s="37"/>
      <c r="O5" s="38"/>
      <c r="P5" s="37"/>
      <c r="Q5" s="38"/>
      <c r="R5" s="39"/>
    </row>
    <row r="6" spans="1:18" s="1" customFormat="1" ht="27" customHeight="1" thickBot="1" x14ac:dyDescent="0.35">
      <c r="A6" s="244" t="s">
        <v>1062</v>
      </c>
      <c r="B6" s="245"/>
      <c r="C6" s="245"/>
      <c r="D6" s="245"/>
      <c r="E6" s="245"/>
      <c r="F6" s="243">
        <f>1-H3</f>
        <v>0</v>
      </c>
      <c r="G6" s="243"/>
      <c r="H6" s="243"/>
      <c r="I6" s="243"/>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1074</v>
      </c>
      <c r="F7" s="166" t="s">
        <v>4</v>
      </c>
      <c r="G7" s="51" t="s">
        <v>1233</v>
      </c>
      <c r="H7" s="51" t="s">
        <v>6</v>
      </c>
      <c r="I7" s="52" t="s">
        <v>7</v>
      </c>
      <c r="J7" s="40"/>
      <c r="K7" s="53" t="s">
        <v>4</v>
      </c>
      <c r="L7" s="54" t="s">
        <v>1067</v>
      </c>
      <c r="M7" s="55" t="s">
        <v>5</v>
      </c>
      <c r="N7" s="54" t="s">
        <v>1068</v>
      </c>
      <c r="O7" s="55" t="s">
        <v>6</v>
      </c>
      <c r="P7" s="54" t="s">
        <v>1073</v>
      </c>
      <c r="Q7" s="55" t="s">
        <v>7</v>
      </c>
      <c r="R7" s="56" t="s">
        <v>1069</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1657</v>
      </c>
      <c r="D9" s="65"/>
      <c r="E9" s="174"/>
      <c r="F9" s="168"/>
      <c r="G9" s="66"/>
      <c r="H9" s="67"/>
      <c r="I9" s="68"/>
      <c r="J9" s="69"/>
      <c r="K9" s="70"/>
      <c r="L9" s="71"/>
      <c r="M9" s="72"/>
      <c r="N9" s="71"/>
      <c r="O9" s="72"/>
      <c r="P9" s="71"/>
      <c r="Q9" s="72"/>
      <c r="R9" s="73"/>
    </row>
    <row r="10" spans="1:18" s="4" customFormat="1" ht="105.75" customHeight="1" x14ac:dyDescent="0.25">
      <c r="A10" s="239" t="s">
        <v>9</v>
      </c>
      <c r="B10" s="240"/>
      <c r="C10" s="160" t="s">
        <v>1715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1162</v>
      </c>
      <c r="C11" s="118"/>
      <c r="D11" s="115"/>
      <c r="E11" s="177" t="s">
        <v>1075</v>
      </c>
      <c r="F11" s="170"/>
      <c r="G11" s="27"/>
      <c r="H11" s="27"/>
      <c r="I11" s="29"/>
      <c r="J11" s="76"/>
      <c r="K11" s="28"/>
      <c r="L11" s="81"/>
      <c r="M11" s="27"/>
      <c r="N11" s="81"/>
      <c r="O11" s="27"/>
      <c r="P11" s="81"/>
      <c r="Q11" s="27"/>
      <c r="R11" s="82"/>
    </row>
    <row r="12" spans="1:18" s="4" customFormat="1" ht="147.94999999999999" customHeight="1" x14ac:dyDescent="0.25">
      <c r="A12" s="176" t="s">
        <v>11</v>
      </c>
      <c r="B12" s="104" t="s">
        <v>1149</v>
      </c>
      <c r="C12" s="118" t="s">
        <v>1242</v>
      </c>
      <c r="D12" s="115" t="s">
        <v>12</v>
      </c>
      <c r="E12" s="178"/>
      <c r="F12" s="170">
        <v>3273.0544817564455</v>
      </c>
      <c r="G12" s="27">
        <v>1620.0027293561211</v>
      </c>
      <c r="H12" s="27">
        <v>1220.1995119873663</v>
      </c>
      <c r="I12" s="29">
        <v>432.85224041295811</v>
      </c>
      <c r="J12" s="76"/>
      <c r="K12" s="28">
        <f t="shared" ref="K12" si="0">SUM(M12,O12,Q12)</f>
        <v>3273.0499999999997</v>
      </c>
      <c r="L12" s="81">
        <f t="shared" ref="L12" si="1">K12/F12</f>
        <v>0.99999863071132156</v>
      </c>
      <c r="M12" s="27">
        <f t="shared" ref="M12" si="2">ROUND(G12-(G12*$M$6*$F$6),2)</f>
        <v>1620</v>
      </c>
      <c r="N12" s="81">
        <f t="shared" ref="N12" si="3">M12/G12</f>
        <v>0.9999983152151094</v>
      </c>
      <c r="O12" s="27">
        <f t="shared" ref="O12" si="4">ROUND(H12-(H12*$O$6*$F$6),2)</f>
        <v>1220.2</v>
      </c>
      <c r="P12" s="81">
        <f t="shared" ref="P12" si="5">O12/H12</f>
        <v>1.0000003999449507</v>
      </c>
      <c r="Q12" s="27">
        <f t="shared" ref="Q12" si="6">ROUND((I12-(I12*$Q$6*$F$6)),2)</f>
        <v>432.85</v>
      </c>
      <c r="R12" s="82">
        <f t="shared" ref="R12" si="7">Q12/I12</f>
        <v>0.99999482406985818</v>
      </c>
    </row>
    <row r="13" spans="1:18" s="4" customFormat="1" ht="137.25" customHeight="1" x14ac:dyDescent="0.25">
      <c r="A13" s="176" t="s">
        <v>13</v>
      </c>
      <c r="B13" s="104" t="s">
        <v>1150</v>
      </c>
      <c r="C13" s="118" t="s">
        <v>1242</v>
      </c>
      <c r="D13" s="115" t="s">
        <v>12</v>
      </c>
      <c r="E13" s="178"/>
      <c r="F13" s="170">
        <v>3114.1213260734194</v>
      </c>
      <c r="G13" s="27">
        <v>1680.3713893885865</v>
      </c>
      <c r="H13" s="27">
        <v>1073.9735832369231</v>
      </c>
      <c r="I13" s="29">
        <v>359.7763534479098</v>
      </c>
      <c r="J13" s="76"/>
      <c r="K13" s="28">
        <f t="shared" ref="K13:K75" si="8">SUM(M13,O13,Q13)</f>
        <v>3114.12</v>
      </c>
      <c r="L13" s="81">
        <f t="shared" ref="L13:L75" si="9">K13/F13</f>
        <v>0.9999995741741311</v>
      </c>
      <c r="M13" s="27">
        <f t="shared" ref="M13:M75" si="10">ROUND(G13-(G13*$M$6*$F$6),2)</f>
        <v>1680.37</v>
      </c>
      <c r="N13" s="81">
        <f t="shared" ref="N13:N75" si="11">M13/G13</f>
        <v>0.99999917316576836</v>
      </c>
      <c r="O13" s="27">
        <f t="shared" ref="O13:O75" si="12">ROUND(H13-(H13*$O$6*$F$6),2)</f>
        <v>1073.97</v>
      </c>
      <c r="P13" s="81">
        <f t="shared" ref="P13:P75" si="13">O13/H13</f>
        <v>0.99999666357070693</v>
      </c>
      <c r="Q13" s="27">
        <f t="shared" ref="Q13:Q75" si="14">ROUND((I13-(I13*$Q$6*$F$6)),2)</f>
        <v>359.78</v>
      </c>
      <c r="R13" s="82">
        <f t="shared" ref="R13:R75" si="15">Q13/I13</f>
        <v>1.0000101356080111</v>
      </c>
    </row>
    <row r="14" spans="1:18" s="4" customFormat="1" ht="145.5" customHeight="1" x14ac:dyDescent="0.25">
      <c r="A14" s="176" t="s">
        <v>14</v>
      </c>
      <c r="B14" s="104" t="s">
        <v>1151</v>
      </c>
      <c r="C14" s="118" t="s">
        <v>1242</v>
      </c>
      <c r="D14" s="115" t="s">
        <v>12</v>
      </c>
      <c r="E14" s="178"/>
      <c r="F14" s="170">
        <v>2721.3391751930535</v>
      </c>
      <c r="G14" s="27">
        <v>1494.1121125538878</v>
      </c>
      <c r="H14" s="27">
        <v>925.87992111177527</v>
      </c>
      <c r="I14" s="29">
        <v>301.34714152739025</v>
      </c>
      <c r="J14" s="76"/>
      <c r="K14" s="28">
        <f t="shared" si="8"/>
        <v>2721.3399999999997</v>
      </c>
      <c r="L14" s="81">
        <f t="shared" si="9"/>
        <v>1.000000303088624</v>
      </c>
      <c r="M14" s="27">
        <f t="shared" si="10"/>
        <v>1494.11</v>
      </c>
      <c r="N14" s="81">
        <f t="shared" si="11"/>
        <v>0.9999985860807431</v>
      </c>
      <c r="O14" s="27">
        <f t="shared" si="12"/>
        <v>925.88</v>
      </c>
      <c r="P14" s="81">
        <f t="shared" si="13"/>
        <v>1.000000085203516</v>
      </c>
      <c r="Q14" s="27">
        <f t="shared" si="14"/>
        <v>301.35000000000002</v>
      </c>
      <c r="R14" s="82">
        <f t="shared" si="15"/>
        <v>1.0000094856470025</v>
      </c>
    </row>
    <row r="15" spans="1:18" s="4" customFormat="1" ht="159" customHeight="1" x14ac:dyDescent="0.25">
      <c r="A15" s="176" t="s">
        <v>1163</v>
      </c>
      <c r="B15" s="104" t="s">
        <v>1164</v>
      </c>
      <c r="C15" s="119" t="s">
        <v>1401</v>
      </c>
      <c r="D15" s="115" t="s">
        <v>12</v>
      </c>
      <c r="E15" s="178" t="s">
        <v>1240</v>
      </c>
      <c r="F15" s="170">
        <v>4684.1258401458299</v>
      </c>
      <c r="G15" s="27">
        <v>2228.412782747916</v>
      </c>
      <c r="H15" s="27">
        <v>1935.9843391047636</v>
      </c>
      <c r="I15" s="29">
        <v>519.72871829315022</v>
      </c>
      <c r="J15" s="76"/>
      <c r="K15" s="28">
        <f t="shared" si="8"/>
        <v>4684.119999999999</v>
      </c>
      <c r="L15" s="81">
        <f t="shared" si="9"/>
        <v>0.99999875320475362</v>
      </c>
      <c r="M15" s="27">
        <f t="shared" si="10"/>
        <v>2228.41</v>
      </c>
      <c r="N15" s="81">
        <f t="shared" si="11"/>
        <v>0.99999875124216764</v>
      </c>
      <c r="O15" s="27">
        <f t="shared" si="12"/>
        <v>1935.98</v>
      </c>
      <c r="P15" s="81">
        <f t="shared" si="13"/>
        <v>0.99999775870874785</v>
      </c>
      <c r="Q15" s="27">
        <f t="shared" si="14"/>
        <v>519.73</v>
      </c>
      <c r="R15" s="82">
        <f t="shared" si="15"/>
        <v>1.0000024661074223</v>
      </c>
    </row>
    <row r="16" spans="1:18" s="4" customFormat="1" ht="161.25" customHeight="1" x14ac:dyDescent="0.25">
      <c r="A16" s="176" t="s">
        <v>1165</v>
      </c>
      <c r="B16" s="104" t="s">
        <v>1166</v>
      </c>
      <c r="C16" s="119" t="s">
        <v>1401</v>
      </c>
      <c r="D16" s="115" t="s">
        <v>12</v>
      </c>
      <c r="E16" s="178" t="s">
        <v>1240</v>
      </c>
      <c r="F16" s="170">
        <v>3878.9421216159722</v>
      </c>
      <c r="G16" s="27">
        <v>1914.0259849107119</v>
      </c>
      <c r="H16" s="27">
        <v>1536.8796934943423</v>
      </c>
      <c r="I16" s="29">
        <v>428.03644321091781</v>
      </c>
      <c r="J16" s="76"/>
      <c r="K16" s="28">
        <f t="shared" si="8"/>
        <v>3878.95</v>
      </c>
      <c r="L16" s="81">
        <f t="shared" si="9"/>
        <v>1.0000020310651154</v>
      </c>
      <c r="M16" s="27">
        <f t="shared" si="10"/>
        <v>1914.03</v>
      </c>
      <c r="N16" s="81">
        <f t="shared" si="11"/>
        <v>1.0000020977193202</v>
      </c>
      <c r="O16" s="27">
        <f t="shared" si="12"/>
        <v>1536.88</v>
      </c>
      <c r="P16" s="81">
        <f t="shared" si="13"/>
        <v>1.0000001994337353</v>
      </c>
      <c r="Q16" s="27">
        <f t="shared" si="14"/>
        <v>428.04</v>
      </c>
      <c r="R16" s="82">
        <f t="shared" si="15"/>
        <v>1.0000083095473262</v>
      </c>
    </row>
    <row r="17" spans="1:18" s="4" customFormat="1" ht="161.25" customHeight="1" x14ac:dyDescent="0.25">
      <c r="A17" s="176" t="s">
        <v>1167</v>
      </c>
      <c r="B17" s="104" t="s">
        <v>1168</v>
      </c>
      <c r="C17" s="119" t="s">
        <v>1401</v>
      </c>
      <c r="D17" s="115" t="s">
        <v>12</v>
      </c>
      <c r="E17" s="178" t="s">
        <v>1240</v>
      </c>
      <c r="F17" s="170">
        <v>3740.6962713089461</v>
      </c>
      <c r="G17" s="27">
        <v>1934.7501929373739</v>
      </c>
      <c r="H17" s="27">
        <v>1388.0340444992016</v>
      </c>
      <c r="I17" s="29">
        <v>417.91203387237078</v>
      </c>
      <c r="J17" s="76"/>
      <c r="K17" s="28">
        <f t="shared" si="8"/>
        <v>3740.6899999999996</v>
      </c>
      <c r="L17" s="81">
        <f t="shared" si="9"/>
        <v>0.99999832349153961</v>
      </c>
      <c r="M17" s="27">
        <f t="shared" si="10"/>
        <v>1934.75</v>
      </c>
      <c r="N17" s="81">
        <f t="shared" si="11"/>
        <v>0.99999990027788876</v>
      </c>
      <c r="O17" s="27">
        <f t="shared" si="12"/>
        <v>1388.03</v>
      </c>
      <c r="P17" s="81">
        <f t="shared" si="13"/>
        <v>0.99999708616714578</v>
      </c>
      <c r="Q17" s="27">
        <f t="shared" si="14"/>
        <v>417.91</v>
      </c>
      <c r="R17" s="82">
        <f t="shared" si="15"/>
        <v>0.99999513325244094</v>
      </c>
    </row>
    <row r="18" spans="1:18" s="4" customFormat="1" ht="161.25" customHeight="1" x14ac:dyDescent="0.25">
      <c r="A18" s="176" t="s">
        <v>15</v>
      </c>
      <c r="B18" s="103" t="s">
        <v>16</v>
      </c>
      <c r="C18" s="119" t="s">
        <v>1394</v>
      </c>
      <c r="D18" s="115"/>
      <c r="E18" s="177" t="s">
        <v>1658</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1241</v>
      </c>
      <c r="D19" s="115" t="s">
        <v>12</v>
      </c>
      <c r="E19" s="178" t="s">
        <v>1076</v>
      </c>
      <c r="F19" s="170">
        <v>4290.5502664293344</v>
      </c>
      <c r="G19" s="27">
        <v>2355.3480609672383</v>
      </c>
      <c r="H19" s="27">
        <v>1542.2600494435574</v>
      </c>
      <c r="I19" s="29">
        <v>392.9421560185383</v>
      </c>
      <c r="J19" s="76"/>
      <c r="K19" s="28">
        <f t="shared" si="8"/>
        <v>4290.5499999999993</v>
      </c>
      <c r="L19" s="81">
        <f t="shared" si="9"/>
        <v>0.99999993790322483</v>
      </c>
      <c r="M19" s="27">
        <f t="shared" si="10"/>
        <v>2355.35</v>
      </c>
      <c r="N19" s="81">
        <f t="shared" si="11"/>
        <v>1.0000008232468032</v>
      </c>
      <c r="O19" s="27">
        <f t="shared" si="12"/>
        <v>1542.26</v>
      </c>
      <c r="P19" s="81">
        <f t="shared" si="13"/>
        <v>0.99999996794084278</v>
      </c>
      <c r="Q19" s="27">
        <f t="shared" si="14"/>
        <v>392.94</v>
      </c>
      <c r="R19" s="82">
        <f t="shared" si="15"/>
        <v>0.99999451314015242</v>
      </c>
    </row>
    <row r="20" spans="1:18" s="4" customFormat="1" ht="79.5" customHeight="1" x14ac:dyDescent="0.25">
      <c r="A20" s="179" t="s">
        <v>19</v>
      </c>
      <c r="B20" s="152"/>
      <c r="C20" s="161"/>
      <c r="D20" s="153"/>
      <c r="E20" s="178" t="s">
        <v>1239</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1242</v>
      </c>
      <c r="D21" s="115"/>
      <c r="E21" s="177" t="s">
        <v>1075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5499.044221252947</v>
      </c>
      <c r="G22" s="27">
        <v>3564.7251314831674</v>
      </c>
      <c r="H22" s="27">
        <v>1107.2859990413106</v>
      </c>
      <c r="I22" s="29">
        <v>827.03309072846901</v>
      </c>
      <c r="J22" s="76"/>
      <c r="K22" s="28">
        <f t="shared" si="8"/>
        <v>5499.05</v>
      </c>
      <c r="L22" s="81">
        <f t="shared" si="9"/>
        <v>1.0000010508638995</v>
      </c>
      <c r="M22" s="27">
        <f t="shared" si="10"/>
        <v>3564.73</v>
      </c>
      <c r="N22" s="81">
        <f t="shared" si="11"/>
        <v>1.0000013657481721</v>
      </c>
      <c r="O22" s="27">
        <f t="shared" si="12"/>
        <v>1107.29</v>
      </c>
      <c r="P22" s="81">
        <f t="shared" si="13"/>
        <v>1.000003613301977</v>
      </c>
      <c r="Q22" s="27">
        <f t="shared" si="14"/>
        <v>827.03</v>
      </c>
      <c r="R22" s="82">
        <f t="shared" si="15"/>
        <v>0.999996262872062</v>
      </c>
    </row>
    <row r="23" spans="1:18" s="4" customFormat="1" ht="56.1" customHeight="1" x14ac:dyDescent="0.25">
      <c r="A23" s="180" t="s">
        <v>24</v>
      </c>
      <c r="B23" s="104" t="s">
        <v>25</v>
      </c>
      <c r="C23" s="118"/>
      <c r="D23" s="115" t="s">
        <v>12</v>
      </c>
      <c r="E23" s="178"/>
      <c r="F23" s="170">
        <v>2942.1470798601426</v>
      </c>
      <c r="G23" s="27">
        <v>1904.2171275271953</v>
      </c>
      <c r="H23" s="27">
        <v>628.74402573037537</v>
      </c>
      <c r="I23" s="29">
        <v>409.18592660257161</v>
      </c>
      <c r="J23" s="76"/>
      <c r="K23" s="28">
        <f t="shared" si="8"/>
        <v>2942.15</v>
      </c>
      <c r="L23" s="81">
        <f t="shared" si="9"/>
        <v>1.0000009925200128</v>
      </c>
      <c r="M23" s="27">
        <f t="shared" si="10"/>
        <v>1904.22</v>
      </c>
      <c r="N23" s="81">
        <f t="shared" si="11"/>
        <v>1.0000015084796599</v>
      </c>
      <c r="O23" s="27">
        <f t="shared" si="12"/>
        <v>628.74</v>
      </c>
      <c r="P23" s="81">
        <f t="shared" si="13"/>
        <v>0.99999359718707359</v>
      </c>
      <c r="Q23" s="27">
        <f t="shared" si="14"/>
        <v>409.19</v>
      </c>
      <c r="R23" s="82">
        <f t="shared" si="15"/>
        <v>1.0000099548815431</v>
      </c>
    </row>
    <row r="24" spans="1:18" s="4" customFormat="1" ht="48" customHeight="1" x14ac:dyDescent="0.25">
      <c r="A24" s="181" t="s">
        <v>26</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27</v>
      </c>
      <c r="B25" s="152"/>
      <c r="C25" s="119" t="s">
        <v>1169</v>
      </c>
      <c r="D25" s="96"/>
      <c r="E25" s="178" t="s">
        <v>1170</v>
      </c>
      <c r="F25" s="170"/>
      <c r="G25" s="27"/>
      <c r="H25" s="27"/>
      <c r="I25" s="29"/>
      <c r="J25" s="76"/>
      <c r="K25" s="28"/>
      <c r="L25" s="81"/>
      <c r="M25" s="27"/>
      <c r="N25" s="81"/>
      <c r="O25" s="27"/>
      <c r="P25" s="81"/>
      <c r="Q25" s="27"/>
      <c r="R25" s="82"/>
    </row>
    <row r="26" spans="1:18" s="4" customFormat="1" ht="224.45" customHeight="1" x14ac:dyDescent="0.25">
      <c r="A26" s="176" t="s">
        <v>28</v>
      </c>
      <c r="B26" s="103" t="s">
        <v>29</v>
      </c>
      <c r="C26" s="119" t="s">
        <v>1395</v>
      </c>
      <c r="D26" s="115" t="s">
        <v>30</v>
      </c>
      <c r="E26" s="177" t="s">
        <v>1661</v>
      </c>
      <c r="F26" s="170">
        <v>5053.5155275598054</v>
      </c>
      <c r="G26" s="27">
        <v>1959.181153255106</v>
      </c>
      <c r="H26" s="27">
        <v>2656.7097612276007</v>
      </c>
      <c r="I26" s="29">
        <v>437.62461307709901</v>
      </c>
      <c r="J26" s="76"/>
      <c r="K26" s="28">
        <f t="shared" si="8"/>
        <v>5053.51</v>
      </c>
      <c r="L26" s="81">
        <f t="shared" si="9"/>
        <v>0.99999890619514775</v>
      </c>
      <c r="M26" s="27">
        <f t="shared" si="10"/>
        <v>1959.18</v>
      </c>
      <c r="N26" s="81">
        <f t="shared" si="11"/>
        <v>0.99999941135861581</v>
      </c>
      <c r="O26" s="27">
        <f t="shared" si="12"/>
        <v>2656.71</v>
      </c>
      <c r="P26" s="81">
        <f t="shared" si="13"/>
        <v>1.0000000898752295</v>
      </c>
      <c r="Q26" s="27">
        <f t="shared" si="14"/>
        <v>437.62</v>
      </c>
      <c r="R26" s="82">
        <f t="shared" si="15"/>
        <v>0.99998945882621504</v>
      </c>
    </row>
    <row r="27" spans="1:18" s="4" customFormat="1" ht="162.94999999999999" customHeight="1" x14ac:dyDescent="0.25">
      <c r="A27" s="176" t="s">
        <v>31</v>
      </c>
      <c r="B27" s="103" t="s">
        <v>32</v>
      </c>
      <c r="C27" s="119" t="s">
        <v>1396</v>
      </c>
      <c r="D27" s="115" t="s">
        <v>30</v>
      </c>
      <c r="E27" s="178" t="s">
        <v>1659</v>
      </c>
      <c r="F27" s="170">
        <v>6660.6805832720174</v>
      </c>
      <c r="G27" s="27">
        <v>3806.5586215134044</v>
      </c>
      <c r="H27" s="27">
        <v>1632.8037342606001</v>
      </c>
      <c r="I27" s="29">
        <v>1221.3182274980124</v>
      </c>
      <c r="J27" s="76"/>
      <c r="K27" s="28">
        <f t="shared" si="8"/>
        <v>6660.6799999999994</v>
      </c>
      <c r="L27" s="81">
        <f t="shared" si="9"/>
        <v>0.99999991243056763</v>
      </c>
      <c r="M27" s="27">
        <f t="shared" si="10"/>
        <v>3806.56</v>
      </c>
      <c r="N27" s="81">
        <f t="shared" si="11"/>
        <v>1.0000003621346032</v>
      </c>
      <c r="O27" s="27">
        <f t="shared" si="12"/>
        <v>1632.8</v>
      </c>
      <c r="P27" s="81">
        <f t="shared" si="13"/>
        <v>0.99999771297644546</v>
      </c>
      <c r="Q27" s="27">
        <f t="shared" si="14"/>
        <v>1221.32</v>
      </c>
      <c r="R27" s="82">
        <f t="shared" si="15"/>
        <v>1.0000014513023285</v>
      </c>
    </row>
    <row r="28" spans="1:18" s="4" customFormat="1" ht="240.95" customHeight="1" x14ac:dyDescent="0.25">
      <c r="A28" s="176" t="s">
        <v>33</v>
      </c>
      <c r="B28" s="103" t="s">
        <v>34</v>
      </c>
      <c r="C28" s="119" t="s">
        <v>1397</v>
      </c>
      <c r="D28" s="115" t="s">
        <v>30</v>
      </c>
      <c r="E28" s="177" t="s">
        <v>1660</v>
      </c>
      <c r="F28" s="170">
        <v>6125.4975780610712</v>
      </c>
      <c r="G28" s="27">
        <v>2699.9167938706569</v>
      </c>
      <c r="H28" s="27">
        <v>2930.0350018575245</v>
      </c>
      <c r="I28" s="29">
        <v>495.54578233288987</v>
      </c>
      <c r="J28" s="76"/>
      <c r="K28" s="28">
        <f t="shared" si="8"/>
        <v>6125.51</v>
      </c>
      <c r="L28" s="81">
        <f t="shared" si="9"/>
        <v>1.0000020279069204</v>
      </c>
      <c r="M28" s="27">
        <f t="shared" si="10"/>
        <v>2699.92</v>
      </c>
      <c r="N28" s="81">
        <f t="shared" si="11"/>
        <v>1.0000011874919073</v>
      </c>
      <c r="O28" s="27">
        <f t="shared" si="12"/>
        <v>2930.04</v>
      </c>
      <c r="P28" s="81">
        <f t="shared" si="13"/>
        <v>1.0000017058302964</v>
      </c>
      <c r="Q28" s="27">
        <f t="shared" si="14"/>
        <v>495.55</v>
      </c>
      <c r="R28" s="82">
        <f t="shared" si="15"/>
        <v>1.0000085111552968</v>
      </c>
    </row>
    <row r="29" spans="1:18" s="4" customFormat="1" ht="228.6" customHeight="1" x14ac:dyDescent="0.25">
      <c r="A29" s="182" t="s">
        <v>1243</v>
      </c>
      <c r="B29" s="105" t="s">
        <v>1398</v>
      </c>
      <c r="C29" s="119" t="s">
        <v>1399</v>
      </c>
      <c r="D29" s="115" t="s">
        <v>30</v>
      </c>
      <c r="E29" s="177" t="s">
        <v>1660</v>
      </c>
      <c r="F29" s="170">
        <v>6491.7519532932611</v>
      </c>
      <c r="G29" s="27">
        <v>2699.9167938706569</v>
      </c>
      <c r="H29" s="27">
        <v>3296.2893770897149</v>
      </c>
      <c r="I29" s="29">
        <v>495.54578233288987</v>
      </c>
      <c r="J29" s="76"/>
      <c r="K29" s="28">
        <f t="shared" si="8"/>
        <v>6491.76</v>
      </c>
      <c r="L29" s="81">
        <f t="shared" si="9"/>
        <v>1.0000012395277573</v>
      </c>
      <c r="M29" s="27">
        <f t="shared" si="10"/>
        <v>2699.92</v>
      </c>
      <c r="N29" s="81">
        <f t="shared" si="11"/>
        <v>1.0000011874919073</v>
      </c>
      <c r="O29" s="27">
        <f t="shared" si="12"/>
        <v>3296.29</v>
      </c>
      <c r="P29" s="81">
        <f t="shared" si="13"/>
        <v>1.0000001889731798</v>
      </c>
      <c r="Q29" s="27">
        <f t="shared" si="14"/>
        <v>495.55</v>
      </c>
      <c r="R29" s="82">
        <f t="shared" si="15"/>
        <v>1.0000085111552968</v>
      </c>
    </row>
    <row r="30" spans="1:18" s="4" customFormat="1" ht="199.5" customHeight="1" x14ac:dyDescent="0.25">
      <c r="A30" s="183"/>
      <c r="B30" s="141" t="s">
        <v>1384</v>
      </c>
      <c r="C30" s="122"/>
      <c r="D30" s="97"/>
      <c r="E30" s="184"/>
      <c r="F30" s="170"/>
      <c r="G30" s="27"/>
      <c r="H30" s="27"/>
      <c r="I30" s="29"/>
      <c r="J30" s="76"/>
      <c r="K30" s="28"/>
      <c r="L30" s="81"/>
      <c r="M30" s="27"/>
      <c r="N30" s="81"/>
      <c r="O30" s="27"/>
      <c r="P30" s="81"/>
      <c r="Q30" s="27"/>
      <c r="R30" s="82"/>
    </row>
    <row r="31" spans="1:18" s="4" customFormat="1" ht="48" customHeight="1" x14ac:dyDescent="0.25">
      <c r="A31" s="185" t="s">
        <v>35</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1647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36</v>
      </c>
      <c r="B33" s="105" t="s">
        <v>1663</v>
      </c>
      <c r="C33" s="123" t="s">
        <v>1400</v>
      </c>
      <c r="D33" s="14"/>
      <c r="E33" s="190" t="s">
        <v>1077</v>
      </c>
      <c r="F33" s="170"/>
      <c r="G33" s="27"/>
      <c r="H33" s="27"/>
      <c r="I33" s="29"/>
      <c r="J33" s="76"/>
      <c r="K33" s="28"/>
      <c r="L33" s="81"/>
      <c r="M33" s="27"/>
      <c r="N33" s="81"/>
      <c r="O33" s="27"/>
      <c r="P33" s="81"/>
      <c r="Q33" s="27"/>
      <c r="R33" s="82"/>
    </row>
    <row r="34" spans="1:18" s="4" customFormat="1" ht="39" customHeight="1" x14ac:dyDescent="0.25">
      <c r="A34" s="189" t="s">
        <v>37</v>
      </c>
      <c r="B34" s="105" t="s">
        <v>38</v>
      </c>
      <c r="C34" s="123"/>
      <c r="D34" s="14" t="s">
        <v>39</v>
      </c>
      <c r="E34" s="191"/>
      <c r="F34" s="170">
        <v>270314.40437134274</v>
      </c>
      <c r="G34" s="27">
        <v>126247.8795850671</v>
      </c>
      <c r="H34" s="27">
        <v>126110.62071784366</v>
      </c>
      <c r="I34" s="29">
        <v>17955.904068432003</v>
      </c>
      <c r="J34" s="76"/>
      <c r="K34" s="28">
        <f t="shared" si="8"/>
        <v>270314.40000000002</v>
      </c>
      <c r="L34" s="81">
        <f t="shared" si="9"/>
        <v>0.99999998382867272</v>
      </c>
      <c r="M34" s="27">
        <f t="shared" si="10"/>
        <v>126247.88</v>
      </c>
      <c r="N34" s="81">
        <f t="shared" si="11"/>
        <v>1.0000000032866525</v>
      </c>
      <c r="O34" s="27">
        <f t="shared" si="12"/>
        <v>126110.62</v>
      </c>
      <c r="P34" s="81">
        <f t="shared" si="13"/>
        <v>0.99999999430782549</v>
      </c>
      <c r="Q34" s="27">
        <f t="shared" si="14"/>
        <v>17955.900000000001</v>
      </c>
      <c r="R34" s="82">
        <f t="shared" si="15"/>
        <v>0.99999977342093249</v>
      </c>
    </row>
    <row r="35" spans="1:18" s="4" customFormat="1" ht="39" customHeight="1" x14ac:dyDescent="0.25">
      <c r="A35" s="189" t="s">
        <v>40</v>
      </c>
      <c r="B35" s="105" t="s">
        <v>41</v>
      </c>
      <c r="C35" s="123"/>
      <c r="D35" s="14" t="s">
        <v>39</v>
      </c>
      <c r="E35" s="191"/>
      <c r="F35" s="170">
        <v>291115.43885336007</v>
      </c>
      <c r="G35" s="27">
        <v>137065.0770220272</v>
      </c>
      <c r="H35" s="27">
        <v>134560.068237573</v>
      </c>
      <c r="I35" s="29">
        <v>19490.293593759892</v>
      </c>
      <c r="J35" s="76"/>
      <c r="K35" s="28">
        <f t="shared" si="8"/>
        <v>291115.44</v>
      </c>
      <c r="L35" s="81">
        <f t="shared" si="9"/>
        <v>1.0000000039387809</v>
      </c>
      <c r="M35" s="27">
        <f t="shared" si="10"/>
        <v>137065.07999999999</v>
      </c>
      <c r="N35" s="81">
        <f t="shared" si="11"/>
        <v>1.0000000217267071</v>
      </c>
      <c r="O35" s="27">
        <f t="shared" si="12"/>
        <v>134560.07</v>
      </c>
      <c r="P35" s="81">
        <f t="shared" si="13"/>
        <v>1.0000000130976971</v>
      </c>
      <c r="Q35" s="27">
        <f t="shared" si="14"/>
        <v>19490.29</v>
      </c>
      <c r="R35" s="82">
        <f t="shared" si="15"/>
        <v>0.99999981561283957</v>
      </c>
    </row>
    <row r="36" spans="1:18" s="4" customFormat="1" ht="39" customHeight="1" x14ac:dyDescent="0.25">
      <c r="A36" s="189" t="s">
        <v>42</v>
      </c>
      <c r="B36" s="105" t="s">
        <v>43</v>
      </c>
      <c r="C36" s="123"/>
      <c r="D36" s="14" t="s">
        <v>39</v>
      </c>
      <c r="E36" s="191"/>
      <c r="F36" s="170">
        <v>318072.866775123</v>
      </c>
      <c r="G36" s="27">
        <v>150306.56550565502</v>
      </c>
      <c r="H36" s="27">
        <v>146129.70031514799</v>
      </c>
      <c r="I36" s="29">
        <v>21636.600954320002</v>
      </c>
      <c r="J36" s="76"/>
      <c r="K36" s="28">
        <f t="shared" si="8"/>
        <v>318072.87</v>
      </c>
      <c r="L36" s="81">
        <f t="shared" si="9"/>
        <v>1.0000000101387994</v>
      </c>
      <c r="M36" s="27">
        <f t="shared" si="10"/>
        <v>150306.57</v>
      </c>
      <c r="N36" s="81">
        <f t="shared" si="11"/>
        <v>1.0000000299011889</v>
      </c>
      <c r="O36" s="27">
        <f t="shared" si="12"/>
        <v>146129.70000000001</v>
      </c>
      <c r="P36" s="81">
        <f t="shared" si="13"/>
        <v>0.99999999784336813</v>
      </c>
      <c r="Q36" s="27">
        <f t="shared" si="14"/>
        <v>21636.6</v>
      </c>
      <c r="R36" s="82">
        <f t="shared" si="15"/>
        <v>0.99999995589325674</v>
      </c>
    </row>
    <row r="37" spans="1:18" s="4" customFormat="1" ht="39" customHeight="1" x14ac:dyDescent="0.25">
      <c r="A37" s="189" t="s">
        <v>44</v>
      </c>
      <c r="B37" s="105" t="s">
        <v>45</v>
      </c>
      <c r="C37" s="123"/>
      <c r="D37" s="14" t="s">
        <v>39</v>
      </c>
      <c r="E37" s="191"/>
      <c r="F37" s="170">
        <v>325019.34695969336</v>
      </c>
      <c r="G37" s="27">
        <v>152953.09161151201</v>
      </c>
      <c r="H37" s="27">
        <v>149680.01016138136</v>
      </c>
      <c r="I37" s="29">
        <v>22386.245186800003</v>
      </c>
      <c r="J37" s="76"/>
      <c r="K37" s="28">
        <f t="shared" si="8"/>
        <v>325019.34999999998</v>
      </c>
      <c r="L37" s="81">
        <f t="shared" si="9"/>
        <v>1.0000000093542327</v>
      </c>
      <c r="M37" s="27">
        <f t="shared" si="10"/>
        <v>152953.09</v>
      </c>
      <c r="N37" s="81">
        <f t="shared" si="11"/>
        <v>0.99999998946401158</v>
      </c>
      <c r="O37" s="27">
        <f t="shared" si="12"/>
        <v>149680.01</v>
      </c>
      <c r="P37" s="81">
        <f t="shared" si="13"/>
        <v>0.99999999892182434</v>
      </c>
      <c r="Q37" s="27">
        <f t="shared" si="14"/>
        <v>22386.25</v>
      </c>
      <c r="R37" s="82">
        <f t="shared" si="15"/>
        <v>1.0000002150070257</v>
      </c>
    </row>
    <row r="38" spans="1:18" s="4" customFormat="1" ht="39" customHeight="1" x14ac:dyDescent="0.25">
      <c r="A38" s="189" t="s">
        <v>46</v>
      </c>
      <c r="B38" s="105" t="s">
        <v>47</v>
      </c>
      <c r="C38" s="123"/>
      <c r="D38" s="14" t="s">
        <v>39</v>
      </c>
      <c r="E38" s="191"/>
      <c r="F38" s="170">
        <v>411853.5042015849</v>
      </c>
      <c r="G38" s="27">
        <v>161677.2853133445</v>
      </c>
      <c r="H38" s="27">
        <v>222823.44752980038</v>
      </c>
      <c r="I38" s="29">
        <v>27352.771358440004</v>
      </c>
      <c r="J38" s="76"/>
      <c r="K38" s="28">
        <f t="shared" si="8"/>
        <v>411853.51</v>
      </c>
      <c r="L38" s="81">
        <f t="shared" si="9"/>
        <v>1.0000000140788292</v>
      </c>
      <c r="M38" s="27">
        <f t="shared" si="10"/>
        <v>161677.29</v>
      </c>
      <c r="N38" s="81">
        <f t="shared" si="11"/>
        <v>1.0000000289877178</v>
      </c>
      <c r="O38" s="27">
        <f t="shared" si="12"/>
        <v>222823.45</v>
      </c>
      <c r="P38" s="81">
        <f t="shared" si="13"/>
        <v>1.0000000110859053</v>
      </c>
      <c r="Q38" s="27">
        <f t="shared" si="14"/>
        <v>27352.77</v>
      </c>
      <c r="R38" s="82">
        <f t="shared" si="15"/>
        <v>0.99999995033629363</v>
      </c>
    </row>
    <row r="39" spans="1:18" s="4" customFormat="1" ht="231.6" customHeight="1" x14ac:dyDescent="0.25">
      <c r="A39" s="189" t="s">
        <v>48</v>
      </c>
      <c r="B39" s="105" t="s">
        <v>1662</v>
      </c>
      <c r="C39" s="123" t="s">
        <v>1717</v>
      </c>
      <c r="D39" s="14"/>
      <c r="E39" s="190" t="s">
        <v>1077</v>
      </c>
      <c r="F39" s="170"/>
      <c r="G39" s="27"/>
      <c r="H39" s="27"/>
      <c r="I39" s="29"/>
      <c r="J39" s="76"/>
      <c r="K39" s="28"/>
      <c r="L39" s="81"/>
      <c r="M39" s="27"/>
      <c r="N39" s="81"/>
      <c r="O39" s="27"/>
      <c r="P39" s="81"/>
      <c r="Q39" s="27"/>
      <c r="R39" s="82"/>
    </row>
    <row r="40" spans="1:18" s="4" customFormat="1" ht="39" customHeight="1" x14ac:dyDescent="0.25">
      <c r="A40" s="189" t="s">
        <v>49</v>
      </c>
      <c r="B40" s="105" t="s">
        <v>38</v>
      </c>
      <c r="C40" s="123"/>
      <c r="D40" s="14" t="s">
        <v>39</v>
      </c>
      <c r="E40" s="191"/>
      <c r="F40" s="170">
        <v>557264.96971333236</v>
      </c>
      <c r="G40" s="27">
        <v>243252.90850350002</v>
      </c>
      <c r="H40" s="27">
        <v>249588.53325643236</v>
      </c>
      <c r="I40" s="29">
        <v>64423.5279534</v>
      </c>
      <c r="J40" s="76"/>
      <c r="K40" s="28">
        <f t="shared" si="8"/>
        <v>557264.97</v>
      </c>
      <c r="L40" s="81">
        <f t="shared" si="9"/>
        <v>1.000000000514419</v>
      </c>
      <c r="M40" s="27">
        <f t="shared" si="10"/>
        <v>243252.91</v>
      </c>
      <c r="N40" s="81">
        <f t="shared" si="11"/>
        <v>1.0000000061520333</v>
      </c>
      <c r="O40" s="27">
        <f t="shared" si="12"/>
        <v>249588.53</v>
      </c>
      <c r="P40" s="81">
        <f t="shared" si="13"/>
        <v>0.99999998695279657</v>
      </c>
      <c r="Q40" s="27">
        <f t="shared" si="14"/>
        <v>64423.53</v>
      </c>
      <c r="R40" s="82">
        <f t="shared" si="15"/>
        <v>1.000000031767897</v>
      </c>
    </row>
    <row r="41" spans="1:18" s="4" customFormat="1" ht="39" customHeight="1" x14ac:dyDescent="0.25">
      <c r="A41" s="189" t="s">
        <v>50</v>
      </c>
      <c r="B41" s="105" t="s">
        <v>41</v>
      </c>
      <c r="C41" s="123"/>
      <c r="D41" s="14" t="s">
        <v>39</v>
      </c>
      <c r="E41" s="191"/>
      <c r="F41" s="170">
        <v>576776.82907755021</v>
      </c>
      <c r="G41" s="27">
        <v>253872.15481404</v>
      </c>
      <c r="H41" s="27">
        <v>258481.14631011014</v>
      </c>
      <c r="I41" s="29">
        <v>64423.5279534</v>
      </c>
      <c r="J41" s="76"/>
      <c r="K41" s="28">
        <f t="shared" si="8"/>
        <v>576776.82999999996</v>
      </c>
      <c r="L41" s="81">
        <f t="shared" si="9"/>
        <v>1.0000000015993182</v>
      </c>
      <c r="M41" s="27">
        <f t="shared" si="10"/>
        <v>253872.15</v>
      </c>
      <c r="N41" s="81">
        <f t="shared" si="11"/>
        <v>0.99999998103754228</v>
      </c>
      <c r="O41" s="27">
        <f t="shared" si="12"/>
        <v>258481.15</v>
      </c>
      <c r="P41" s="81">
        <f t="shared" si="13"/>
        <v>1.0000000142752765</v>
      </c>
      <c r="Q41" s="27">
        <f t="shared" si="14"/>
        <v>64423.53</v>
      </c>
      <c r="R41" s="82">
        <f t="shared" si="15"/>
        <v>1.000000031767897</v>
      </c>
    </row>
    <row r="42" spans="1:18" s="4" customFormat="1" ht="39" customHeight="1" x14ac:dyDescent="0.25">
      <c r="A42" s="189" t="s">
        <v>51</v>
      </c>
      <c r="B42" s="105" t="s">
        <v>43</v>
      </c>
      <c r="C42" s="123"/>
      <c r="D42" s="14" t="s">
        <v>39</v>
      </c>
      <c r="E42" s="191"/>
      <c r="F42" s="170">
        <v>610834.67907194793</v>
      </c>
      <c r="G42" s="27">
        <v>267572.57768920052</v>
      </c>
      <c r="H42" s="27">
        <v>276183.24155836075</v>
      </c>
      <c r="I42" s="29">
        <v>67078.859824386629</v>
      </c>
      <c r="J42" s="76"/>
      <c r="K42" s="28">
        <f t="shared" si="8"/>
        <v>610834.68000000005</v>
      </c>
      <c r="L42" s="81">
        <f t="shared" si="9"/>
        <v>1.000000001519318</v>
      </c>
      <c r="M42" s="27">
        <f t="shared" si="10"/>
        <v>267572.58</v>
      </c>
      <c r="N42" s="81">
        <f t="shared" si="11"/>
        <v>1.0000000086361596</v>
      </c>
      <c r="O42" s="27">
        <f t="shared" si="12"/>
        <v>276183.24</v>
      </c>
      <c r="P42" s="81">
        <f t="shared" si="13"/>
        <v>0.99999999435751152</v>
      </c>
      <c r="Q42" s="27">
        <f t="shared" si="14"/>
        <v>67078.86</v>
      </c>
      <c r="R42" s="82">
        <f t="shared" si="15"/>
        <v>1.0000000026180136</v>
      </c>
    </row>
    <row r="43" spans="1:18" s="4" customFormat="1" ht="39" customHeight="1" x14ac:dyDescent="0.25">
      <c r="A43" s="189" t="s">
        <v>52</v>
      </c>
      <c r="B43" s="105" t="s">
        <v>45</v>
      </c>
      <c r="C43" s="123"/>
      <c r="D43" s="14" t="s">
        <v>39</v>
      </c>
      <c r="E43" s="191"/>
      <c r="F43" s="170">
        <v>619667.03476230032</v>
      </c>
      <c r="G43" s="27">
        <v>271962.22070290049</v>
      </c>
      <c r="H43" s="27">
        <v>280625.95423501323</v>
      </c>
      <c r="I43" s="29">
        <v>67078.859824386629</v>
      </c>
      <c r="J43" s="76"/>
      <c r="K43" s="28">
        <f t="shared" si="8"/>
        <v>619667.02999999991</v>
      </c>
      <c r="L43" s="81">
        <f t="shared" si="9"/>
        <v>0.99999999231474301</v>
      </c>
      <c r="M43" s="27">
        <f t="shared" si="10"/>
        <v>271962.21999999997</v>
      </c>
      <c r="N43" s="81">
        <f t="shared" si="11"/>
        <v>0.99999999741544798</v>
      </c>
      <c r="O43" s="27">
        <f t="shared" si="12"/>
        <v>280625.95</v>
      </c>
      <c r="P43" s="81">
        <f t="shared" si="13"/>
        <v>0.99999998490869024</v>
      </c>
      <c r="Q43" s="27">
        <f t="shared" si="14"/>
        <v>67078.86</v>
      </c>
      <c r="R43" s="82">
        <f t="shared" si="15"/>
        <v>1.0000000026180136</v>
      </c>
    </row>
    <row r="44" spans="1:18" s="4" customFormat="1" ht="39" customHeight="1" x14ac:dyDescent="0.25">
      <c r="A44" s="189" t="s">
        <v>53</v>
      </c>
      <c r="B44" s="105" t="s">
        <v>47</v>
      </c>
      <c r="C44" s="123"/>
      <c r="D44" s="14" t="s">
        <v>39</v>
      </c>
      <c r="E44" s="191"/>
      <c r="F44" s="170">
        <v>635156.25110777246</v>
      </c>
      <c r="G44" s="27">
        <v>257159.54760916048</v>
      </c>
      <c r="H44" s="27">
        <v>310917.84367422533</v>
      </c>
      <c r="I44" s="29">
        <v>67078.859824386629</v>
      </c>
      <c r="J44" s="76"/>
      <c r="K44" s="28">
        <f t="shared" si="8"/>
        <v>635156.25</v>
      </c>
      <c r="L44" s="81">
        <f t="shared" si="9"/>
        <v>0.99999999825590558</v>
      </c>
      <c r="M44" s="27">
        <f t="shared" si="10"/>
        <v>257159.55</v>
      </c>
      <c r="N44" s="81">
        <f t="shared" si="11"/>
        <v>1.0000000092971058</v>
      </c>
      <c r="O44" s="27">
        <f t="shared" si="12"/>
        <v>310917.84000000003</v>
      </c>
      <c r="P44" s="81">
        <f t="shared" si="13"/>
        <v>0.99999998818264901</v>
      </c>
      <c r="Q44" s="27">
        <f t="shared" si="14"/>
        <v>67078.86</v>
      </c>
      <c r="R44" s="82">
        <f t="shared" si="15"/>
        <v>1.0000000026180136</v>
      </c>
    </row>
    <row r="45" spans="1:18" s="4" customFormat="1" ht="169.5" customHeight="1" x14ac:dyDescent="0.25">
      <c r="A45" s="189" t="s">
        <v>54</v>
      </c>
      <c r="B45" s="105" t="s">
        <v>1664</v>
      </c>
      <c r="C45" s="123" t="s">
        <v>1653</v>
      </c>
      <c r="D45" s="14"/>
      <c r="E45" s="190" t="s">
        <v>1077</v>
      </c>
      <c r="F45" s="170"/>
      <c r="G45" s="27"/>
      <c r="H45" s="27"/>
      <c r="I45" s="29"/>
      <c r="J45" s="76"/>
      <c r="K45" s="28"/>
      <c r="L45" s="81"/>
      <c r="M45" s="27"/>
      <c r="N45" s="81"/>
      <c r="O45" s="27"/>
      <c r="P45" s="81"/>
      <c r="Q45" s="27"/>
      <c r="R45" s="82"/>
    </row>
    <row r="46" spans="1:18" s="4" customFormat="1" ht="39" customHeight="1" x14ac:dyDescent="0.25">
      <c r="A46" s="189" t="s">
        <v>1171</v>
      </c>
      <c r="B46" s="105" t="s">
        <v>1172</v>
      </c>
      <c r="C46" s="123"/>
      <c r="D46" s="14" t="s">
        <v>56</v>
      </c>
      <c r="E46" s="190"/>
      <c r="F46" s="170">
        <v>211551.14206640003</v>
      </c>
      <c r="G46" s="27">
        <v>133450.9425</v>
      </c>
      <c r="H46" s="27">
        <v>57725.708462400005</v>
      </c>
      <c r="I46" s="29">
        <v>20374.491104000004</v>
      </c>
      <c r="J46" s="76"/>
      <c r="K46" s="28">
        <f t="shared" si="8"/>
        <v>211551.13999999998</v>
      </c>
      <c r="L46" s="81">
        <f t="shared" si="9"/>
        <v>0.99999999023214892</v>
      </c>
      <c r="M46" s="27">
        <f t="shared" si="10"/>
        <v>133450.94</v>
      </c>
      <c r="N46" s="81">
        <f t="shared" si="11"/>
        <v>0.99999998126652423</v>
      </c>
      <c r="O46" s="27">
        <f t="shared" si="12"/>
        <v>57725.71</v>
      </c>
      <c r="P46" s="81">
        <f t="shared" si="13"/>
        <v>1.0000000266363123</v>
      </c>
      <c r="Q46" s="27">
        <f t="shared" si="14"/>
        <v>20374.490000000002</v>
      </c>
      <c r="R46" s="82">
        <f t="shared" si="15"/>
        <v>0.99999994581459739</v>
      </c>
    </row>
    <row r="47" spans="1:18" s="4" customFormat="1" ht="39" customHeight="1" x14ac:dyDescent="0.25">
      <c r="A47" s="189" t="s">
        <v>55</v>
      </c>
      <c r="B47" s="105" t="s">
        <v>1173</v>
      </c>
      <c r="C47" s="123"/>
      <c r="D47" s="14" t="s">
        <v>56</v>
      </c>
      <c r="E47" s="190"/>
      <c r="F47" s="170">
        <v>214085.64667640004</v>
      </c>
      <c r="G47" s="27">
        <v>133742.16750000001</v>
      </c>
      <c r="H47" s="27">
        <v>59968.988072400003</v>
      </c>
      <c r="I47" s="29">
        <v>20374.491104000004</v>
      </c>
      <c r="J47" s="76"/>
      <c r="K47" s="28">
        <f t="shared" si="8"/>
        <v>214085.65</v>
      </c>
      <c r="L47" s="81">
        <f t="shared" si="9"/>
        <v>1.0000000155246276</v>
      </c>
      <c r="M47" s="27">
        <f t="shared" si="10"/>
        <v>133742.17000000001</v>
      </c>
      <c r="N47" s="81">
        <f t="shared" si="11"/>
        <v>1.0000000186926834</v>
      </c>
      <c r="O47" s="27">
        <f t="shared" si="12"/>
        <v>59968.99</v>
      </c>
      <c r="P47" s="81">
        <f t="shared" si="13"/>
        <v>1.0000000321432803</v>
      </c>
      <c r="Q47" s="27">
        <f t="shared" si="14"/>
        <v>20374.490000000002</v>
      </c>
      <c r="R47" s="82">
        <f t="shared" si="15"/>
        <v>0.99999994581459739</v>
      </c>
    </row>
    <row r="48" spans="1:18" s="4" customFormat="1" ht="39" customHeight="1" x14ac:dyDescent="0.25">
      <c r="A48" s="189" t="s">
        <v>57</v>
      </c>
      <c r="B48" s="105" t="s">
        <v>1174</v>
      </c>
      <c r="C48" s="123"/>
      <c r="D48" s="14" t="s">
        <v>56</v>
      </c>
      <c r="E48" s="191"/>
      <c r="F48" s="170">
        <v>223273.78926440002</v>
      </c>
      <c r="G48" s="27">
        <v>140925.94500000001</v>
      </c>
      <c r="H48" s="27">
        <v>61973.353160400009</v>
      </c>
      <c r="I48" s="29">
        <v>20374.491104000004</v>
      </c>
      <c r="J48" s="76"/>
      <c r="K48" s="28">
        <f t="shared" si="8"/>
        <v>223273.79</v>
      </c>
      <c r="L48" s="81">
        <f t="shared" si="9"/>
        <v>1.0000000032946097</v>
      </c>
      <c r="M48" s="27">
        <f t="shared" si="10"/>
        <v>140925.95000000001</v>
      </c>
      <c r="N48" s="81">
        <f t="shared" si="11"/>
        <v>1.0000000354796272</v>
      </c>
      <c r="O48" s="27">
        <f t="shared" si="12"/>
        <v>61973.35</v>
      </c>
      <c r="P48" s="81">
        <f t="shared" si="13"/>
        <v>0.99999994900388878</v>
      </c>
      <c r="Q48" s="27">
        <f t="shared" si="14"/>
        <v>20374.490000000002</v>
      </c>
      <c r="R48" s="82">
        <f t="shared" si="15"/>
        <v>0.99999994581459739</v>
      </c>
    </row>
    <row r="49" spans="1:18" s="4" customFormat="1" ht="39" customHeight="1" x14ac:dyDescent="0.25">
      <c r="A49" s="189" t="s">
        <v>58</v>
      </c>
      <c r="B49" s="105" t="s">
        <v>1175</v>
      </c>
      <c r="C49" s="123"/>
      <c r="D49" s="14" t="s">
        <v>39</v>
      </c>
      <c r="E49" s="191"/>
      <c r="F49" s="170">
        <v>236913.37920190836</v>
      </c>
      <c r="G49" s="27">
        <v>151701.26999999999</v>
      </c>
      <c r="H49" s="27">
        <v>64837.618097908344</v>
      </c>
      <c r="I49" s="29">
        <v>20374.491104000004</v>
      </c>
      <c r="J49" s="76"/>
      <c r="K49" s="28">
        <f t="shared" si="8"/>
        <v>236913.37999999998</v>
      </c>
      <c r="L49" s="81">
        <f t="shared" si="9"/>
        <v>1.0000000033687064</v>
      </c>
      <c r="M49" s="27">
        <f t="shared" si="10"/>
        <v>151701.26999999999</v>
      </c>
      <c r="N49" s="81">
        <f t="shared" si="11"/>
        <v>1</v>
      </c>
      <c r="O49" s="27">
        <f t="shared" si="12"/>
        <v>64837.62</v>
      </c>
      <c r="P49" s="81">
        <f t="shared" si="13"/>
        <v>1.0000000293362359</v>
      </c>
      <c r="Q49" s="27">
        <f t="shared" si="14"/>
        <v>20374.490000000002</v>
      </c>
      <c r="R49" s="82">
        <f t="shared" si="15"/>
        <v>0.99999994581459739</v>
      </c>
    </row>
    <row r="50" spans="1:18" s="4" customFormat="1" ht="39" customHeight="1" x14ac:dyDescent="0.25">
      <c r="A50" s="189" t="s">
        <v>59</v>
      </c>
      <c r="B50" s="105" t="s">
        <v>41</v>
      </c>
      <c r="C50" s="123"/>
      <c r="D50" s="14" t="s">
        <v>39</v>
      </c>
      <c r="E50" s="191"/>
      <c r="F50" s="170">
        <v>279252.99452532502</v>
      </c>
      <c r="G50" s="27">
        <v>170174.715</v>
      </c>
      <c r="H50" s="27">
        <v>86475.771135324991</v>
      </c>
      <c r="I50" s="29">
        <v>22602.508390000003</v>
      </c>
      <c r="J50" s="76"/>
      <c r="K50" s="28">
        <f t="shared" si="8"/>
        <v>279253</v>
      </c>
      <c r="L50" s="81">
        <f t="shared" si="9"/>
        <v>1.0000000196047136</v>
      </c>
      <c r="M50" s="27">
        <f t="shared" si="10"/>
        <v>170174.72</v>
      </c>
      <c r="N50" s="81">
        <f t="shared" si="11"/>
        <v>1.0000000293815683</v>
      </c>
      <c r="O50" s="27">
        <f t="shared" si="12"/>
        <v>86475.77</v>
      </c>
      <c r="P50" s="81">
        <f t="shared" si="13"/>
        <v>0.99999998687117819</v>
      </c>
      <c r="Q50" s="27">
        <f t="shared" si="14"/>
        <v>22602.51</v>
      </c>
      <c r="R50" s="82">
        <f t="shared" si="15"/>
        <v>1.000000071231032</v>
      </c>
    </row>
    <row r="51" spans="1:18" s="4" customFormat="1" ht="39" customHeight="1" x14ac:dyDescent="0.25">
      <c r="A51" s="189" t="s">
        <v>60</v>
      </c>
      <c r="B51" s="105" t="s">
        <v>43</v>
      </c>
      <c r="C51" s="123"/>
      <c r="D51" s="14" t="s">
        <v>39</v>
      </c>
      <c r="E51" s="191"/>
      <c r="F51" s="170">
        <v>327122.23963299999</v>
      </c>
      <c r="G51" s="27">
        <v>196170.9675</v>
      </c>
      <c r="H51" s="27">
        <v>105161.28179699999</v>
      </c>
      <c r="I51" s="29">
        <v>25789.990335999999</v>
      </c>
      <c r="J51" s="76"/>
      <c r="K51" s="28">
        <f t="shared" si="8"/>
        <v>327122.24</v>
      </c>
      <c r="L51" s="81">
        <f t="shared" si="9"/>
        <v>1.0000000011219048</v>
      </c>
      <c r="M51" s="27">
        <f t="shared" si="10"/>
        <v>196170.97</v>
      </c>
      <c r="N51" s="81">
        <f t="shared" si="11"/>
        <v>1.0000000127439856</v>
      </c>
      <c r="O51" s="27">
        <f t="shared" si="12"/>
        <v>105161.28</v>
      </c>
      <c r="P51" s="81">
        <f t="shared" si="13"/>
        <v>0.9999999829119619</v>
      </c>
      <c r="Q51" s="27">
        <f t="shared" si="14"/>
        <v>25789.99</v>
      </c>
      <c r="R51" s="82">
        <f t="shared" si="15"/>
        <v>0.99999998697168968</v>
      </c>
    </row>
    <row r="52" spans="1:18" s="4" customFormat="1" ht="39" customHeight="1" x14ac:dyDescent="0.25">
      <c r="A52" s="189" t="s">
        <v>61</v>
      </c>
      <c r="B52" s="155" t="s">
        <v>62</v>
      </c>
      <c r="C52" s="123"/>
      <c r="D52" s="14"/>
      <c r="E52" s="178"/>
      <c r="F52" s="170"/>
      <c r="G52" s="27"/>
      <c r="H52" s="27"/>
      <c r="I52" s="29"/>
      <c r="J52" s="76"/>
      <c r="K52" s="28"/>
      <c r="L52" s="81"/>
      <c r="M52" s="27"/>
      <c r="N52" s="81"/>
      <c r="O52" s="27"/>
      <c r="P52" s="81"/>
      <c r="Q52" s="27"/>
      <c r="R52" s="82"/>
    </row>
    <row r="53" spans="1:18" s="4" customFormat="1" ht="107.1" customHeight="1" x14ac:dyDescent="0.25">
      <c r="A53" s="189" t="s">
        <v>63</v>
      </c>
      <c r="B53" s="105" t="s">
        <v>64</v>
      </c>
      <c r="C53" s="123" t="s">
        <v>65</v>
      </c>
      <c r="D53" s="14"/>
      <c r="E53" s="178"/>
      <c r="F53" s="170">
        <v>6186.532729216</v>
      </c>
      <c r="G53" s="27">
        <v>4323.1327292160004</v>
      </c>
      <c r="H53" s="27">
        <v>1863.4</v>
      </c>
      <c r="I53" s="29">
        <v>0</v>
      </c>
      <c r="J53" s="76"/>
      <c r="K53" s="28">
        <f t="shared" si="8"/>
        <v>6186.5300000000007</v>
      </c>
      <c r="L53" s="81">
        <f t="shared" si="9"/>
        <v>0.99999955884562175</v>
      </c>
      <c r="M53" s="27">
        <f t="shared" si="10"/>
        <v>4323.13</v>
      </c>
      <c r="N53" s="81">
        <f t="shared" si="11"/>
        <v>0.99999936869483974</v>
      </c>
      <c r="O53" s="27">
        <f t="shared" si="12"/>
        <v>1863.4</v>
      </c>
      <c r="P53" s="81">
        <f t="shared" si="13"/>
        <v>1</v>
      </c>
      <c r="Q53" s="27">
        <f t="shared" si="14"/>
        <v>0</v>
      </c>
      <c r="R53" s="82" t="e">
        <f t="shared" si="15"/>
        <v>#DIV/0!</v>
      </c>
    </row>
    <row r="54" spans="1:18" s="4" customFormat="1" ht="72" customHeight="1" x14ac:dyDescent="0.25">
      <c r="A54" s="189" t="s">
        <v>67</v>
      </c>
      <c r="B54" s="105" t="s">
        <v>68</v>
      </c>
      <c r="C54" s="123"/>
      <c r="D54" s="14" t="s">
        <v>66</v>
      </c>
      <c r="E54" s="178"/>
      <c r="F54" s="170">
        <v>12735.553985584002</v>
      </c>
      <c r="G54" s="27">
        <v>9736.9539855840012</v>
      </c>
      <c r="H54" s="27">
        <v>2998.6000000000004</v>
      </c>
      <c r="I54" s="29">
        <v>0</v>
      </c>
      <c r="J54" s="76"/>
      <c r="K54" s="28">
        <f t="shared" si="8"/>
        <v>12735.550000000001</v>
      </c>
      <c r="L54" s="81">
        <f t="shared" si="9"/>
        <v>0.99999968705059827</v>
      </c>
      <c r="M54" s="27">
        <f t="shared" si="10"/>
        <v>9736.9500000000007</v>
      </c>
      <c r="N54" s="81">
        <f t="shared" si="11"/>
        <v>0.99999959067445465</v>
      </c>
      <c r="O54" s="27">
        <f t="shared" si="12"/>
        <v>2998.6</v>
      </c>
      <c r="P54" s="81">
        <f t="shared" si="13"/>
        <v>0.99999999999999989</v>
      </c>
      <c r="Q54" s="27">
        <f t="shared" si="14"/>
        <v>0</v>
      </c>
      <c r="R54" s="82" t="e">
        <f t="shared" si="15"/>
        <v>#DIV/0!</v>
      </c>
    </row>
    <row r="55" spans="1:18" s="4" customFormat="1" ht="72" customHeight="1" x14ac:dyDescent="0.25">
      <c r="A55" s="189" t="s">
        <v>69</v>
      </c>
      <c r="B55" s="105" t="s">
        <v>70</v>
      </c>
      <c r="C55" s="123"/>
      <c r="D55" s="14" t="s">
        <v>66</v>
      </c>
      <c r="E55" s="178"/>
      <c r="F55" s="170">
        <v>18603.311198416002</v>
      </c>
      <c r="G55" s="27">
        <v>14476.111198416002</v>
      </c>
      <c r="H55" s="27">
        <v>4127.2000000000007</v>
      </c>
      <c r="I55" s="29">
        <v>0</v>
      </c>
      <c r="J55" s="76"/>
      <c r="K55" s="28">
        <f t="shared" si="8"/>
        <v>18603.310000000001</v>
      </c>
      <c r="L55" s="81">
        <f t="shared" si="9"/>
        <v>0.99999993558050027</v>
      </c>
      <c r="M55" s="27">
        <f t="shared" si="10"/>
        <v>14476.11</v>
      </c>
      <c r="N55" s="81">
        <f t="shared" si="11"/>
        <v>0.99999991721423076</v>
      </c>
      <c r="O55" s="27">
        <f t="shared" si="12"/>
        <v>4127.2</v>
      </c>
      <c r="P55" s="81">
        <f t="shared" si="13"/>
        <v>0.99999999999999978</v>
      </c>
      <c r="Q55" s="27">
        <f t="shared" si="14"/>
        <v>0</v>
      </c>
      <c r="R55" s="82" t="e">
        <f t="shared" si="15"/>
        <v>#DIV/0!</v>
      </c>
    </row>
    <row r="56" spans="1:18" s="4" customFormat="1" ht="72" customHeight="1" x14ac:dyDescent="0.25">
      <c r="A56" s="189" t="s">
        <v>71</v>
      </c>
      <c r="B56" s="105" t="s">
        <v>72</v>
      </c>
      <c r="C56" s="123"/>
      <c r="D56" s="14" t="s">
        <v>66</v>
      </c>
      <c r="E56" s="178"/>
      <c r="F56" s="170">
        <v>24429.245844112</v>
      </c>
      <c r="G56" s="27">
        <v>19173.445844112</v>
      </c>
      <c r="H56" s="27">
        <v>5255.8</v>
      </c>
      <c r="I56" s="29">
        <v>0</v>
      </c>
      <c r="J56" s="76"/>
      <c r="K56" s="28">
        <f t="shared" si="8"/>
        <v>24429.25</v>
      </c>
      <c r="L56" s="81">
        <f t="shared" si="9"/>
        <v>1.0000001701193737</v>
      </c>
      <c r="M56" s="27">
        <f t="shared" si="10"/>
        <v>19173.45</v>
      </c>
      <c r="N56" s="81">
        <f t="shared" si="11"/>
        <v>1.0000002167522746</v>
      </c>
      <c r="O56" s="27">
        <f t="shared" si="12"/>
        <v>5255.8</v>
      </c>
      <c r="P56" s="81">
        <f t="shared" si="13"/>
        <v>1</v>
      </c>
      <c r="Q56" s="27">
        <f t="shared" si="14"/>
        <v>0</v>
      </c>
      <c r="R56" s="82" t="e">
        <f t="shared" si="15"/>
        <v>#DIV/0!</v>
      </c>
    </row>
    <row r="57" spans="1:18" s="4" customFormat="1" ht="72" customHeight="1" x14ac:dyDescent="0.25">
      <c r="A57" s="189" t="s">
        <v>73</v>
      </c>
      <c r="B57" s="105" t="s">
        <v>74</v>
      </c>
      <c r="C57" s="123"/>
      <c r="D57" s="14" t="s">
        <v>66</v>
      </c>
      <c r="E57" s="178"/>
      <c r="F57" s="170">
        <v>30282.694148864</v>
      </c>
      <c r="G57" s="27">
        <v>23896.094148864002</v>
      </c>
      <c r="H57" s="27">
        <v>6386.6</v>
      </c>
      <c r="I57" s="29">
        <v>0</v>
      </c>
      <c r="J57" s="76"/>
      <c r="K57" s="28">
        <f t="shared" si="8"/>
        <v>30282.690000000002</v>
      </c>
      <c r="L57" s="81">
        <f t="shared" si="9"/>
        <v>0.99999986299554533</v>
      </c>
      <c r="M57" s="27">
        <f t="shared" si="10"/>
        <v>23896.09</v>
      </c>
      <c r="N57" s="81">
        <f t="shared" si="11"/>
        <v>0.99999982637898999</v>
      </c>
      <c r="O57" s="27">
        <f t="shared" si="12"/>
        <v>6386.6</v>
      </c>
      <c r="P57" s="81">
        <f t="shared" si="13"/>
        <v>1</v>
      </c>
      <c r="Q57" s="27">
        <f t="shared" si="14"/>
        <v>0</v>
      </c>
      <c r="R57" s="82" t="e">
        <f t="shared" si="15"/>
        <v>#DIV/0!</v>
      </c>
    </row>
    <row r="58" spans="1:18" s="4" customFormat="1" ht="72" customHeight="1" x14ac:dyDescent="0.25">
      <c r="A58" s="189" t="s">
        <v>75</v>
      </c>
      <c r="B58" s="105" t="s">
        <v>76</v>
      </c>
      <c r="C58" s="123"/>
      <c r="D58" s="14" t="s">
        <v>66</v>
      </c>
      <c r="E58" s="178"/>
      <c r="F58" s="170">
        <v>36108.629982304003</v>
      </c>
      <c r="G58" s="27">
        <v>28595.629982304003</v>
      </c>
      <c r="H58" s="27">
        <v>7513.0000000000009</v>
      </c>
      <c r="I58" s="29">
        <v>0</v>
      </c>
      <c r="J58" s="76"/>
      <c r="K58" s="28">
        <f t="shared" si="8"/>
        <v>36108.630000000005</v>
      </c>
      <c r="L58" s="81">
        <f t="shared" si="9"/>
        <v>1.0000000004900769</v>
      </c>
      <c r="M58" s="27">
        <f t="shared" si="10"/>
        <v>28595.63</v>
      </c>
      <c r="N58" s="81">
        <f t="shared" si="11"/>
        <v>1.0000000006188356</v>
      </c>
      <c r="O58" s="27">
        <f t="shared" si="12"/>
        <v>7513</v>
      </c>
      <c r="P58" s="81">
        <f t="shared" si="13"/>
        <v>0.99999999999999989</v>
      </c>
      <c r="Q58" s="27">
        <f t="shared" si="14"/>
        <v>0</v>
      </c>
      <c r="R58" s="82" t="e">
        <f t="shared" si="15"/>
        <v>#DIV/0!</v>
      </c>
    </row>
    <row r="59" spans="1:18" s="4" customFormat="1" ht="72" customHeight="1" x14ac:dyDescent="0.25">
      <c r="A59" s="189" t="s">
        <v>77</v>
      </c>
      <c r="B59" s="105" t="s">
        <v>78</v>
      </c>
      <c r="C59" s="123"/>
      <c r="D59" s="14" t="s">
        <v>66</v>
      </c>
      <c r="E59" s="178"/>
      <c r="F59" s="170">
        <v>41962.078880928006</v>
      </c>
      <c r="G59" s="27">
        <v>33319.378880928001</v>
      </c>
      <c r="H59" s="27">
        <v>8642.7000000000007</v>
      </c>
      <c r="I59" s="29">
        <v>0</v>
      </c>
      <c r="J59" s="76"/>
      <c r="K59" s="28">
        <f t="shared" si="8"/>
        <v>41962.080000000002</v>
      </c>
      <c r="L59" s="81">
        <f t="shared" si="9"/>
        <v>1.00000002666865</v>
      </c>
      <c r="M59" s="27">
        <f t="shared" si="10"/>
        <v>33319.379999999997</v>
      </c>
      <c r="N59" s="81">
        <f t="shared" si="11"/>
        <v>1.0000000335862202</v>
      </c>
      <c r="O59" s="27">
        <f t="shared" si="12"/>
        <v>8642.7000000000007</v>
      </c>
      <c r="P59" s="81">
        <f t="shared" si="13"/>
        <v>1</v>
      </c>
      <c r="Q59" s="27">
        <f t="shared" si="14"/>
        <v>0</v>
      </c>
      <c r="R59" s="82" t="e">
        <f t="shared" si="15"/>
        <v>#DIV/0!</v>
      </c>
    </row>
    <row r="60" spans="1:18" s="4" customFormat="1" ht="72" customHeight="1" x14ac:dyDescent="0.25">
      <c r="A60" s="189" t="s">
        <v>79</v>
      </c>
      <c r="B60" s="105" t="s">
        <v>80</v>
      </c>
      <c r="C60" s="123"/>
      <c r="D60" s="14" t="s">
        <v>66</v>
      </c>
      <c r="E60" s="178"/>
      <c r="F60" s="170">
        <v>47794.616495984003</v>
      </c>
      <c r="G60" s="27">
        <v>38022.216495984001</v>
      </c>
      <c r="H60" s="27">
        <v>9772.4000000000015</v>
      </c>
      <c r="I60" s="29">
        <v>0</v>
      </c>
      <c r="J60" s="76"/>
      <c r="K60" s="28">
        <f t="shared" si="8"/>
        <v>47794.62</v>
      </c>
      <c r="L60" s="81">
        <f t="shared" si="9"/>
        <v>1.0000000733140311</v>
      </c>
      <c r="M60" s="27">
        <f t="shared" si="10"/>
        <v>38022.22</v>
      </c>
      <c r="N60" s="81">
        <f t="shared" si="11"/>
        <v>1.0000000921570682</v>
      </c>
      <c r="O60" s="27">
        <f t="shared" si="12"/>
        <v>9772.4</v>
      </c>
      <c r="P60" s="81">
        <f t="shared" si="13"/>
        <v>0.99999999999999978</v>
      </c>
      <c r="Q60" s="27">
        <f t="shared" si="14"/>
        <v>0</v>
      </c>
      <c r="R60" s="82" t="e">
        <f t="shared" si="15"/>
        <v>#DIV/0!</v>
      </c>
    </row>
    <row r="61" spans="1:18" s="4" customFormat="1" ht="39" customHeight="1" x14ac:dyDescent="0.25">
      <c r="A61" s="189" t="s">
        <v>81</v>
      </c>
      <c r="B61" s="155" t="s">
        <v>82</v>
      </c>
      <c r="C61" s="123"/>
      <c r="D61" s="14"/>
      <c r="E61" s="178"/>
      <c r="F61" s="170"/>
      <c r="G61" s="27"/>
      <c r="H61" s="27"/>
      <c r="I61" s="29"/>
      <c r="J61" s="76"/>
      <c r="K61" s="28"/>
      <c r="L61" s="81"/>
      <c r="M61" s="27"/>
      <c r="N61" s="81"/>
      <c r="O61" s="27"/>
      <c r="P61" s="81"/>
      <c r="Q61" s="27"/>
      <c r="R61" s="82"/>
    </row>
    <row r="62" spans="1:18" s="4" customFormat="1" ht="101.1" customHeight="1" x14ac:dyDescent="0.25">
      <c r="A62" s="189" t="s">
        <v>83</v>
      </c>
      <c r="B62" s="105" t="s">
        <v>64</v>
      </c>
      <c r="C62" s="123" t="s">
        <v>84</v>
      </c>
      <c r="D62" s="14"/>
      <c r="E62" s="178"/>
      <c r="F62" s="170">
        <v>6378.0431894080002</v>
      </c>
      <c r="G62" s="27">
        <v>4527.8431894080004</v>
      </c>
      <c r="H62" s="27">
        <v>1850.2</v>
      </c>
      <c r="I62" s="29">
        <v>0</v>
      </c>
      <c r="J62" s="76"/>
      <c r="K62" s="28">
        <f t="shared" si="8"/>
        <v>6378.04</v>
      </c>
      <c r="L62" s="81">
        <f t="shared" si="9"/>
        <v>0.99999949993941628</v>
      </c>
      <c r="M62" s="27">
        <f t="shared" si="10"/>
        <v>4527.84</v>
      </c>
      <c r="N62" s="81">
        <f t="shared" si="11"/>
        <v>0.99999929560104739</v>
      </c>
      <c r="O62" s="27">
        <f t="shared" si="12"/>
        <v>1850.2</v>
      </c>
      <c r="P62" s="81">
        <f t="shared" si="13"/>
        <v>1</v>
      </c>
      <c r="Q62" s="27">
        <f t="shared" si="14"/>
        <v>0</v>
      </c>
      <c r="R62" s="82" t="e">
        <f t="shared" si="15"/>
        <v>#DIV/0!</v>
      </c>
    </row>
    <row r="63" spans="1:18" s="4" customFormat="1" ht="72" customHeight="1" x14ac:dyDescent="0.25">
      <c r="A63" s="189" t="s">
        <v>85</v>
      </c>
      <c r="B63" s="105" t="s">
        <v>68</v>
      </c>
      <c r="C63" s="123"/>
      <c r="D63" s="14" t="s">
        <v>66</v>
      </c>
      <c r="E63" s="178"/>
      <c r="F63" s="170">
        <v>8900.0045333120015</v>
      </c>
      <c r="G63" s="27">
        <v>5938.8045333120008</v>
      </c>
      <c r="H63" s="27">
        <v>2961.2000000000003</v>
      </c>
      <c r="I63" s="29">
        <v>0</v>
      </c>
      <c r="J63" s="76"/>
      <c r="K63" s="28">
        <f t="shared" si="8"/>
        <v>8900</v>
      </c>
      <c r="L63" s="81">
        <f t="shared" si="9"/>
        <v>0.99999949063936044</v>
      </c>
      <c r="M63" s="27">
        <f t="shared" si="10"/>
        <v>5938.8</v>
      </c>
      <c r="N63" s="81">
        <f t="shared" si="11"/>
        <v>0.99999923666253454</v>
      </c>
      <c r="O63" s="27">
        <f t="shared" si="12"/>
        <v>2961.2</v>
      </c>
      <c r="P63" s="81">
        <f t="shared" si="13"/>
        <v>0.99999999999999989</v>
      </c>
      <c r="Q63" s="27">
        <f t="shared" si="14"/>
        <v>0</v>
      </c>
      <c r="R63" s="82" t="e">
        <f t="shared" si="15"/>
        <v>#DIV/0!</v>
      </c>
    </row>
    <row r="64" spans="1:18" s="4" customFormat="1" ht="72" customHeight="1" x14ac:dyDescent="0.25">
      <c r="A64" s="189" t="s">
        <v>86</v>
      </c>
      <c r="B64" s="105" t="s">
        <v>70</v>
      </c>
      <c r="C64" s="123"/>
      <c r="D64" s="14" t="s">
        <v>66</v>
      </c>
      <c r="E64" s="178"/>
      <c r="F64" s="170">
        <v>11983.269939680002</v>
      </c>
      <c r="G64" s="27">
        <v>7913.2699396800008</v>
      </c>
      <c r="H64" s="27">
        <v>4070.0000000000005</v>
      </c>
      <c r="I64" s="29">
        <v>0</v>
      </c>
      <c r="J64" s="76"/>
      <c r="K64" s="28">
        <f t="shared" si="8"/>
        <v>11983.27</v>
      </c>
      <c r="L64" s="81">
        <f t="shared" si="9"/>
        <v>1.0000000050336844</v>
      </c>
      <c r="M64" s="27">
        <f t="shared" si="10"/>
        <v>7913.27</v>
      </c>
      <c r="N64" s="81">
        <f t="shared" si="11"/>
        <v>1.000000007622639</v>
      </c>
      <c r="O64" s="27">
        <f t="shared" si="12"/>
        <v>4070</v>
      </c>
      <c r="P64" s="81">
        <f t="shared" si="13"/>
        <v>0.99999999999999989</v>
      </c>
      <c r="Q64" s="27">
        <f t="shared" si="14"/>
        <v>0</v>
      </c>
      <c r="R64" s="82" t="e">
        <f t="shared" si="15"/>
        <v>#DIV/0!</v>
      </c>
    </row>
    <row r="65" spans="1:18" s="4" customFormat="1" ht="72" customHeight="1" x14ac:dyDescent="0.25">
      <c r="A65" s="189" t="s">
        <v>87</v>
      </c>
      <c r="B65" s="105" t="s">
        <v>72</v>
      </c>
      <c r="C65" s="123"/>
      <c r="D65" s="14" t="s">
        <v>66</v>
      </c>
      <c r="E65" s="178"/>
      <c r="F65" s="170">
        <v>14519.540191664</v>
      </c>
      <c r="G65" s="27">
        <v>9340.740191664001</v>
      </c>
      <c r="H65" s="27">
        <v>5178.8</v>
      </c>
      <c r="I65" s="29">
        <v>0</v>
      </c>
      <c r="J65" s="76"/>
      <c r="K65" s="28">
        <f t="shared" si="8"/>
        <v>14519.54</v>
      </c>
      <c r="L65" s="81">
        <f t="shared" si="9"/>
        <v>0.99999998679958202</v>
      </c>
      <c r="M65" s="27">
        <f t="shared" si="10"/>
        <v>9340.74</v>
      </c>
      <c r="N65" s="81">
        <f t="shared" si="11"/>
        <v>0.99999997948085517</v>
      </c>
      <c r="O65" s="27">
        <f t="shared" si="12"/>
        <v>5178.8</v>
      </c>
      <c r="P65" s="81">
        <f t="shared" si="13"/>
        <v>1</v>
      </c>
      <c r="Q65" s="27">
        <f t="shared" si="14"/>
        <v>0</v>
      </c>
      <c r="R65" s="82" t="e">
        <f t="shared" si="15"/>
        <v>#DIV/0!</v>
      </c>
    </row>
    <row r="66" spans="1:18" s="4" customFormat="1" ht="72" customHeight="1" x14ac:dyDescent="0.25">
      <c r="A66" s="189" t="s">
        <v>88</v>
      </c>
      <c r="B66" s="105" t="s">
        <v>74</v>
      </c>
      <c r="C66" s="123"/>
      <c r="D66" s="14" t="s">
        <v>66</v>
      </c>
      <c r="E66" s="178"/>
      <c r="F66" s="170">
        <v>20090.147154880004</v>
      </c>
      <c r="G66" s="27">
        <v>13801.447154880003</v>
      </c>
      <c r="H66" s="27">
        <v>6288.7000000000007</v>
      </c>
      <c r="I66" s="29">
        <v>0</v>
      </c>
      <c r="J66" s="76"/>
      <c r="K66" s="28">
        <f t="shared" si="8"/>
        <v>20090.150000000001</v>
      </c>
      <c r="L66" s="81">
        <f t="shared" si="9"/>
        <v>1.0000001416176783</v>
      </c>
      <c r="M66" s="27">
        <f t="shared" si="10"/>
        <v>13801.45</v>
      </c>
      <c r="N66" s="81">
        <f t="shared" si="11"/>
        <v>1.0000002061464979</v>
      </c>
      <c r="O66" s="27">
        <f t="shared" si="12"/>
        <v>6288.7</v>
      </c>
      <c r="P66" s="81">
        <f t="shared" si="13"/>
        <v>0.99999999999999989</v>
      </c>
      <c r="Q66" s="27">
        <f t="shared" si="14"/>
        <v>0</v>
      </c>
      <c r="R66" s="82" t="e">
        <f t="shared" si="15"/>
        <v>#DIV/0!</v>
      </c>
    </row>
    <row r="67" spans="1:18" s="4" customFormat="1" ht="72" customHeight="1" x14ac:dyDescent="0.25">
      <c r="A67" s="189" t="s">
        <v>89</v>
      </c>
      <c r="B67" s="105" t="s">
        <v>90</v>
      </c>
      <c r="C67" s="123"/>
      <c r="D67" s="14" t="s">
        <v>66</v>
      </c>
      <c r="E67" s="178"/>
      <c r="F67" s="170">
        <v>22726.570855343998</v>
      </c>
      <c r="G67" s="27">
        <v>15327.970855344</v>
      </c>
      <c r="H67" s="27">
        <v>7398.6</v>
      </c>
      <c r="I67" s="29">
        <v>0</v>
      </c>
      <c r="J67" s="76"/>
      <c r="K67" s="28">
        <f t="shared" si="8"/>
        <v>22726.57</v>
      </c>
      <c r="L67" s="81">
        <f t="shared" si="9"/>
        <v>0.99999996236370181</v>
      </c>
      <c r="M67" s="27">
        <f t="shared" si="10"/>
        <v>15327.97</v>
      </c>
      <c r="N67" s="81">
        <f t="shared" si="11"/>
        <v>0.99999994419717986</v>
      </c>
      <c r="O67" s="27">
        <f t="shared" si="12"/>
        <v>7398.6</v>
      </c>
      <c r="P67" s="81">
        <f t="shared" si="13"/>
        <v>1</v>
      </c>
      <c r="Q67" s="27">
        <f t="shared" si="14"/>
        <v>0</v>
      </c>
      <c r="R67" s="82" t="e">
        <f t="shared" si="15"/>
        <v>#DIV/0!</v>
      </c>
    </row>
    <row r="68" spans="1:18" s="4" customFormat="1" ht="72" customHeight="1" x14ac:dyDescent="0.25">
      <c r="A68" s="189" t="s">
        <v>91</v>
      </c>
      <c r="B68" s="105" t="s">
        <v>92</v>
      </c>
      <c r="C68" s="123"/>
      <c r="D68" s="14" t="s">
        <v>66</v>
      </c>
      <c r="E68" s="178"/>
      <c r="F68" s="170">
        <v>25760.308943600001</v>
      </c>
      <c r="G68" s="27">
        <v>17251.808943600001</v>
      </c>
      <c r="H68" s="27">
        <v>8508.5</v>
      </c>
      <c r="I68" s="29">
        <v>0</v>
      </c>
      <c r="J68" s="76"/>
      <c r="K68" s="28">
        <f t="shared" si="8"/>
        <v>25760.31</v>
      </c>
      <c r="L68" s="81">
        <f t="shared" si="9"/>
        <v>1.000000041008825</v>
      </c>
      <c r="M68" s="27">
        <f t="shared" si="10"/>
        <v>17251.810000000001</v>
      </c>
      <c r="N68" s="81">
        <f t="shared" si="11"/>
        <v>1.0000000612341584</v>
      </c>
      <c r="O68" s="27">
        <f t="shared" si="12"/>
        <v>8508.5</v>
      </c>
      <c r="P68" s="81">
        <f t="shared" si="13"/>
        <v>1</v>
      </c>
      <c r="Q68" s="27">
        <f t="shared" si="14"/>
        <v>0</v>
      </c>
      <c r="R68" s="82" t="e">
        <f t="shared" si="15"/>
        <v>#DIV/0!</v>
      </c>
    </row>
    <row r="69" spans="1:18" s="4" customFormat="1" ht="72" customHeight="1" x14ac:dyDescent="0.25">
      <c r="A69" s="189" t="s">
        <v>93</v>
      </c>
      <c r="B69" s="105" t="s">
        <v>80</v>
      </c>
      <c r="C69" s="123"/>
      <c r="D69" s="14" t="s">
        <v>66</v>
      </c>
      <c r="E69" s="178"/>
      <c r="F69" s="170">
        <v>28282.271475248002</v>
      </c>
      <c r="G69" s="27">
        <v>18664.971475247999</v>
      </c>
      <c r="H69" s="27">
        <v>9617.3000000000011</v>
      </c>
      <c r="I69" s="29">
        <v>0</v>
      </c>
      <c r="J69" s="76"/>
      <c r="K69" s="28">
        <f t="shared" si="8"/>
        <v>28282.27</v>
      </c>
      <c r="L69" s="81">
        <f t="shared" si="9"/>
        <v>0.99999994783841872</v>
      </c>
      <c r="M69" s="27">
        <f t="shared" si="10"/>
        <v>18664.97</v>
      </c>
      <c r="N69" s="81">
        <f t="shared" si="11"/>
        <v>0.99999992096167944</v>
      </c>
      <c r="O69" s="27">
        <f t="shared" si="12"/>
        <v>9617.2999999999993</v>
      </c>
      <c r="P69" s="81">
        <f t="shared" si="13"/>
        <v>0.99999999999999978</v>
      </c>
      <c r="Q69" s="27">
        <f t="shared" si="14"/>
        <v>0</v>
      </c>
      <c r="R69" s="82" t="e">
        <f t="shared" si="15"/>
        <v>#DIV/0!</v>
      </c>
    </row>
    <row r="70" spans="1:18" s="4" customFormat="1" ht="39" customHeight="1" x14ac:dyDescent="0.25">
      <c r="A70" s="189" t="s">
        <v>94</v>
      </c>
      <c r="B70" s="155" t="s">
        <v>95</v>
      </c>
      <c r="C70" s="123"/>
      <c r="D70" s="105"/>
      <c r="E70" s="178"/>
      <c r="F70" s="170"/>
      <c r="G70" s="27"/>
      <c r="H70" s="27"/>
      <c r="I70" s="29"/>
      <c r="J70" s="76"/>
      <c r="K70" s="28"/>
      <c r="L70" s="81"/>
      <c r="M70" s="27"/>
      <c r="N70" s="81"/>
      <c r="O70" s="27"/>
      <c r="P70" s="81"/>
      <c r="Q70" s="27"/>
      <c r="R70" s="82"/>
    </row>
    <row r="71" spans="1:18" s="4" customFormat="1" ht="99.75" customHeight="1" x14ac:dyDescent="0.25">
      <c r="A71" s="189" t="s">
        <v>96</v>
      </c>
      <c r="B71" s="105" t="s">
        <v>64</v>
      </c>
      <c r="C71" s="123" t="s">
        <v>1244</v>
      </c>
      <c r="D71" s="14"/>
      <c r="E71" s="178"/>
      <c r="F71" s="170">
        <v>8892.7980412800007</v>
      </c>
      <c r="G71" s="27">
        <v>5688.4980412800005</v>
      </c>
      <c r="H71" s="27">
        <v>3204.3</v>
      </c>
      <c r="I71" s="29">
        <v>0</v>
      </c>
      <c r="J71" s="76"/>
      <c r="K71" s="28">
        <f t="shared" si="8"/>
        <v>8892.7999999999993</v>
      </c>
      <c r="L71" s="81">
        <f t="shared" si="9"/>
        <v>1.0000002202591343</v>
      </c>
      <c r="M71" s="27">
        <f t="shared" si="10"/>
        <v>5688.5</v>
      </c>
      <c r="N71" s="81">
        <f t="shared" si="11"/>
        <v>1.0000003443299066</v>
      </c>
      <c r="O71" s="27">
        <f t="shared" si="12"/>
        <v>3204.3</v>
      </c>
      <c r="P71" s="81">
        <f t="shared" si="13"/>
        <v>1</v>
      </c>
      <c r="Q71" s="27">
        <f t="shared" si="14"/>
        <v>0</v>
      </c>
      <c r="R71" s="82" t="e">
        <f t="shared" si="15"/>
        <v>#DIV/0!</v>
      </c>
    </row>
    <row r="72" spans="1:18" s="4" customFormat="1" ht="72" customHeight="1" x14ac:dyDescent="0.25">
      <c r="A72" s="189" t="s">
        <v>97</v>
      </c>
      <c r="B72" s="105" t="s">
        <v>68</v>
      </c>
      <c r="C72" s="123"/>
      <c r="D72" s="14" t="s">
        <v>66</v>
      </c>
      <c r="E72" s="178"/>
      <c r="F72" s="170">
        <v>15141.79292448</v>
      </c>
      <c r="G72" s="27">
        <v>10541.592924479999</v>
      </c>
      <c r="H72" s="27">
        <v>4600.2000000000007</v>
      </c>
      <c r="I72" s="29">
        <v>0</v>
      </c>
      <c r="J72" s="76"/>
      <c r="K72" s="28">
        <f t="shared" si="8"/>
        <v>15141.79</v>
      </c>
      <c r="L72" s="81">
        <f t="shared" si="9"/>
        <v>0.99999980686038881</v>
      </c>
      <c r="M72" s="27">
        <f t="shared" si="10"/>
        <v>10541.59</v>
      </c>
      <c r="N72" s="81">
        <f t="shared" si="11"/>
        <v>0.99999972257703174</v>
      </c>
      <c r="O72" s="27">
        <f t="shared" si="12"/>
        <v>4600.2</v>
      </c>
      <c r="P72" s="81">
        <f t="shared" si="13"/>
        <v>0.99999999999999978</v>
      </c>
      <c r="Q72" s="27">
        <f t="shared" si="14"/>
        <v>0</v>
      </c>
      <c r="R72" s="82" t="e">
        <f t="shared" si="15"/>
        <v>#DIV/0!</v>
      </c>
    </row>
    <row r="73" spans="1:18" s="4" customFormat="1" ht="72" customHeight="1" x14ac:dyDescent="0.25">
      <c r="A73" s="189" t="s">
        <v>98</v>
      </c>
      <c r="B73" s="105" t="s">
        <v>70</v>
      </c>
      <c r="C73" s="123"/>
      <c r="D73" s="14" t="s">
        <v>66</v>
      </c>
      <c r="E73" s="178"/>
      <c r="F73" s="170">
        <v>21387.886147519999</v>
      </c>
      <c r="G73" s="27">
        <v>15453.386147519999</v>
      </c>
      <c r="H73" s="27">
        <v>5934.5000000000009</v>
      </c>
      <c r="I73" s="29">
        <v>0</v>
      </c>
      <c r="J73" s="76"/>
      <c r="K73" s="28">
        <f t="shared" si="8"/>
        <v>21387.89</v>
      </c>
      <c r="L73" s="81">
        <f t="shared" si="9"/>
        <v>1.0000001801243925</v>
      </c>
      <c r="M73" s="27">
        <f t="shared" si="10"/>
        <v>15453.39</v>
      </c>
      <c r="N73" s="81">
        <f t="shared" si="11"/>
        <v>1.0000002492968183</v>
      </c>
      <c r="O73" s="27">
        <f t="shared" si="12"/>
        <v>5934.5</v>
      </c>
      <c r="P73" s="81">
        <f t="shared" si="13"/>
        <v>0.99999999999999989</v>
      </c>
      <c r="Q73" s="27">
        <f t="shared" si="14"/>
        <v>0</v>
      </c>
      <c r="R73" s="82" t="e">
        <f t="shared" si="15"/>
        <v>#DIV/0!</v>
      </c>
    </row>
    <row r="74" spans="1:18" s="4" customFormat="1" ht="72" customHeight="1" x14ac:dyDescent="0.25">
      <c r="A74" s="189" t="s">
        <v>99</v>
      </c>
      <c r="B74" s="105" t="s">
        <v>72</v>
      </c>
      <c r="C74" s="123"/>
      <c r="D74" s="14" t="s">
        <v>66</v>
      </c>
      <c r="E74" s="178"/>
      <c r="F74" s="170">
        <v>27606.622939200002</v>
      </c>
      <c r="G74" s="27">
        <v>20340.0229392</v>
      </c>
      <c r="H74" s="27">
        <v>7266.6</v>
      </c>
      <c r="I74" s="29">
        <v>0</v>
      </c>
      <c r="J74" s="76"/>
      <c r="K74" s="28">
        <f t="shared" si="8"/>
        <v>27606.620000000003</v>
      </c>
      <c r="L74" s="81">
        <f t="shared" si="9"/>
        <v>0.99999989353279439</v>
      </c>
      <c r="M74" s="27">
        <f t="shared" si="10"/>
        <v>20340.02</v>
      </c>
      <c r="N74" s="81">
        <f t="shared" si="11"/>
        <v>0.99999985549672155</v>
      </c>
      <c r="O74" s="27">
        <f t="shared" si="12"/>
        <v>7266.6</v>
      </c>
      <c r="P74" s="81">
        <f t="shared" si="13"/>
        <v>1</v>
      </c>
      <c r="Q74" s="27">
        <f t="shared" si="14"/>
        <v>0</v>
      </c>
      <c r="R74" s="82" t="e">
        <f t="shared" si="15"/>
        <v>#DIV/0!</v>
      </c>
    </row>
    <row r="75" spans="1:18" s="4" customFormat="1" ht="72" customHeight="1" x14ac:dyDescent="0.25">
      <c r="A75" s="189" t="s">
        <v>100</v>
      </c>
      <c r="B75" s="105" t="s">
        <v>74</v>
      </c>
      <c r="C75" s="123"/>
      <c r="D75" s="14" t="s">
        <v>66</v>
      </c>
      <c r="E75" s="178"/>
      <c r="F75" s="170">
        <v>33799.310560960002</v>
      </c>
      <c r="G75" s="27">
        <v>25197.310560960002</v>
      </c>
      <c r="H75" s="27">
        <v>8602</v>
      </c>
      <c r="I75" s="29">
        <v>0</v>
      </c>
      <c r="J75" s="76"/>
      <c r="K75" s="28">
        <f t="shared" si="8"/>
        <v>33799.31</v>
      </c>
      <c r="L75" s="81">
        <f t="shared" si="9"/>
        <v>0.99999998340321161</v>
      </c>
      <c r="M75" s="27">
        <f t="shared" si="10"/>
        <v>25197.31</v>
      </c>
      <c r="N75" s="81">
        <f t="shared" si="11"/>
        <v>0.99999997773730653</v>
      </c>
      <c r="O75" s="27">
        <f t="shared" si="12"/>
        <v>8602</v>
      </c>
      <c r="P75" s="81">
        <f t="shared" si="13"/>
        <v>1</v>
      </c>
      <c r="Q75" s="27">
        <f t="shared" si="14"/>
        <v>0</v>
      </c>
      <c r="R75" s="82" t="e">
        <f t="shared" si="15"/>
        <v>#DIV/0!</v>
      </c>
    </row>
    <row r="76" spans="1:18" s="4" customFormat="1" ht="72" customHeight="1" x14ac:dyDescent="0.25">
      <c r="A76" s="189" t="s">
        <v>101</v>
      </c>
      <c r="B76" s="105" t="s">
        <v>90</v>
      </c>
      <c r="C76" s="123"/>
      <c r="D76" s="14" t="s">
        <v>66</v>
      </c>
      <c r="E76" s="178"/>
      <c r="F76" s="170">
        <v>40024.336460480001</v>
      </c>
      <c r="G76" s="27">
        <v>30090.236460480002</v>
      </c>
      <c r="H76" s="27">
        <v>9934.1</v>
      </c>
      <c r="I76" s="29">
        <v>0</v>
      </c>
      <c r="J76" s="76"/>
      <c r="K76" s="28">
        <f t="shared" ref="K76:K138" si="16">SUM(M76,O76,Q76)</f>
        <v>40024.340000000004</v>
      </c>
      <c r="L76" s="81">
        <f t="shared" ref="L76:L138" si="17">K76/F76</f>
        <v>1.0000000884341957</v>
      </c>
      <c r="M76" s="27">
        <f t="shared" ref="M76:M138" si="18">ROUND(G76-(G76*$M$6*$F$6),2)</f>
        <v>30090.240000000002</v>
      </c>
      <c r="N76" s="81">
        <f t="shared" ref="N76:N138" si="19">M76/G76</f>
        <v>1.0000001176301823</v>
      </c>
      <c r="O76" s="27">
        <f t="shared" ref="O76:O138" si="20">ROUND(H76-(H76*$O$6*$F$6),2)</f>
        <v>9934.1</v>
      </c>
      <c r="P76" s="81">
        <f t="shared" ref="P76:P138" si="21">O76/H76</f>
        <v>1</v>
      </c>
      <c r="Q76" s="27">
        <f t="shared" ref="Q76:Q138" si="22">ROUND((I76-(I76*$Q$6*$F$6)),2)</f>
        <v>0</v>
      </c>
      <c r="R76" s="82" t="e">
        <f t="shared" ref="R76:R138" si="23">Q76/I76</f>
        <v>#DIV/0!</v>
      </c>
    </row>
    <row r="77" spans="1:18" s="4" customFormat="1" ht="72" customHeight="1" x14ac:dyDescent="0.25">
      <c r="A77" s="189" t="s">
        <v>102</v>
      </c>
      <c r="B77" s="105" t="s">
        <v>92</v>
      </c>
      <c r="C77" s="123"/>
      <c r="D77" s="14" t="s">
        <v>66</v>
      </c>
      <c r="E77" s="178"/>
      <c r="F77" s="170">
        <v>46264.088760320003</v>
      </c>
      <c r="G77" s="27">
        <v>34996.78876032</v>
      </c>
      <c r="H77" s="27">
        <v>11267.300000000001</v>
      </c>
      <c r="I77" s="29">
        <v>0</v>
      </c>
      <c r="J77" s="76"/>
      <c r="K77" s="28">
        <f t="shared" si="16"/>
        <v>46264.09</v>
      </c>
      <c r="L77" s="81">
        <f t="shared" si="17"/>
        <v>1.0000000267957292</v>
      </c>
      <c r="M77" s="27">
        <f t="shared" si="18"/>
        <v>34996.79</v>
      </c>
      <c r="N77" s="81">
        <f t="shared" si="19"/>
        <v>1.0000000354226786</v>
      </c>
      <c r="O77" s="27">
        <f t="shared" si="20"/>
        <v>11267.3</v>
      </c>
      <c r="P77" s="81">
        <f t="shared" si="21"/>
        <v>0.99999999999999989</v>
      </c>
      <c r="Q77" s="27">
        <f t="shared" si="22"/>
        <v>0</v>
      </c>
      <c r="R77" s="82" t="e">
        <f t="shared" si="23"/>
        <v>#DIV/0!</v>
      </c>
    </row>
    <row r="78" spans="1:18" s="4" customFormat="1" ht="72" customHeight="1" x14ac:dyDescent="0.25">
      <c r="A78" s="189" t="s">
        <v>103</v>
      </c>
      <c r="B78" s="105" t="s">
        <v>80</v>
      </c>
      <c r="C78" s="123"/>
      <c r="D78" s="14" t="s">
        <v>66</v>
      </c>
      <c r="E78" s="178"/>
      <c r="F78" s="170">
        <v>52482.825552000002</v>
      </c>
      <c r="G78" s="27">
        <v>39883.425552000001</v>
      </c>
      <c r="H78" s="27">
        <v>12599.400000000001</v>
      </c>
      <c r="I78" s="29">
        <v>0</v>
      </c>
      <c r="J78" s="76"/>
      <c r="K78" s="28">
        <f t="shared" si="16"/>
        <v>52482.83</v>
      </c>
      <c r="L78" s="81">
        <f t="shared" si="17"/>
        <v>1.0000000847515345</v>
      </c>
      <c r="M78" s="27">
        <f t="shared" si="18"/>
        <v>39883.43</v>
      </c>
      <c r="N78" s="81">
        <f t="shared" si="19"/>
        <v>1.0000001115250241</v>
      </c>
      <c r="O78" s="27">
        <f t="shared" si="20"/>
        <v>12599.4</v>
      </c>
      <c r="P78" s="81">
        <f t="shared" si="21"/>
        <v>0.99999999999999989</v>
      </c>
      <c r="Q78" s="27">
        <f t="shared" si="22"/>
        <v>0</v>
      </c>
      <c r="R78" s="82" t="e">
        <f t="shared" si="23"/>
        <v>#DIV/0!</v>
      </c>
    </row>
    <row r="79" spans="1:18" s="4" customFormat="1" ht="82.5" customHeight="1" x14ac:dyDescent="0.25">
      <c r="A79" s="189" t="s">
        <v>104</v>
      </c>
      <c r="B79" s="105" t="s">
        <v>105</v>
      </c>
      <c r="C79" s="119" t="s">
        <v>1654</v>
      </c>
      <c r="D79" s="15" t="s">
        <v>106</v>
      </c>
      <c r="E79" s="177" t="s">
        <v>1078</v>
      </c>
      <c r="F79" s="170">
        <v>570.62206829187471</v>
      </c>
      <c r="G79" s="27">
        <v>109.03204745854094</v>
      </c>
      <c r="H79" s="27">
        <v>461.59002083333377</v>
      </c>
      <c r="I79" s="29">
        <v>0</v>
      </c>
      <c r="J79" s="76"/>
      <c r="K79" s="28">
        <f t="shared" si="16"/>
        <v>570.62</v>
      </c>
      <c r="L79" s="81">
        <f t="shared" si="17"/>
        <v>0.99999637537349217</v>
      </c>
      <c r="M79" s="27">
        <f t="shared" si="18"/>
        <v>109.03</v>
      </c>
      <c r="N79" s="81">
        <f t="shared" si="19"/>
        <v>0.99998122149781954</v>
      </c>
      <c r="O79" s="27">
        <f t="shared" si="20"/>
        <v>461.59</v>
      </c>
      <c r="P79" s="81">
        <f t="shared" si="21"/>
        <v>0.99999995486615212</v>
      </c>
      <c r="Q79" s="27">
        <f t="shared" si="22"/>
        <v>0</v>
      </c>
      <c r="R79" s="82" t="e">
        <f t="shared" si="23"/>
        <v>#DIV/0!</v>
      </c>
    </row>
    <row r="80" spans="1:18" s="4" customFormat="1" ht="243" customHeight="1" x14ac:dyDescent="0.25">
      <c r="A80" s="192"/>
      <c r="B80" s="143" t="s">
        <v>1386</v>
      </c>
      <c r="C80" s="162"/>
      <c r="D80" s="156"/>
      <c r="E80" s="184"/>
      <c r="F80" s="170"/>
      <c r="G80" s="27"/>
      <c r="H80" s="27"/>
      <c r="I80" s="29"/>
      <c r="J80" s="76"/>
      <c r="K80" s="28"/>
      <c r="L80" s="81"/>
      <c r="M80" s="27"/>
      <c r="N80" s="81"/>
      <c r="O80" s="27"/>
      <c r="P80" s="81"/>
      <c r="Q80" s="27"/>
      <c r="R80" s="82"/>
    </row>
    <row r="81" spans="1:18" s="4" customFormat="1" ht="48" customHeight="1" x14ac:dyDescent="0.25">
      <c r="A81" s="193" t="s">
        <v>107</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108</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109</v>
      </c>
      <c r="B83" s="103" t="s">
        <v>1234</v>
      </c>
      <c r="C83" s="119" t="s">
        <v>1245</v>
      </c>
      <c r="D83" s="115" t="s">
        <v>1246</v>
      </c>
      <c r="E83" s="178" t="s">
        <v>1665</v>
      </c>
      <c r="F83" s="170">
        <v>7645</v>
      </c>
      <c r="G83" s="27">
        <v>0</v>
      </c>
      <c r="H83" s="27">
        <v>0</v>
      </c>
      <c r="I83" s="29">
        <v>7645</v>
      </c>
      <c r="J83" s="76"/>
      <c r="K83" s="28">
        <f t="shared" si="16"/>
        <v>7645</v>
      </c>
      <c r="L83" s="81">
        <f t="shared" si="17"/>
        <v>1</v>
      </c>
      <c r="M83" s="27"/>
      <c r="N83" s="81"/>
      <c r="O83" s="27"/>
      <c r="P83" s="81"/>
      <c r="Q83" s="27">
        <f t="shared" si="22"/>
        <v>7645</v>
      </c>
      <c r="R83" s="82">
        <f t="shared" si="23"/>
        <v>1</v>
      </c>
    </row>
    <row r="84" spans="1:18" s="4" customFormat="1" ht="152.25" customHeight="1" x14ac:dyDescent="0.25">
      <c r="A84" s="182" t="s">
        <v>1718</v>
      </c>
      <c r="B84" s="103" t="s">
        <v>1719</v>
      </c>
      <c r="C84" s="119" t="s">
        <v>1720</v>
      </c>
      <c r="D84" s="115" t="s">
        <v>110</v>
      </c>
      <c r="E84" s="177" t="s">
        <v>1868</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111</v>
      </c>
      <c r="B85" s="105" t="s">
        <v>1176</v>
      </c>
      <c r="C85" s="123" t="s">
        <v>1721</v>
      </c>
      <c r="D85" s="14" t="s">
        <v>112</v>
      </c>
      <c r="E85" s="178" t="s">
        <v>1869</v>
      </c>
      <c r="F85" s="170" t="s">
        <v>113</v>
      </c>
      <c r="G85" s="27"/>
      <c r="H85" s="27"/>
      <c r="I85" s="29"/>
      <c r="J85" s="76"/>
      <c r="K85" s="28" t="s">
        <v>113</v>
      </c>
      <c r="L85" s="81"/>
      <c r="M85" s="27"/>
      <c r="N85" s="81"/>
      <c r="O85" s="27"/>
      <c r="P85" s="81"/>
      <c r="Q85" s="27"/>
      <c r="R85" s="82"/>
    </row>
    <row r="86" spans="1:18" s="4" customFormat="1" ht="111.95" customHeight="1" x14ac:dyDescent="0.25">
      <c r="A86" s="182" t="s">
        <v>1722</v>
      </c>
      <c r="B86" s="105" t="s">
        <v>1723</v>
      </c>
      <c r="C86" s="123" t="s">
        <v>1727</v>
      </c>
      <c r="D86" s="14" t="s">
        <v>117</v>
      </c>
      <c r="E86" s="178" t="s">
        <v>1870</v>
      </c>
      <c r="F86" s="170" t="s">
        <v>113</v>
      </c>
      <c r="G86" s="27"/>
      <c r="H86" s="27"/>
      <c r="I86" s="29"/>
      <c r="J86" s="76"/>
      <c r="K86" s="28" t="s">
        <v>113</v>
      </c>
      <c r="L86" s="81"/>
      <c r="M86" s="27"/>
      <c r="N86" s="81"/>
      <c r="O86" s="27"/>
      <c r="P86" s="81"/>
      <c r="Q86" s="27"/>
      <c r="R86" s="82"/>
    </row>
    <row r="87" spans="1:18" s="4" customFormat="1" ht="111.95" customHeight="1" x14ac:dyDescent="0.25">
      <c r="A87" s="182" t="s">
        <v>1724</v>
      </c>
      <c r="B87" s="105" t="s">
        <v>1725</v>
      </c>
      <c r="C87" s="123" t="s">
        <v>1726</v>
      </c>
      <c r="D87" s="14" t="s">
        <v>117</v>
      </c>
      <c r="E87" s="178" t="s">
        <v>1870</v>
      </c>
      <c r="F87" s="170" t="s">
        <v>113</v>
      </c>
      <c r="G87" s="27"/>
      <c r="H87" s="27"/>
      <c r="I87" s="29"/>
      <c r="J87" s="76"/>
      <c r="K87" s="28" t="s">
        <v>113</v>
      </c>
      <c r="L87" s="81"/>
      <c r="M87" s="27"/>
      <c r="N87" s="81"/>
      <c r="O87" s="27"/>
      <c r="P87" s="81"/>
      <c r="Q87" s="27"/>
      <c r="R87" s="82"/>
    </row>
    <row r="88" spans="1:18" s="4" customFormat="1" ht="120.95" customHeight="1" x14ac:dyDescent="0.25">
      <c r="A88" s="182" t="s">
        <v>114</v>
      </c>
      <c r="B88" s="105" t="s">
        <v>1402</v>
      </c>
      <c r="C88" s="123" t="s">
        <v>1871</v>
      </c>
      <c r="D88" s="14" t="s">
        <v>115</v>
      </c>
      <c r="E88" s="178" t="s">
        <v>1863</v>
      </c>
      <c r="F88" s="170" t="s">
        <v>113</v>
      </c>
      <c r="G88" s="27"/>
      <c r="H88" s="27"/>
      <c r="I88" s="29"/>
      <c r="J88" s="76"/>
      <c r="K88" s="28" t="s">
        <v>113</v>
      </c>
      <c r="L88" s="81"/>
      <c r="M88" s="27"/>
      <c r="N88" s="81"/>
      <c r="O88" s="27"/>
      <c r="P88" s="81"/>
      <c r="Q88" s="27"/>
      <c r="R88" s="82"/>
    </row>
    <row r="89" spans="1:18" s="4" customFormat="1" ht="140.1" customHeight="1" x14ac:dyDescent="0.25">
      <c r="A89" s="182" t="s">
        <v>116</v>
      </c>
      <c r="B89" s="105" t="s">
        <v>1403</v>
      </c>
      <c r="C89" s="123" t="s">
        <v>1449</v>
      </c>
      <c r="D89" s="14" t="s">
        <v>117</v>
      </c>
      <c r="E89" s="178" t="s">
        <v>1872</v>
      </c>
      <c r="F89" s="170" t="s">
        <v>113</v>
      </c>
      <c r="G89" s="27"/>
      <c r="H89" s="27"/>
      <c r="I89" s="29"/>
      <c r="J89" s="76"/>
      <c r="K89" s="28" t="s">
        <v>113</v>
      </c>
      <c r="L89" s="81"/>
      <c r="M89" s="27"/>
      <c r="N89" s="81"/>
      <c r="O89" s="27"/>
      <c r="P89" s="81"/>
      <c r="Q89" s="27"/>
      <c r="R89" s="82"/>
    </row>
    <row r="90" spans="1:18" s="4" customFormat="1" ht="276" customHeight="1" x14ac:dyDescent="0.25">
      <c r="A90" s="182" t="s">
        <v>118</v>
      </c>
      <c r="B90" s="105" t="s">
        <v>1404</v>
      </c>
      <c r="C90" s="123" t="s">
        <v>1450</v>
      </c>
      <c r="D90" s="14" t="s">
        <v>1118</v>
      </c>
      <c r="E90" s="178" t="s">
        <v>1864</v>
      </c>
      <c r="F90" s="170" t="s">
        <v>113</v>
      </c>
      <c r="G90" s="27"/>
      <c r="H90" s="27"/>
      <c r="I90" s="29"/>
      <c r="J90" s="76"/>
      <c r="K90" s="28" t="s">
        <v>113</v>
      </c>
      <c r="L90" s="81"/>
      <c r="M90" s="27"/>
      <c r="N90" s="81"/>
      <c r="O90" s="27"/>
      <c r="P90" s="81"/>
      <c r="Q90" s="27"/>
      <c r="R90" s="82"/>
    </row>
    <row r="91" spans="1:18" s="4" customFormat="1" ht="78" customHeight="1" x14ac:dyDescent="0.25">
      <c r="A91" s="182" t="s">
        <v>1247</v>
      </c>
      <c r="B91" s="105" t="s">
        <v>1405</v>
      </c>
      <c r="C91" s="123" t="s">
        <v>1406</v>
      </c>
      <c r="D91" s="14" t="s">
        <v>115</v>
      </c>
      <c r="E91" s="178" t="s">
        <v>1184</v>
      </c>
      <c r="F91" s="170">
        <v>1245.6299999999999</v>
      </c>
      <c r="G91" s="27">
        <v>1245.6299999999999</v>
      </c>
      <c r="H91" s="27">
        <v>0</v>
      </c>
      <c r="I91" s="29">
        <v>0</v>
      </c>
      <c r="J91" s="76"/>
      <c r="K91" s="28">
        <f t="shared" si="16"/>
        <v>1245.6300000000001</v>
      </c>
      <c r="L91" s="81">
        <f t="shared" si="17"/>
        <v>1.0000000000000002</v>
      </c>
      <c r="M91" s="27">
        <f t="shared" si="18"/>
        <v>1245.6300000000001</v>
      </c>
      <c r="N91" s="81">
        <f t="shared" si="19"/>
        <v>1.0000000000000002</v>
      </c>
      <c r="O91" s="27"/>
      <c r="P91" s="81"/>
      <c r="Q91" s="27"/>
      <c r="R91" s="82"/>
    </row>
    <row r="92" spans="1:18" s="4" customFormat="1" ht="78" customHeight="1" x14ac:dyDescent="0.25">
      <c r="A92" s="182" t="s">
        <v>119</v>
      </c>
      <c r="B92" s="105" t="s">
        <v>1407</v>
      </c>
      <c r="C92" s="123" t="s">
        <v>1408</v>
      </c>
      <c r="D92" s="14" t="s">
        <v>115</v>
      </c>
      <c r="E92" s="178" t="s">
        <v>1184</v>
      </c>
      <c r="F92" s="170">
        <v>1374.93</v>
      </c>
      <c r="G92" s="27">
        <v>1374.93</v>
      </c>
      <c r="H92" s="27">
        <v>0</v>
      </c>
      <c r="I92" s="29">
        <v>0</v>
      </c>
      <c r="J92" s="76"/>
      <c r="K92" s="28">
        <f t="shared" si="16"/>
        <v>1374.93</v>
      </c>
      <c r="L92" s="81">
        <f t="shared" si="17"/>
        <v>1</v>
      </c>
      <c r="M92" s="27">
        <f t="shared" si="18"/>
        <v>1374.93</v>
      </c>
      <c r="N92" s="81">
        <f t="shared" si="19"/>
        <v>1</v>
      </c>
      <c r="O92" s="27"/>
      <c r="P92" s="81"/>
      <c r="Q92" s="27"/>
      <c r="R92" s="82"/>
    </row>
    <row r="93" spans="1:18" s="4" customFormat="1" ht="78" customHeight="1" x14ac:dyDescent="0.25">
      <c r="A93" s="182" t="s">
        <v>120</v>
      </c>
      <c r="B93" s="105" t="s">
        <v>1409</v>
      </c>
      <c r="C93" s="123" t="s">
        <v>1410</v>
      </c>
      <c r="D93" s="14" t="s">
        <v>115</v>
      </c>
      <c r="E93" s="178" t="s">
        <v>1184</v>
      </c>
      <c r="F93" s="170">
        <v>1693.98</v>
      </c>
      <c r="G93" s="27">
        <v>1693.98</v>
      </c>
      <c r="H93" s="27">
        <v>0</v>
      </c>
      <c r="I93" s="29">
        <v>0</v>
      </c>
      <c r="J93" s="76"/>
      <c r="K93" s="28">
        <f t="shared" si="16"/>
        <v>1693.98</v>
      </c>
      <c r="L93" s="81">
        <f t="shared" si="17"/>
        <v>1</v>
      </c>
      <c r="M93" s="27">
        <f t="shared" si="18"/>
        <v>1693.98</v>
      </c>
      <c r="N93" s="81">
        <f t="shared" si="19"/>
        <v>1</v>
      </c>
      <c r="O93" s="27"/>
      <c r="P93" s="81"/>
      <c r="Q93" s="27"/>
      <c r="R93" s="82"/>
    </row>
    <row r="94" spans="1:18" s="4" customFormat="1" ht="78" customHeight="1" x14ac:dyDescent="0.25">
      <c r="A94" s="182" t="s">
        <v>121</v>
      </c>
      <c r="B94" s="105" t="s">
        <v>1411</v>
      </c>
      <c r="C94" s="123" t="s">
        <v>1412</v>
      </c>
      <c r="D94" s="14" t="s">
        <v>115</v>
      </c>
      <c r="E94" s="178" t="s">
        <v>1184</v>
      </c>
      <c r="F94" s="170">
        <v>2336.2350000000001</v>
      </c>
      <c r="G94" s="27">
        <v>2336.2350000000001</v>
      </c>
      <c r="H94" s="27">
        <v>0</v>
      </c>
      <c r="I94" s="29">
        <v>0</v>
      </c>
      <c r="J94" s="76"/>
      <c r="K94" s="28">
        <f t="shared" si="16"/>
        <v>2336.2399999999998</v>
      </c>
      <c r="L94" s="81">
        <f t="shared" si="17"/>
        <v>1.0000021401956565</v>
      </c>
      <c r="M94" s="27">
        <f t="shared" si="18"/>
        <v>2336.2399999999998</v>
      </c>
      <c r="N94" s="81">
        <f t="shared" si="19"/>
        <v>1.0000021401956565</v>
      </c>
      <c r="O94" s="27"/>
      <c r="P94" s="81"/>
      <c r="Q94" s="27"/>
      <c r="R94" s="82"/>
    </row>
    <row r="95" spans="1:18" s="4" customFormat="1" ht="78" customHeight="1" x14ac:dyDescent="0.25">
      <c r="A95" s="182" t="s">
        <v>122</v>
      </c>
      <c r="B95" s="105" t="s">
        <v>1413</v>
      </c>
      <c r="C95" s="123" t="s">
        <v>1414</v>
      </c>
      <c r="D95" s="14" t="s">
        <v>115</v>
      </c>
      <c r="E95" s="178" t="s">
        <v>1184</v>
      </c>
      <c r="F95" s="170">
        <v>2955.5549999999998</v>
      </c>
      <c r="G95" s="27">
        <v>2955.5549999999998</v>
      </c>
      <c r="H95" s="27">
        <v>0</v>
      </c>
      <c r="I95" s="29">
        <v>0</v>
      </c>
      <c r="J95" s="76"/>
      <c r="K95" s="28">
        <f t="shared" si="16"/>
        <v>2955.56</v>
      </c>
      <c r="L95" s="81">
        <f t="shared" si="17"/>
        <v>1.0000016917296413</v>
      </c>
      <c r="M95" s="27">
        <f t="shared" si="18"/>
        <v>2955.56</v>
      </c>
      <c r="N95" s="81">
        <f t="shared" si="19"/>
        <v>1.0000016917296413</v>
      </c>
      <c r="O95" s="27"/>
      <c r="P95" s="81"/>
      <c r="Q95" s="27"/>
      <c r="R95" s="82"/>
    </row>
    <row r="96" spans="1:18" s="4" customFormat="1" ht="78" customHeight="1" x14ac:dyDescent="0.25">
      <c r="A96" s="182" t="s">
        <v>123</v>
      </c>
      <c r="B96" s="105" t="s">
        <v>1415</v>
      </c>
      <c r="C96" s="123" t="s">
        <v>1416</v>
      </c>
      <c r="D96" s="14" t="s">
        <v>115</v>
      </c>
      <c r="E96" s="178" t="s">
        <v>1184</v>
      </c>
      <c r="F96" s="170">
        <v>4560.87</v>
      </c>
      <c r="G96" s="27">
        <v>4560.87</v>
      </c>
      <c r="H96" s="27">
        <v>0</v>
      </c>
      <c r="I96" s="29">
        <v>0</v>
      </c>
      <c r="J96" s="76"/>
      <c r="K96" s="28">
        <f t="shared" si="16"/>
        <v>4560.87</v>
      </c>
      <c r="L96" s="81">
        <f t="shared" si="17"/>
        <v>1</v>
      </c>
      <c r="M96" s="27">
        <f t="shared" si="18"/>
        <v>4560.87</v>
      </c>
      <c r="N96" s="81">
        <f t="shared" si="19"/>
        <v>1</v>
      </c>
      <c r="O96" s="27"/>
      <c r="P96" s="81"/>
      <c r="Q96" s="27"/>
      <c r="R96" s="82"/>
    </row>
    <row r="97" spans="1:18" s="4" customFormat="1" ht="78" customHeight="1" x14ac:dyDescent="0.25">
      <c r="A97" s="182" t="s">
        <v>1248</v>
      </c>
      <c r="B97" s="105" t="s">
        <v>1417</v>
      </c>
      <c r="C97" s="123" t="s">
        <v>1418</v>
      </c>
      <c r="D97" s="14" t="s">
        <v>115</v>
      </c>
      <c r="E97" s="178" t="s">
        <v>1184</v>
      </c>
      <c r="F97" s="170">
        <v>6070.335</v>
      </c>
      <c r="G97" s="27">
        <v>6070.335</v>
      </c>
      <c r="H97" s="27">
        <v>0</v>
      </c>
      <c r="I97" s="29">
        <v>0</v>
      </c>
      <c r="J97" s="76"/>
      <c r="K97" s="28">
        <f t="shared" si="16"/>
        <v>6070.34</v>
      </c>
      <c r="L97" s="81">
        <f t="shared" si="17"/>
        <v>1.0000008236777707</v>
      </c>
      <c r="M97" s="27">
        <f t="shared" si="18"/>
        <v>6070.34</v>
      </c>
      <c r="N97" s="81">
        <f t="shared" si="19"/>
        <v>1.0000008236777707</v>
      </c>
      <c r="O97" s="27"/>
      <c r="P97" s="81"/>
      <c r="Q97" s="27"/>
      <c r="R97" s="82"/>
    </row>
    <row r="98" spans="1:18" s="4" customFormat="1" ht="72" customHeight="1" x14ac:dyDescent="0.25">
      <c r="A98" s="197" t="s">
        <v>1177</v>
      </c>
      <c r="B98" s="105" t="s">
        <v>1419</v>
      </c>
      <c r="C98" s="123" t="s">
        <v>1420</v>
      </c>
      <c r="D98" s="14" t="s">
        <v>1249</v>
      </c>
      <c r="E98" s="178" t="s">
        <v>1709</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1178</v>
      </c>
      <c r="B99" s="105" t="s">
        <v>1452</v>
      </c>
      <c r="C99" s="123" t="s">
        <v>1250</v>
      </c>
      <c r="D99" s="14" t="s">
        <v>1118</v>
      </c>
      <c r="E99" s="178" t="s">
        <v>1710</v>
      </c>
      <c r="F99" s="170" t="s">
        <v>113</v>
      </c>
      <c r="G99" s="27"/>
      <c r="H99" s="27"/>
      <c r="I99" s="29"/>
      <c r="J99" s="76"/>
      <c r="K99" s="28"/>
      <c r="L99" s="81"/>
      <c r="M99" s="27"/>
      <c r="N99" s="81"/>
      <c r="O99" s="27"/>
      <c r="P99" s="81"/>
      <c r="Q99" s="27"/>
      <c r="R99" s="82"/>
    </row>
    <row r="100" spans="1:18" s="4" customFormat="1" ht="99" customHeight="1" x14ac:dyDescent="0.25">
      <c r="A100" s="182" t="s">
        <v>1179</v>
      </c>
      <c r="B100" s="105" t="s">
        <v>1451</v>
      </c>
      <c r="C100" s="123" t="s">
        <v>1421</v>
      </c>
      <c r="D100" s="14" t="s">
        <v>1118</v>
      </c>
      <c r="E100" s="178" t="s">
        <v>1710</v>
      </c>
      <c r="F100" s="170" t="s">
        <v>113</v>
      </c>
      <c r="G100" s="27"/>
      <c r="H100" s="27"/>
      <c r="I100" s="29"/>
      <c r="J100" s="76"/>
      <c r="K100" s="28"/>
      <c r="L100" s="81"/>
      <c r="M100" s="27"/>
      <c r="N100" s="81"/>
      <c r="O100" s="27"/>
      <c r="P100" s="81"/>
      <c r="Q100" s="27"/>
      <c r="R100" s="82"/>
    </row>
    <row r="101" spans="1:18" s="4" customFormat="1" ht="99" customHeight="1" x14ac:dyDescent="0.25">
      <c r="A101" s="182" t="s">
        <v>1180</v>
      </c>
      <c r="B101" s="105" t="s">
        <v>1453</v>
      </c>
      <c r="C101" s="123" t="s">
        <v>1422</v>
      </c>
      <c r="D101" s="14" t="s">
        <v>1118</v>
      </c>
      <c r="E101" s="178" t="s">
        <v>1710</v>
      </c>
      <c r="F101" s="170" t="s">
        <v>113</v>
      </c>
      <c r="G101" s="27"/>
      <c r="H101" s="27"/>
      <c r="I101" s="29"/>
      <c r="J101" s="76"/>
      <c r="K101" s="28"/>
      <c r="L101" s="81"/>
      <c r="M101" s="27"/>
      <c r="N101" s="81"/>
      <c r="O101" s="27"/>
      <c r="P101" s="81"/>
      <c r="Q101" s="27"/>
      <c r="R101" s="82"/>
    </row>
    <row r="102" spans="1:18" s="4" customFormat="1" ht="56.1" customHeight="1" x14ac:dyDescent="0.25">
      <c r="A102" s="182" t="s">
        <v>124</v>
      </c>
      <c r="B102" s="103" t="s">
        <v>125</v>
      </c>
      <c r="C102" s="119" t="s">
        <v>126</v>
      </c>
      <c r="D102" s="115" t="s">
        <v>1716</v>
      </c>
      <c r="E102" s="178" t="s">
        <v>1079</v>
      </c>
      <c r="F102" s="170">
        <v>62062.441856096004</v>
      </c>
      <c r="G102" s="27">
        <v>0</v>
      </c>
      <c r="H102" s="27">
        <v>0</v>
      </c>
      <c r="I102" s="29">
        <v>62062.441856096004</v>
      </c>
      <c r="J102" s="76"/>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2" t="s">
        <v>127</v>
      </c>
      <c r="B103" s="103" t="s">
        <v>128</v>
      </c>
      <c r="C103" s="130" t="s">
        <v>1454</v>
      </c>
      <c r="D103" s="115" t="s">
        <v>110</v>
      </c>
      <c r="E103" s="178"/>
      <c r="F103" s="170" t="s">
        <v>113</v>
      </c>
      <c r="G103" s="27"/>
      <c r="H103" s="27"/>
      <c r="I103" s="29"/>
      <c r="J103" s="76"/>
      <c r="K103" s="28" t="s">
        <v>113</v>
      </c>
      <c r="L103" s="81"/>
      <c r="M103" s="27"/>
      <c r="N103" s="81"/>
      <c r="O103" s="27"/>
      <c r="P103" s="81"/>
      <c r="Q103" s="27"/>
      <c r="R103" s="82"/>
    </row>
    <row r="104" spans="1:18" s="4" customFormat="1" ht="132.6" customHeight="1" x14ac:dyDescent="0.25">
      <c r="A104" s="182" t="s">
        <v>129</v>
      </c>
      <c r="B104" s="103" t="s">
        <v>130</v>
      </c>
      <c r="C104" s="130" t="s">
        <v>1455</v>
      </c>
      <c r="D104" s="115" t="s">
        <v>110</v>
      </c>
      <c r="E104" s="178"/>
      <c r="F104" s="170" t="s">
        <v>113</v>
      </c>
      <c r="G104" s="27"/>
      <c r="H104" s="27"/>
      <c r="I104" s="29"/>
      <c r="J104" s="76"/>
      <c r="K104" s="28" t="s">
        <v>113</v>
      </c>
      <c r="L104" s="81"/>
      <c r="M104" s="27"/>
      <c r="N104" s="81"/>
      <c r="O104" s="27"/>
      <c r="P104" s="81"/>
      <c r="Q104" s="27"/>
      <c r="R104" s="82"/>
    </row>
    <row r="105" spans="1:18" s="4" customFormat="1" ht="72" customHeight="1" x14ac:dyDescent="0.25">
      <c r="A105" s="180" t="s">
        <v>1251</v>
      </c>
      <c r="B105" s="103" t="s">
        <v>1667</v>
      </c>
      <c r="C105" s="119" t="s">
        <v>1423</v>
      </c>
      <c r="D105" s="115" t="s">
        <v>1252</v>
      </c>
      <c r="E105" s="198" t="s">
        <v>1666</v>
      </c>
      <c r="F105" s="170">
        <v>1156.5</v>
      </c>
      <c r="G105" s="27">
        <v>1156.5</v>
      </c>
      <c r="H105" s="27">
        <v>0</v>
      </c>
      <c r="I105" s="29">
        <v>0</v>
      </c>
      <c r="J105" s="76"/>
      <c r="K105" s="28">
        <f t="shared" si="16"/>
        <v>1156.5</v>
      </c>
      <c r="L105" s="81">
        <f t="shared" si="17"/>
        <v>1</v>
      </c>
      <c r="M105" s="27">
        <f t="shared" si="18"/>
        <v>1156.5</v>
      </c>
      <c r="N105" s="81">
        <f t="shared" si="19"/>
        <v>1</v>
      </c>
      <c r="O105" s="27"/>
      <c r="P105" s="81"/>
      <c r="Q105" s="27"/>
      <c r="R105" s="82"/>
    </row>
    <row r="106" spans="1:18" s="4" customFormat="1" ht="240.95" customHeight="1" x14ac:dyDescent="0.25">
      <c r="A106" s="189" t="s">
        <v>131</v>
      </c>
      <c r="B106" s="157" t="s">
        <v>1424</v>
      </c>
      <c r="C106" s="145" t="s">
        <v>1728</v>
      </c>
      <c r="D106" s="115"/>
      <c r="E106" s="190" t="s">
        <v>1729</v>
      </c>
      <c r="F106" s="170"/>
      <c r="G106" s="27"/>
      <c r="H106" s="27"/>
      <c r="I106" s="29"/>
      <c r="J106" s="76"/>
      <c r="K106" s="28"/>
      <c r="L106" s="81"/>
      <c r="M106" s="27"/>
      <c r="N106" s="81"/>
      <c r="O106" s="27"/>
      <c r="P106" s="81"/>
      <c r="Q106" s="27"/>
      <c r="R106" s="82"/>
    </row>
    <row r="107" spans="1:18" s="4" customFormat="1" ht="39" customHeight="1" x14ac:dyDescent="0.25">
      <c r="A107" s="189" t="s">
        <v>132</v>
      </c>
      <c r="B107" s="103" t="s">
        <v>1730</v>
      </c>
      <c r="C107" s="119"/>
      <c r="D107" s="115" t="s">
        <v>134</v>
      </c>
      <c r="E107" s="178"/>
      <c r="F107" s="170">
        <v>245875.1415267195</v>
      </c>
      <c r="G107" s="27">
        <v>133267.45295116797</v>
      </c>
      <c r="H107" s="27">
        <v>81905.383561867013</v>
      </c>
      <c r="I107" s="29">
        <v>30702.305013684487</v>
      </c>
      <c r="J107" s="76"/>
      <c r="K107" s="28">
        <f t="shared" si="16"/>
        <v>245875.14</v>
      </c>
      <c r="L107" s="81">
        <f t="shared" si="17"/>
        <v>0.99999999379067162</v>
      </c>
      <c r="M107" s="27">
        <f t="shared" si="18"/>
        <v>133267.45000000001</v>
      </c>
      <c r="N107" s="81">
        <f t="shared" si="19"/>
        <v>0.99999997785529848</v>
      </c>
      <c r="O107" s="27">
        <f t="shared" si="20"/>
        <v>81905.38</v>
      </c>
      <c r="P107" s="81">
        <f t="shared" si="21"/>
        <v>0.99999995651241891</v>
      </c>
      <c r="Q107" s="27">
        <f t="shared" si="22"/>
        <v>30702.31</v>
      </c>
      <c r="R107" s="82">
        <f t="shared" si="23"/>
        <v>1.0000001624085069</v>
      </c>
    </row>
    <row r="108" spans="1:18" s="4" customFormat="1" ht="39" customHeight="1" x14ac:dyDescent="0.25">
      <c r="A108" s="189" t="s">
        <v>135</v>
      </c>
      <c r="B108" s="103" t="s">
        <v>1731</v>
      </c>
      <c r="C108" s="119"/>
      <c r="D108" s="115" t="s">
        <v>134</v>
      </c>
      <c r="E108" s="178"/>
      <c r="F108" s="170">
        <v>258740.52815375413</v>
      </c>
      <c r="G108" s="27">
        <v>137116.38694924803</v>
      </c>
      <c r="H108" s="27">
        <v>90921.836190821603</v>
      </c>
      <c r="I108" s="29">
        <v>30702.305013684487</v>
      </c>
      <c r="J108" s="76"/>
      <c r="K108" s="28">
        <f t="shared" si="16"/>
        <v>258740.54</v>
      </c>
      <c r="L108" s="81">
        <f t="shared" si="17"/>
        <v>1.0000000457842688</v>
      </c>
      <c r="M108" s="27">
        <f t="shared" si="18"/>
        <v>137116.39000000001</v>
      </c>
      <c r="N108" s="81">
        <f t="shared" si="19"/>
        <v>1.000000022249361</v>
      </c>
      <c r="O108" s="27">
        <f t="shared" si="20"/>
        <v>90921.84</v>
      </c>
      <c r="P108" s="81">
        <f t="shared" si="21"/>
        <v>1.0000000418950887</v>
      </c>
      <c r="Q108" s="27">
        <f t="shared" si="22"/>
        <v>30702.31</v>
      </c>
      <c r="R108" s="82">
        <f t="shared" si="23"/>
        <v>1.0000001624085069</v>
      </c>
    </row>
    <row r="109" spans="1:18" s="4" customFormat="1" ht="39" customHeight="1" x14ac:dyDescent="0.25">
      <c r="A109" s="189" t="s">
        <v>136</v>
      </c>
      <c r="B109" s="103" t="s">
        <v>1732</v>
      </c>
      <c r="C109" s="119"/>
      <c r="D109" s="115" t="s">
        <v>134</v>
      </c>
      <c r="E109" s="178"/>
      <c r="F109" s="170">
        <v>268331.16896446282</v>
      </c>
      <c r="G109" s="27">
        <v>139501.41638424099</v>
      </c>
      <c r="H109" s="27">
        <v>98127.447566537317</v>
      </c>
      <c r="I109" s="29">
        <v>30702.305013684487</v>
      </c>
      <c r="J109" s="76"/>
      <c r="K109" s="28">
        <f t="shared" si="16"/>
        <v>268331.18</v>
      </c>
      <c r="L109" s="81">
        <f t="shared" si="17"/>
        <v>1.0000000411265573</v>
      </c>
      <c r="M109" s="27">
        <f t="shared" si="18"/>
        <v>139501.42000000001</v>
      </c>
      <c r="N109" s="81">
        <f t="shared" si="19"/>
        <v>1.0000000259191564</v>
      </c>
      <c r="O109" s="27">
        <f t="shared" si="20"/>
        <v>98127.45</v>
      </c>
      <c r="P109" s="81">
        <f t="shared" si="21"/>
        <v>1.0000000247990011</v>
      </c>
      <c r="Q109" s="27">
        <f t="shared" si="22"/>
        <v>30702.31</v>
      </c>
      <c r="R109" s="82">
        <f t="shared" si="23"/>
        <v>1.0000001624085069</v>
      </c>
    </row>
    <row r="110" spans="1:18" s="4" customFormat="1" ht="39" customHeight="1" x14ac:dyDescent="0.25">
      <c r="A110" s="189" t="s">
        <v>138</v>
      </c>
      <c r="B110" s="103" t="s">
        <v>1733</v>
      </c>
      <c r="C110" s="119"/>
      <c r="D110" s="115" t="s">
        <v>134</v>
      </c>
      <c r="E110" s="178"/>
      <c r="F110" s="170">
        <v>279025.62853485625</v>
      </c>
      <c r="G110" s="27">
        <v>141120.47845770032</v>
      </c>
      <c r="H110" s="27">
        <v>107202.84506347144</v>
      </c>
      <c r="I110" s="29">
        <v>30702.305013684487</v>
      </c>
      <c r="J110" s="76"/>
      <c r="K110" s="28">
        <f t="shared" si="16"/>
        <v>279025.64</v>
      </c>
      <c r="L110" s="81">
        <f t="shared" si="17"/>
        <v>1.0000000410899308</v>
      </c>
      <c r="M110" s="27">
        <f t="shared" si="18"/>
        <v>141120.48000000001</v>
      </c>
      <c r="N110" s="81">
        <f t="shared" si="19"/>
        <v>1.0000000109289573</v>
      </c>
      <c r="O110" s="27">
        <f t="shared" si="20"/>
        <v>107202.85</v>
      </c>
      <c r="P110" s="81">
        <f t="shared" si="21"/>
        <v>1.0000000460484846</v>
      </c>
      <c r="Q110" s="27">
        <f t="shared" si="22"/>
        <v>30702.31</v>
      </c>
      <c r="R110" s="82">
        <f t="shared" si="23"/>
        <v>1.0000001624085069</v>
      </c>
    </row>
    <row r="111" spans="1:18" s="4" customFormat="1" ht="39" customHeight="1" x14ac:dyDescent="0.25">
      <c r="A111" s="189" t="s">
        <v>140</v>
      </c>
      <c r="B111" s="103" t="s">
        <v>141</v>
      </c>
      <c r="C111" s="119"/>
      <c r="D111" s="115" t="s">
        <v>134</v>
      </c>
      <c r="E111" s="178"/>
      <c r="F111" s="170">
        <v>305471.69975598308</v>
      </c>
      <c r="G111" s="27">
        <v>148388.87755574152</v>
      </c>
      <c r="H111" s="27">
        <v>126380.51718655707</v>
      </c>
      <c r="I111" s="29">
        <v>30702.305013684487</v>
      </c>
      <c r="J111" s="76"/>
      <c r="K111" s="28">
        <f t="shared" si="16"/>
        <v>305471.71000000002</v>
      </c>
      <c r="L111" s="81">
        <f t="shared" si="17"/>
        <v>1.0000000335350769</v>
      </c>
      <c r="M111" s="27">
        <f t="shared" si="18"/>
        <v>148388.88</v>
      </c>
      <c r="N111" s="81">
        <f t="shared" si="19"/>
        <v>1.0000000164719791</v>
      </c>
      <c r="O111" s="27">
        <f t="shared" si="20"/>
        <v>126380.52</v>
      </c>
      <c r="P111" s="81">
        <f t="shared" si="21"/>
        <v>1.0000000222616823</v>
      </c>
      <c r="Q111" s="27">
        <f t="shared" si="22"/>
        <v>30702.31</v>
      </c>
      <c r="R111" s="82">
        <f t="shared" si="23"/>
        <v>1.0000001624085069</v>
      </c>
    </row>
    <row r="112" spans="1:18" s="4" customFormat="1" ht="39" customHeight="1" x14ac:dyDescent="0.25">
      <c r="A112" s="189" t="s">
        <v>142</v>
      </c>
      <c r="B112" s="103" t="s">
        <v>1734</v>
      </c>
      <c r="C112" s="119"/>
      <c r="D112" s="115" t="s">
        <v>134</v>
      </c>
      <c r="E112" s="178"/>
      <c r="F112" s="170">
        <v>330979.41037062887</v>
      </c>
      <c r="G112" s="27">
        <v>156543.05484016117</v>
      </c>
      <c r="H112" s="27">
        <v>143734.05051678317</v>
      </c>
      <c r="I112" s="29">
        <v>30702.305013684487</v>
      </c>
      <c r="J112" s="76"/>
      <c r="K112" s="28">
        <f t="shared" si="16"/>
        <v>330979.40999999997</v>
      </c>
      <c r="L112" s="81">
        <f t="shared" si="17"/>
        <v>0.99999999888020552</v>
      </c>
      <c r="M112" s="27">
        <f t="shared" si="18"/>
        <v>156543.04999999999</v>
      </c>
      <c r="N112" s="81">
        <f t="shared" si="19"/>
        <v>0.99999996908095867</v>
      </c>
      <c r="O112" s="27">
        <f t="shared" si="20"/>
        <v>143734.04999999999</v>
      </c>
      <c r="P112" s="81">
        <f t="shared" si="21"/>
        <v>0.99999999640458759</v>
      </c>
      <c r="Q112" s="27">
        <f t="shared" si="22"/>
        <v>30702.31</v>
      </c>
      <c r="R112" s="82">
        <f t="shared" si="23"/>
        <v>1.0000001624085069</v>
      </c>
    </row>
    <row r="113" spans="1:18" s="4" customFormat="1" ht="39" customHeight="1" x14ac:dyDescent="0.25">
      <c r="A113" s="189" t="s">
        <v>143</v>
      </c>
      <c r="B113" s="103" t="s">
        <v>1735</v>
      </c>
      <c r="C113" s="119"/>
      <c r="D113" s="115" t="s">
        <v>134</v>
      </c>
      <c r="E113" s="178"/>
      <c r="F113" s="170">
        <v>372099.45620082453</v>
      </c>
      <c r="G113" s="27">
        <v>165145.31562167965</v>
      </c>
      <c r="H113" s="27">
        <v>176251.83556546041</v>
      </c>
      <c r="I113" s="29">
        <v>30702.305013684487</v>
      </c>
      <c r="J113" s="76"/>
      <c r="K113" s="28">
        <f t="shared" si="16"/>
        <v>372099.47000000003</v>
      </c>
      <c r="L113" s="81">
        <f t="shared" si="17"/>
        <v>1.0000000370846431</v>
      </c>
      <c r="M113" s="27">
        <f t="shared" si="18"/>
        <v>165145.32</v>
      </c>
      <c r="N113" s="81">
        <f t="shared" si="19"/>
        <v>1.0000000265119258</v>
      </c>
      <c r="O113" s="27">
        <f t="shared" si="20"/>
        <v>176251.84</v>
      </c>
      <c r="P113" s="81">
        <f t="shared" si="21"/>
        <v>1.0000000251602463</v>
      </c>
      <c r="Q113" s="27">
        <f t="shared" si="22"/>
        <v>30702.31</v>
      </c>
      <c r="R113" s="82">
        <f t="shared" si="23"/>
        <v>1.0000001624085069</v>
      </c>
    </row>
    <row r="114" spans="1:18" s="4" customFormat="1" ht="39" customHeight="1" x14ac:dyDescent="0.25">
      <c r="A114" s="189" t="s">
        <v>144</v>
      </c>
      <c r="B114" s="103" t="s">
        <v>145</v>
      </c>
      <c r="C114" s="119"/>
      <c r="D114" s="115" t="s">
        <v>134</v>
      </c>
      <c r="E114" s="178"/>
      <c r="F114" s="170">
        <v>466491.25186092081</v>
      </c>
      <c r="G114" s="27">
        <v>204760.14219431259</v>
      </c>
      <c r="H114" s="27">
        <v>231028.80465292372</v>
      </c>
      <c r="I114" s="29">
        <v>30702.305013684487</v>
      </c>
      <c r="J114" s="76"/>
      <c r="K114" s="28">
        <f t="shared" si="16"/>
        <v>466491.25</v>
      </c>
      <c r="L114" s="81">
        <f t="shared" si="17"/>
        <v>0.99999999601081302</v>
      </c>
      <c r="M114" s="27">
        <f t="shared" si="18"/>
        <v>204760.14</v>
      </c>
      <c r="N114" s="81">
        <f t="shared" si="19"/>
        <v>0.99999998928349754</v>
      </c>
      <c r="O114" s="27">
        <f t="shared" si="20"/>
        <v>231028.8</v>
      </c>
      <c r="P114" s="81">
        <f t="shared" si="21"/>
        <v>0.99999997985998434</v>
      </c>
      <c r="Q114" s="27">
        <f t="shared" si="22"/>
        <v>30702.31</v>
      </c>
      <c r="R114" s="82">
        <f t="shared" si="23"/>
        <v>1.0000001624085069</v>
      </c>
    </row>
    <row r="115" spans="1:18" s="4" customFormat="1" ht="39" customHeight="1" x14ac:dyDescent="0.25">
      <c r="A115" s="189" t="s">
        <v>146</v>
      </c>
      <c r="B115" s="103" t="s">
        <v>147</v>
      </c>
      <c r="C115" s="119"/>
      <c r="D115" s="115" t="s">
        <v>134</v>
      </c>
      <c r="E115" s="178"/>
      <c r="F115" s="170">
        <v>600491.01763695199</v>
      </c>
      <c r="G115" s="27">
        <v>216011.99966326752</v>
      </c>
      <c r="H115" s="27">
        <v>353776.71296000003</v>
      </c>
      <c r="I115" s="29">
        <v>30702.305013684487</v>
      </c>
      <c r="J115" s="76"/>
      <c r="K115" s="28">
        <f t="shared" si="16"/>
        <v>600491.02</v>
      </c>
      <c r="L115" s="81">
        <f t="shared" si="17"/>
        <v>1.0000000039351931</v>
      </c>
      <c r="M115" s="27">
        <f t="shared" si="18"/>
        <v>216012</v>
      </c>
      <c r="N115" s="81">
        <f t="shared" si="19"/>
        <v>1.0000000015588602</v>
      </c>
      <c r="O115" s="27">
        <f t="shared" si="20"/>
        <v>353776.71</v>
      </c>
      <c r="P115" s="81">
        <f t="shared" si="21"/>
        <v>0.99999999163314057</v>
      </c>
      <c r="Q115" s="27">
        <f t="shared" si="22"/>
        <v>30702.31</v>
      </c>
      <c r="R115" s="82">
        <f t="shared" si="23"/>
        <v>1.0000001624085069</v>
      </c>
    </row>
    <row r="116" spans="1:18" s="4" customFormat="1" ht="39" customHeight="1" x14ac:dyDescent="0.25">
      <c r="A116" s="189" t="s">
        <v>148</v>
      </c>
      <c r="B116" s="103" t="s">
        <v>149</v>
      </c>
      <c r="C116" s="119"/>
      <c r="D116" s="115" t="s">
        <v>134</v>
      </c>
      <c r="E116" s="178"/>
      <c r="F116" s="170">
        <v>764908.36032089323</v>
      </c>
      <c r="G116" s="27">
        <v>227882.16250720865</v>
      </c>
      <c r="H116" s="27">
        <v>506323.89280000009</v>
      </c>
      <c r="I116" s="29">
        <v>30702.305013684487</v>
      </c>
      <c r="J116" s="76"/>
      <c r="K116" s="28">
        <f t="shared" si="16"/>
        <v>764908.3600000001</v>
      </c>
      <c r="L116" s="81">
        <f t="shared" si="17"/>
        <v>0.99999999958048158</v>
      </c>
      <c r="M116" s="27">
        <f t="shared" si="18"/>
        <v>227882.16</v>
      </c>
      <c r="N116" s="81">
        <f t="shared" si="19"/>
        <v>0.99999998899778453</v>
      </c>
      <c r="O116" s="27">
        <f t="shared" si="20"/>
        <v>506323.89</v>
      </c>
      <c r="P116" s="81">
        <f t="shared" si="21"/>
        <v>0.99999999446994281</v>
      </c>
      <c r="Q116" s="27">
        <f t="shared" si="22"/>
        <v>30702.31</v>
      </c>
      <c r="R116" s="82">
        <f t="shared" si="23"/>
        <v>1.0000001624085069</v>
      </c>
    </row>
    <row r="117" spans="1:18" s="4" customFormat="1" ht="39" customHeight="1" x14ac:dyDescent="0.25">
      <c r="A117" s="189" t="s">
        <v>150</v>
      </c>
      <c r="B117" s="103" t="s">
        <v>151</v>
      </c>
      <c r="C117" s="119"/>
      <c r="D117" s="115" t="s">
        <v>134</v>
      </c>
      <c r="E117" s="178"/>
      <c r="F117" s="170">
        <v>813988.66200879635</v>
      </c>
      <c r="G117" s="27">
        <v>240404.60747511184</v>
      </c>
      <c r="H117" s="27">
        <v>542881.74952000007</v>
      </c>
      <c r="I117" s="29">
        <v>30702.305013684487</v>
      </c>
      <c r="J117" s="76"/>
      <c r="K117" s="28">
        <f t="shared" si="16"/>
        <v>813988.67</v>
      </c>
      <c r="L117" s="81">
        <f t="shared" si="17"/>
        <v>1.0000000098173403</v>
      </c>
      <c r="M117" s="27">
        <f t="shared" si="18"/>
        <v>240404.61</v>
      </c>
      <c r="N117" s="81">
        <f t="shared" si="19"/>
        <v>1.0000000105026612</v>
      </c>
      <c r="O117" s="27">
        <f t="shared" si="20"/>
        <v>542881.75</v>
      </c>
      <c r="P117" s="81">
        <f t="shared" si="21"/>
        <v>1.0000000008841703</v>
      </c>
      <c r="Q117" s="27">
        <f t="shared" si="22"/>
        <v>30702.31</v>
      </c>
      <c r="R117" s="82">
        <f t="shared" si="23"/>
        <v>1.0000001624085069</v>
      </c>
    </row>
    <row r="118" spans="1:18" s="4" customFormat="1" ht="297.60000000000002" customHeight="1" x14ac:dyDescent="0.25">
      <c r="A118" s="189" t="s">
        <v>152</v>
      </c>
      <c r="B118" s="157" t="s">
        <v>1670</v>
      </c>
      <c r="C118" s="145" t="s">
        <v>1736</v>
      </c>
      <c r="D118" s="115"/>
      <c r="E118" s="190" t="s">
        <v>1741</v>
      </c>
      <c r="F118" s="170"/>
      <c r="G118" s="27"/>
      <c r="H118" s="27"/>
      <c r="I118" s="29"/>
      <c r="J118" s="76"/>
      <c r="K118" s="28"/>
      <c r="L118" s="81"/>
      <c r="M118" s="27"/>
      <c r="N118" s="81"/>
      <c r="O118" s="27"/>
      <c r="P118" s="81"/>
      <c r="Q118" s="27"/>
      <c r="R118" s="82"/>
    </row>
    <row r="119" spans="1:18" s="4" customFormat="1" ht="39" customHeight="1" x14ac:dyDescent="0.25">
      <c r="A119" s="189" t="s">
        <v>153</v>
      </c>
      <c r="B119" s="103" t="s">
        <v>1730</v>
      </c>
      <c r="C119" s="124"/>
      <c r="D119" s="115" t="s">
        <v>134</v>
      </c>
      <c r="E119" s="178"/>
      <c r="F119" s="170">
        <v>513763.08906807122</v>
      </c>
      <c r="G119" s="27">
        <v>299401.52911716484</v>
      </c>
      <c r="H119" s="27">
        <v>133153.67885914547</v>
      </c>
      <c r="I119" s="29">
        <v>81207.881091760908</v>
      </c>
      <c r="J119" s="76"/>
      <c r="K119" s="28">
        <f t="shared" si="16"/>
        <v>513763.09</v>
      </c>
      <c r="L119" s="81">
        <f t="shared" si="17"/>
        <v>1.0000000018139272</v>
      </c>
      <c r="M119" s="27">
        <f t="shared" si="18"/>
        <v>299401.53000000003</v>
      </c>
      <c r="N119" s="81">
        <f t="shared" si="19"/>
        <v>1.0000000029486662</v>
      </c>
      <c r="O119" s="27">
        <f t="shared" si="20"/>
        <v>133153.68</v>
      </c>
      <c r="P119" s="81">
        <f t="shared" si="21"/>
        <v>1.0000000085679535</v>
      </c>
      <c r="Q119" s="27">
        <f t="shared" si="22"/>
        <v>81207.88</v>
      </c>
      <c r="R119" s="82">
        <f t="shared" si="23"/>
        <v>0.99999998655597355</v>
      </c>
    </row>
    <row r="120" spans="1:18" s="4" customFormat="1" ht="39" customHeight="1" x14ac:dyDescent="0.25">
      <c r="A120" s="189" t="s">
        <v>154</v>
      </c>
      <c r="B120" s="103" t="s">
        <v>1737</v>
      </c>
      <c r="C120" s="124"/>
      <c r="D120" s="115" t="s">
        <v>134</v>
      </c>
      <c r="E120" s="178"/>
      <c r="F120" s="170">
        <v>536636.9692191839</v>
      </c>
      <c r="G120" s="27">
        <v>313181.18533129693</v>
      </c>
      <c r="H120" s="27">
        <v>142247.90279612609</v>
      </c>
      <c r="I120" s="29">
        <v>81207.881091760908</v>
      </c>
      <c r="J120" s="76"/>
      <c r="K120" s="28">
        <f t="shared" si="16"/>
        <v>536636.97</v>
      </c>
      <c r="L120" s="81">
        <f t="shared" si="17"/>
        <v>1.0000000014550172</v>
      </c>
      <c r="M120" s="27">
        <f t="shared" si="18"/>
        <v>313181.19</v>
      </c>
      <c r="N120" s="81">
        <f t="shared" si="19"/>
        <v>1.0000000149073549</v>
      </c>
      <c r="O120" s="27">
        <f t="shared" si="20"/>
        <v>142247.9</v>
      </c>
      <c r="P120" s="81">
        <f t="shared" si="21"/>
        <v>0.99999998034328774</v>
      </c>
      <c r="Q120" s="27">
        <f t="shared" si="22"/>
        <v>81207.88</v>
      </c>
      <c r="R120" s="82">
        <f t="shared" si="23"/>
        <v>0.99999998655597355</v>
      </c>
    </row>
    <row r="121" spans="1:18" s="4" customFormat="1" ht="39" customHeight="1" x14ac:dyDescent="0.25">
      <c r="A121" s="189" t="s">
        <v>155</v>
      </c>
      <c r="B121" s="103" t="s">
        <v>1732</v>
      </c>
      <c r="C121" s="124"/>
      <c r="D121" s="115" t="s">
        <v>134</v>
      </c>
      <c r="E121" s="178"/>
      <c r="F121" s="170">
        <v>550037.38969201676</v>
      </c>
      <c r="G121" s="27">
        <v>314334.67949302989</v>
      </c>
      <c r="H121" s="27">
        <v>154494.82910722596</v>
      </c>
      <c r="I121" s="29">
        <v>81207.881091760908</v>
      </c>
      <c r="J121" s="76"/>
      <c r="K121" s="28">
        <f t="shared" si="16"/>
        <v>550037.39</v>
      </c>
      <c r="L121" s="81">
        <f t="shared" si="17"/>
        <v>1.0000000005599314</v>
      </c>
      <c r="M121" s="27">
        <f t="shared" si="18"/>
        <v>314334.68</v>
      </c>
      <c r="N121" s="81">
        <f t="shared" si="19"/>
        <v>1.0000000016128354</v>
      </c>
      <c r="O121" s="27">
        <f t="shared" si="20"/>
        <v>154494.82999999999</v>
      </c>
      <c r="P121" s="81">
        <f t="shared" si="21"/>
        <v>1.000000005778666</v>
      </c>
      <c r="Q121" s="27">
        <f t="shared" si="22"/>
        <v>81207.88</v>
      </c>
      <c r="R121" s="82">
        <f t="shared" si="23"/>
        <v>0.99999998655597355</v>
      </c>
    </row>
    <row r="122" spans="1:18" s="4" customFormat="1" ht="39" customHeight="1" x14ac:dyDescent="0.25">
      <c r="A122" s="189" t="s">
        <v>156</v>
      </c>
      <c r="B122" s="103" t="s">
        <v>1733</v>
      </c>
      <c r="C122" s="124"/>
      <c r="D122" s="115" t="s">
        <v>134</v>
      </c>
      <c r="E122" s="178"/>
      <c r="F122" s="170">
        <v>562042.31631767761</v>
      </c>
      <c r="G122" s="27">
        <v>315797.69402157533</v>
      </c>
      <c r="H122" s="27">
        <v>165036.74120434135</v>
      </c>
      <c r="I122" s="29">
        <v>81207.881091760908</v>
      </c>
      <c r="J122" s="76"/>
      <c r="K122" s="28">
        <f t="shared" si="16"/>
        <v>562042.31000000006</v>
      </c>
      <c r="L122" s="81">
        <f t="shared" si="17"/>
        <v>0.99999998875942719</v>
      </c>
      <c r="M122" s="27">
        <f t="shared" si="18"/>
        <v>315797.69</v>
      </c>
      <c r="N122" s="81">
        <f t="shared" si="19"/>
        <v>0.999999987265343</v>
      </c>
      <c r="O122" s="27">
        <f t="shared" si="20"/>
        <v>165036.74</v>
      </c>
      <c r="P122" s="81">
        <f t="shared" si="21"/>
        <v>0.99999999270258644</v>
      </c>
      <c r="Q122" s="27">
        <f t="shared" si="22"/>
        <v>81207.88</v>
      </c>
      <c r="R122" s="82">
        <f t="shared" si="23"/>
        <v>0.99999998655597355</v>
      </c>
    </row>
    <row r="123" spans="1:18" s="4" customFormat="1" ht="39" customHeight="1" x14ac:dyDescent="0.25">
      <c r="A123" s="189" t="s">
        <v>157</v>
      </c>
      <c r="B123" s="103" t="s">
        <v>141</v>
      </c>
      <c r="C123" s="124"/>
      <c r="D123" s="115" t="s">
        <v>134</v>
      </c>
      <c r="E123" s="178"/>
      <c r="F123" s="170">
        <v>588717.87533599115</v>
      </c>
      <c r="G123" s="27">
        <v>319684.31519650941</v>
      </c>
      <c r="H123" s="27">
        <v>187825.67904772086</v>
      </c>
      <c r="I123" s="29">
        <v>81207.881091760908</v>
      </c>
      <c r="J123" s="76"/>
      <c r="K123" s="28">
        <f t="shared" si="16"/>
        <v>588717.88</v>
      </c>
      <c r="L123" s="81">
        <f t="shared" si="17"/>
        <v>1.0000000079223157</v>
      </c>
      <c r="M123" s="27">
        <f t="shared" si="18"/>
        <v>319684.32</v>
      </c>
      <c r="N123" s="81">
        <f t="shared" si="19"/>
        <v>1.0000000150257311</v>
      </c>
      <c r="O123" s="27">
        <f t="shared" si="20"/>
        <v>187825.68</v>
      </c>
      <c r="P123" s="81">
        <f t="shared" si="21"/>
        <v>1.0000000050700157</v>
      </c>
      <c r="Q123" s="27">
        <f t="shared" si="22"/>
        <v>81207.88</v>
      </c>
      <c r="R123" s="82">
        <f t="shared" si="23"/>
        <v>0.99999998655597355</v>
      </c>
    </row>
    <row r="124" spans="1:18" s="4" customFormat="1" ht="39" customHeight="1" x14ac:dyDescent="0.25">
      <c r="A124" s="189" t="s">
        <v>158</v>
      </c>
      <c r="B124" s="103" t="s">
        <v>1734</v>
      </c>
      <c r="C124" s="119"/>
      <c r="D124" s="115" t="s">
        <v>134</v>
      </c>
      <c r="E124" s="178"/>
      <c r="F124" s="170">
        <v>626043.83113791491</v>
      </c>
      <c r="G124" s="27">
        <v>323618.77023610886</v>
      </c>
      <c r="H124" s="27">
        <v>221217.17981004511</v>
      </c>
      <c r="I124" s="29">
        <v>81207.881091760908</v>
      </c>
      <c r="J124" s="76"/>
      <c r="K124" s="28">
        <f t="shared" si="16"/>
        <v>626043.82999999996</v>
      </c>
      <c r="L124" s="81">
        <f t="shared" si="17"/>
        <v>0.99999999818237173</v>
      </c>
      <c r="M124" s="27">
        <f t="shared" si="18"/>
        <v>323618.77</v>
      </c>
      <c r="N124" s="81">
        <f t="shared" si="19"/>
        <v>0.9999999992704105</v>
      </c>
      <c r="O124" s="27">
        <f t="shared" si="20"/>
        <v>221217.18</v>
      </c>
      <c r="P124" s="81">
        <f t="shared" si="21"/>
        <v>1.0000000008586805</v>
      </c>
      <c r="Q124" s="27">
        <f t="shared" si="22"/>
        <v>81207.88</v>
      </c>
      <c r="R124" s="82">
        <f t="shared" si="23"/>
        <v>0.99999998655597355</v>
      </c>
    </row>
    <row r="125" spans="1:18" s="4" customFormat="1" ht="39" customHeight="1" x14ac:dyDescent="0.25">
      <c r="A125" s="189" t="s">
        <v>159</v>
      </c>
      <c r="B125" s="103" t="s">
        <v>1735</v>
      </c>
      <c r="C125" s="119"/>
      <c r="D125" s="115" t="s">
        <v>134</v>
      </c>
      <c r="E125" s="178"/>
      <c r="F125" s="170">
        <v>638603.52754802955</v>
      </c>
      <c r="G125" s="27">
        <v>327601.64784673473</v>
      </c>
      <c r="H125" s="27">
        <v>229793.99860953382</v>
      </c>
      <c r="I125" s="29">
        <v>81207.881091760908</v>
      </c>
      <c r="J125" s="76"/>
      <c r="K125" s="28">
        <f t="shared" si="16"/>
        <v>638603.53</v>
      </c>
      <c r="L125" s="81">
        <f t="shared" si="17"/>
        <v>1.0000000038395818</v>
      </c>
      <c r="M125" s="27">
        <f t="shared" si="18"/>
        <v>327601.65000000002</v>
      </c>
      <c r="N125" s="81">
        <f t="shared" si="19"/>
        <v>1.0000000065728158</v>
      </c>
      <c r="O125" s="27">
        <f t="shared" si="20"/>
        <v>229794</v>
      </c>
      <c r="P125" s="81">
        <f t="shared" si="21"/>
        <v>1.0000000060509247</v>
      </c>
      <c r="Q125" s="27">
        <f t="shared" si="22"/>
        <v>81207.88</v>
      </c>
      <c r="R125" s="82">
        <f t="shared" si="23"/>
        <v>0.99999998655597355</v>
      </c>
    </row>
    <row r="126" spans="1:18" s="4" customFormat="1" ht="39" customHeight="1" x14ac:dyDescent="0.25">
      <c r="A126" s="189" t="s">
        <v>160</v>
      </c>
      <c r="B126" s="103" t="s">
        <v>145</v>
      </c>
      <c r="C126" s="119"/>
      <c r="D126" s="115" t="s">
        <v>134</v>
      </c>
      <c r="E126" s="178"/>
      <c r="F126" s="170">
        <v>699689.08712925692</v>
      </c>
      <c r="G126" s="27">
        <v>331633.54398014169</v>
      </c>
      <c r="H126" s="27">
        <v>286847.66205735435</v>
      </c>
      <c r="I126" s="29">
        <v>81207.881091760908</v>
      </c>
      <c r="J126" s="76"/>
      <c r="K126" s="28">
        <f t="shared" si="16"/>
        <v>699689.08</v>
      </c>
      <c r="L126" s="81">
        <f t="shared" si="17"/>
        <v>0.99999998981082161</v>
      </c>
      <c r="M126" s="27">
        <f t="shared" si="18"/>
        <v>331633.53999999998</v>
      </c>
      <c r="N126" s="81">
        <f t="shared" si="19"/>
        <v>0.9999999879983742</v>
      </c>
      <c r="O126" s="27">
        <f t="shared" si="20"/>
        <v>286847.65999999997</v>
      </c>
      <c r="P126" s="81">
        <f t="shared" si="21"/>
        <v>0.9999999928277109</v>
      </c>
      <c r="Q126" s="27">
        <f t="shared" si="22"/>
        <v>81207.88</v>
      </c>
      <c r="R126" s="82">
        <f t="shared" si="23"/>
        <v>0.99999998655597355</v>
      </c>
    </row>
    <row r="127" spans="1:18" s="4" customFormat="1" ht="39" customHeight="1" x14ac:dyDescent="0.25">
      <c r="A127" s="189" t="s">
        <v>161</v>
      </c>
      <c r="B127" s="103" t="s">
        <v>147</v>
      </c>
      <c r="C127" s="119"/>
      <c r="D127" s="115" t="s">
        <v>134</v>
      </c>
      <c r="E127" s="178"/>
      <c r="F127" s="170">
        <v>888182.8248544106</v>
      </c>
      <c r="G127" s="27">
        <v>335715.06192264962</v>
      </c>
      <c r="H127" s="27">
        <v>471259.88184000005</v>
      </c>
      <c r="I127" s="29">
        <v>81207.881091760908</v>
      </c>
      <c r="J127" s="76"/>
      <c r="K127" s="28">
        <f t="shared" si="16"/>
        <v>888182.82</v>
      </c>
      <c r="L127" s="81">
        <f t="shared" si="17"/>
        <v>0.99999999453444666</v>
      </c>
      <c r="M127" s="27">
        <f t="shared" si="18"/>
        <v>335715.06</v>
      </c>
      <c r="N127" s="81">
        <f t="shared" si="19"/>
        <v>0.99999999427297181</v>
      </c>
      <c r="O127" s="27">
        <f t="shared" si="20"/>
        <v>471259.88</v>
      </c>
      <c r="P127" s="81">
        <f t="shared" si="21"/>
        <v>0.99999999609557255</v>
      </c>
      <c r="Q127" s="27">
        <f t="shared" si="22"/>
        <v>81207.88</v>
      </c>
      <c r="R127" s="82">
        <f t="shared" si="23"/>
        <v>0.99999998655597355</v>
      </c>
    </row>
    <row r="128" spans="1:18" s="4" customFormat="1" ht="39" customHeight="1" x14ac:dyDescent="0.25">
      <c r="A128" s="189" t="s">
        <v>162</v>
      </c>
      <c r="B128" s="103" t="s">
        <v>149</v>
      </c>
      <c r="C128" s="119"/>
      <c r="D128" s="115" t="s">
        <v>134</v>
      </c>
      <c r="E128" s="178"/>
      <c r="F128" s="170">
        <v>1121725.0832371728</v>
      </c>
      <c r="G128" s="27">
        <v>339846.81238541187</v>
      </c>
      <c r="H128" s="27">
        <v>700670.38976000005</v>
      </c>
      <c r="I128" s="29">
        <v>81207.881091760908</v>
      </c>
      <c r="J128" s="76"/>
      <c r="K128" s="28">
        <f t="shared" si="16"/>
        <v>1121725.08</v>
      </c>
      <c r="L128" s="81">
        <f t="shared" si="17"/>
        <v>0.99999999711411225</v>
      </c>
      <c r="M128" s="27">
        <f t="shared" si="18"/>
        <v>339846.81</v>
      </c>
      <c r="N128" s="81">
        <f t="shared" si="19"/>
        <v>0.99999999298092024</v>
      </c>
      <c r="O128" s="27">
        <f t="shared" si="20"/>
        <v>700670.39</v>
      </c>
      <c r="P128" s="81">
        <f t="shared" si="21"/>
        <v>1.0000000003425291</v>
      </c>
      <c r="Q128" s="27">
        <f t="shared" si="22"/>
        <v>81207.88</v>
      </c>
      <c r="R128" s="82">
        <f t="shared" si="23"/>
        <v>0.99999998655597355</v>
      </c>
    </row>
    <row r="129" spans="1:18" s="4" customFormat="1" ht="39" customHeight="1" x14ac:dyDescent="0.25">
      <c r="A129" s="189" t="s">
        <v>163</v>
      </c>
      <c r="B129" s="103" t="s">
        <v>151</v>
      </c>
      <c r="C129" s="119"/>
      <c r="D129" s="115" t="s">
        <v>134</v>
      </c>
      <c r="E129" s="178"/>
      <c r="F129" s="170">
        <v>1168307.3762875567</v>
      </c>
      <c r="G129" s="27">
        <v>344029.41359579551</v>
      </c>
      <c r="H129" s="27">
        <v>743070.08160000015</v>
      </c>
      <c r="I129" s="29">
        <v>81207.881091760908</v>
      </c>
      <c r="J129" s="76"/>
      <c r="K129" s="28">
        <f t="shared" si="16"/>
        <v>1168307.3700000001</v>
      </c>
      <c r="L129" s="81">
        <f t="shared" si="17"/>
        <v>0.9999999946182343</v>
      </c>
      <c r="M129" s="27">
        <f t="shared" si="18"/>
        <v>344029.41</v>
      </c>
      <c r="N129" s="81">
        <f t="shared" si="19"/>
        <v>0.99999998954799973</v>
      </c>
      <c r="O129" s="27">
        <f t="shared" si="20"/>
        <v>743070.08</v>
      </c>
      <c r="P129" s="81">
        <f t="shared" si="21"/>
        <v>0.99999999784677085</v>
      </c>
      <c r="Q129" s="27">
        <f t="shared" si="22"/>
        <v>81207.88</v>
      </c>
      <c r="R129" s="82">
        <f t="shared" si="23"/>
        <v>0.99999998655597355</v>
      </c>
    </row>
    <row r="130" spans="1:18" s="4" customFormat="1" ht="252.75" customHeight="1" x14ac:dyDescent="0.25">
      <c r="A130" s="189" t="s">
        <v>164</v>
      </c>
      <c r="B130" s="103" t="s">
        <v>1669</v>
      </c>
      <c r="C130" s="119" t="s">
        <v>1738</v>
      </c>
      <c r="D130" s="115"/>
      <c r="E130" s="190" t="s">
        <v>1739</v>
      </c>
      <c r="F130" s="170"/>
      <c r="G130" s="27"/>
      <c r="H130" s="27"/>
      <c r="I130" s="29"/>
      <c r="J130" s="76"/>
      <c r="K130" s="28"/>
      <c r="L130" s="81"/>
      <c r="M130" s="27"/>
      <c r="N130" s="81"/>
      <c r="O130" s="27"/>
      <c r="P130" s="81"/>
      <c r="Q130" s="27"/>
      <c r="R130" s="82"/>
    </row>
    <row r="131" spans="1:18" s="4" customFormat="1" ht="39" customHeight="1" x14ac:dyDescent="0.25">
      <c r="A131" s="189" t="s">
        <v>165</v>
      </c>
      <c r="B131" s="103" t="s">
        <v>133</v>
      </c>
      <c r="C131" s="119"/>
      <c r="D131" s="115" t="s">
        <v>134</v>
      </c>
      <c r="E131" s="178"/>
      <c r="F131" s="170">
        <v>283301.89947578043</v>
      </c>
      <c r="G131" s="27">
        <v>139263.453426336</v>
      </c>
      <c r="H131" s="27">
        <v>105714.91171175733</v>
      </c>
      <c r="I131" s="29">
        <v>38323.534337687117</v>
      </c>
      <c r="J131" s="76"/>
      <c r="K131" s="28">
        <f t="shared" si="16"/>
        <v>283301.89</v>
      </c>
      <c r="L131" s="81">
        <f t="shared" si="17"/>
        <v>0.99999996655235834</v>
      </c>
      <c r="M131" s="27">
        <f t="shared" si="18"/>
        <v>139263.45000000001</v>
      </c>
      <c r="N131" s="81">
        <f t="shared" si="19"/>
        <v>0.99999997539673258</v>
      </c>
      <c r="O131" s="27">
        <f t="shared" si="20"/>
        <v>105714.91</v>
      </c>
      <c r="P131" s="81">
        <f t="shared" si="21"/>
        <v>0.99999998380779687</v>
      </c>
      <c r="Q131" s="27">
        <f t="shared" si="22"/>
        <v>38323.53</v>
      </c>
      <c r="R131" s="82">
        <f t="shared" si="23"/>
        <v>0.99999988681401142</v>
      </c>
    </row>
    <row r="132" spans="1:18" s="4" customFormat="1" ht="39" customHeight="1" x14ac:dyDescent="0.25">
      <c r="A132" s="189" t="s">
        <v>166</v>
      </c>
      <c r="B132" s="103" t="s">
        <v>41</v>
      </c>
      <c r="C132" s="125"/>
      <c r="D132" s="115" t="s">
        <v>134</v>
      </c>
      <c r="E132" s="178"/>
      <c r="F132" s="170">
        <v>297561.52516143984</v>
      </c>
      <c r="G132" s="27">
        <v>145504.03031750396</v>
      </c>
      <c r="H132" s="27">
        <v>113733.96050624877</v>
      </c>
      <c r="I132" s="29">
        <v>38323.534337687117</v>
      </c>
      <c r="J132" s="76"/>
      <c r="K132" s="28">
        <f t="shared" si="16"/>
        <v>297561.52</v>
      </c>
      <c r="L132" s="81">
        <f t="shared" si="17"/>
        <v>0.99999998265420964</v>
      </c>
      <c r="M132" s="27">
        <f t="shared" si="18"/>
        <v>145504.03</v>
      </c>
      <c r="N132" s="81">
        <f t="shared" si="19"/>
        <v>0.99999999781790261</v>
      </c>
      <c r="O132" s="27">
        <f t="shared" si="20"/>
        <v>113733.96</v>
      </c>
      <c r="P132" s="81">
        <f t="shared" si="21"/>
        <v>0.99999999554883379</v>
      </c>
      <c r="Q132" s="27">
        <f t="shared" si="22"/>
        <v>38323.53</v>
      </c>
      <c r="R132" s="82">
        <f t="shared" si="23"/>
        <v>0.99999988681401142</v>
      </c>
    </row>
    <row r="133" spans="1:18" s="4" customFormat="1" ht="39" customHeight="1" x14ac:dyDescent="0.25">
      <c r="A133" s="189" t="s">
        <v>167</v>
      </c>
      <c r="B133" s="103" t="s">
        <v>137</v>
      </c>
      <c r="C133" s="124"/>
      <c r="D133" s="115" t="s">
        <v>134</v>
      </c>
      <c r="E133" s="178"/>
      <c r="F133" s="170">
        <v>309922.68895383773</v>
      </c>
      <c r="G133" s="27">
        <v>149901.4962008904</v>
      </c>
      <c r="H133" s="27">
        <v>121697.6584152602</v>
      </c>
      <c r="I133" s="29">
        <v>38323.534337687117</v>
      </c>
      <c r="J133" s="76"/>
      <c r="K133" s="28">
        <f t="shared" si="16"/>
        <v>309922.69000000006</v>
      </c>
      <c r="L133" s="81">
        <f t="shared" si="17"/>
        <v>1.0000000033755589</v>
      </c>
      <c r="M133" s="27">
        <f t="shared" si="18"/>
        <v>149901.5</v>
      </c>
      <c r="N133" s="81">
        <f t="shared" si="19"/>
        <v>1.0000000253440406</v>
      </c>
      <c r="O133" s="27">
        <f t="shared" si="20"/>
        <v>121697.66</v>
      </c>
      <c r="P133" s="81">
        <f t="shared" si="21"/>
        <v>1.0000000130219415</v>
      </c>
      <c r="Q133" s="27">
        <f t="shared" si="22"/>
        <v>38323.53</v>
      </c>
      <c r="R133" s="82">
        <f t="shared" si="23"/>
        <v>0.99999988681401142</v>
      </c>
    </row>
    <row r="134" spans="1:18" s="4" customFormat="1" ht="39" customHeight="1" x14ac:dyDescent="0.25">
      <c r="A134" s="189" t="s">
        <v>168</v>
      </c>
      <c r="B134" s="103" t="s">
        <v>139</v>
      </c>
      <c r="C134" s="125"/>
      <c r="D134" s="115" t="s">
        <v>134</v>
      </c>
      <c r="E134" s="178"/>
      <c r="F134" s="170">
        <v>320360.35530925193</v>
      </c>
      <c r="G134" s="27">
        <v>153630.71202196172</v>
      </c>
      <c r="H134" s="27">
        <v>128406.10894960306</v>
      </c>
      <c r="I134" s="29">
        <v>38323.534337687117</v>
      </c>
      <c r="J134" s="76"/>
      <c r="K134" s="28">
        <f t="shared" si="16"/>
        <v>320360.34999999998</v>
      </c>
      <c r="L134" s="81">
        <f t="shared" si="17"/>
        <v>0.99999998342725038</v>
      </c>
      <c r="M134" s="27">
        <f t="shared" si="18"/>
        <v>153630.71</v>
      </c>
      <c r="N134" s="81">
        <f t="shared" si="19"/>
        <v>0.99999998683881819</v>
      </c>
      <c r="O134" s="27">
        <f t="shared" si="20"/>
        <v>128406.11</v>
      </c>
      <c r="P134" s="81">
        <f t="shared" si="21"/>
        <v>1.0000000081802722</v>
      </c>
      <c r="Q134" s="27">
        <f t="shared" si="22"/>
        <v>38323.53</v>
      </c>
      <c r="R134" s="82">
        <f t="shared" si="23"/>
        <v>0.99999988681401142</v>
      </c>
    </row>
    <row r="135" spans="1:18" s="4" customFormat="1" ht="39" customHeight="1" x14ac:dyDescent="0.25">
      <c r="A135" s="189" t="s">
        <v>169</v>
      </c>
      <c r="B135" s="103" t="s">
        <v>141</v>
      </c>
      <c r="C135" s="126"/>
      <c r="D135" s="115" t="s">
        <v>134</v>
      </c>
      <c r="E135" s="178"/>
      <c r="F135" s="170">
        <v>344630.38912009646</v>
      </c>
      <c r="G135" s="27">
        <v>160285.62863664626</v>
      </c>
      <c r="H135" s="27">
        <v>146021.22614576307</v>
      </c>
      <c r="I135" s="29">
        <v>38323.534337687117</v>
      </c>
      <c r="J135" s="76"/>
      <c r="K135" s="28">
        <f t="shared" si="16"/>
        <v>344630.39</v>
      </c>
      <c r="L135" s="81">
        <f t="shared" si="17"/>
        <v>1.0000000025531803</v>
      </c>
      <c r="M135" s="27">
        <f t="shared" si="18"/>
        <v>160285.63</v>
      </c>
      <c r="N135" s="81">
        <f t="shared" si="19"/>
        <v>1.0000000085057765</v>
      </c>
      <c r="O135" s="27">
        <f t="shared" si="20"/>
        <v>146021.23000000001</v>
      </c>
      <c r="P135" s="81">
        <f t="shared" si="21"/>
        <v>1.0000000263950457</v>
      </c>
      <c r="Q135" s="27">
        <f t="shared" si="22"/>
        <v>38323.53</v>
      </c>
      <c r="R135" s="82">
        <f t="shared" si="23"/>
        <v>0.99999988681401142</v>
      </c>
    </row>
    <row r="136" spans="1:18" s="4" customFormat="1" ht="39" customHeight="1" x14ac:dyDescent="0.25">
      <c r="A136" s="189" t="s">
        <v>170</v>
      </c>
      <c r="B136" s="103" t="s">
        <v>1119</v>
      </c>
      <c r="C136" s="126"/>
      <c r="D136" s="115" t="s">
        <v>134</v>
      </c>
      <c r="E136" s="178"/>
      <c r="F136" s="170">
        <v>365103.31242861028</v>
      </c>
      <c r="G136" s="27">
        <v>167228.82039218975</v>
      </c>
      <c r="H136" s="27">
        <v>159550.9576987334</v>
      </c>
      <c r="I136" s="29">
        <v>38323.534337687117</v>
      </c>
      <c r="J136" s="76"/>
      <c r="K136" s="28">
        <f t="shared" si="16"/>
        <v>365103.31000000006</v>
      </c>
      <c r="L136" s="81">
        <f t="shared" si="17"/>
        <v>0.99999999334815615</v>
      </c>
      <c r="M136" s="27">
        <f t="shared" si="18"/>
        <v>167228.82</v>
      </c>
      <c r="N136" s="81">
        <f t="shared" si="19"/>
        <v>0.99999999765477177</v>
      </c>
      <c r="O136" s="27">
        <f t="shared" si="20"/>
        <v>159550.96</v>
      </c>
      <c r="P136" s="81">
        <f t="shared" si="21"/>
        <v>1.0000000144233956</v>
      </c>
      <c r="Q136" s="27">
        <f t="shared" si="22"/>
        <v>38323.53</v>
      </c>
      <c r="R136" s="82">
        <f t="shared" si="23"/>
        <v>0.99999988681401142</v>
      </c>
    </row>
    <row r="137" spans="1:18" s="4" customFormat="1" ht="39" customHeight="1" x14ac:dyDescent="0.25">
      <c r="A137" s="189" t="s">
        <v>171</v>
      </c>
      <c r="B137" s="103" t="s">
        <v>172</v>
      </c>
      <c r="C137" s="126"/>
      <c r="D137" s="115" t="s">
        <v>134</v>
      </c>
      <c r="E137" s="178"/>
      <c r="F137" s="170">
        <v>405902.03585161734</v>
      </c>
      <c r="G137" s="27">
        <v>174472.77468124483</v>
      </c>
      <c r="H137" s="27">
        <v>193105.72683268538</v>
      </c>
      <c r="I137" s="29">
        <v>38323.534337687117</v>
      </c>
      <c r="J137" s="76"/>
      <c r="K137" s="28">
        <f t="shared" si="16"/>
        <v>405902.03</v>
      </c>
      <c r="L137" s="81">
        <f t="shared" si="17"/>
        <v>0.99999998558367098</v>
      </c>
      <c r="M137" s="27">
        <f t="shared" si="18"/>
        <v>174472.77</v>
      </c>
      <c r="N137" s="81">
        <f t="shared" si="19"/>
        <v>0.99999997316919587</v>
      </c>
      <c r="O137" s="27">
        <f t="shared" si="20"/>
        <v>193105.73</v>
      </c>
      <c r="P137" s="81">
        <f t="shared" si="21"/>
        <v>1.0000000164019716</v>
      </c>
      <c r="Q137" s="27">
        <f t="shared" si="22"/>
        <v>38323.53</v>
      </c>
      <c r="R137" s="82">
        <f t="shared" si="23"/>
        <v>0.99999988681401142</v>
      </c>
    </row>
    <row r="138" spans="1:18" s="4" customFormat="1" ht="39" customHeight="1" x14ac:dyDescent="0.25">
      <c r="A138" s="189" t="s">
        <v>173</v>
      </c>
      <c r="B138" s="103" t="s">
        <v>174</v>
      </c>
      <c r="C138" s="126"/>
      <c r="D138" s="115" t="s">
        <v>134</v>
      </c>
      <c r="E138" s="178"/>
      <c r="F138" s="170">
        <v>482010.8955877283</v>
      </c>
      <c r="G138" s="27">
        <v>200542.41316587006</v>
      </c>
      <c r="H138" s="27">
        <v>243144.94808417113</v>
      </c>
      <c r="I138" s="29">
        <v>38323.534337687117</v>
      </c>
      <c r="J138" s="76"/>
      <c r="K138" s="28">
        <f t="shared" si="16"/>
        <v>482010.89</v>
      </c>
      <c r="L138" s="81">
        <f t="shared" si="17"/>
        <v>0.99999998840746473</v>
      </c>
      <c r="M138" s="27">
        <f t="shared" si="18"/>
        <v>200542.41</v>
      </c>
      <c r="N138" s="81">
        <f t="shared" si="19"/>
        <v>0.99999998421346381</v>
      </c>
      <c r="O138" s="27">
        <f t="shared" si="20"/>
        <v>243144.95</v>
      </c>
      <c r="P138" s="81">
        <f t="shared" si="21"/>
        <v>1.0000000078793694</v>
      </c>
      <c r="Q138" s="27">
        <f t="shared" si="22"/>
        <v>38323.53</v>
      </c>
      <c r="R138" s="82">
        <f t="shared" si="23"/>
        <v>0.99999988681401142</v>
      </c>
    </row>
    <row r="139" spans="1:18" s="4" customFormat="1" ht="240" customHeight="1" x14ac:dyDescent="0.25">
      <c r="A139" s="189" t="s">
        <v>175</v>
      </c>
      <c r="B139" s="157" t="s">
        <v>1668</v>
      </c>
      <c r="C139" s="145" t="s">
        <v>1740</v>
      </c>
      <c r="D139" s="115"/>
      <c r="E139" s="190" t="s">
        <v>1739</v>
      </c>
      <c r="F139" s="170"/>
      <c r="G139" s="27"/>
      <c r="H139" s="27"/>
      <c r="I139" s="29"/>
      <c r="J139" s="76"/>
      <c r="K139" s="28"/>
      <c r="L139" s="81"/>
      <c r="M139" s="27"/>
      <c r="N139" s="81"/>
      <c r="O139" s="27"/>
      <c r="P139" s="81"/>
      <c r="Q139" s="27"/>
      <c r="R139" s="82"/>
    </row>
    <row r="140" spans="1:18" s="4" customFormat="1" ht="39" customHeight="1" x14ac:dyDescent="0.25">
      <c r="A140" s="189" t="s">
        <v>176</v>
      </c>
      <c r="B140" s="103" t="s">
        <v>1425</v>
      </c>
      <c r="C140" s="119"/>
      <c r="D140" s="115" t="s">
        <v>134</v>
      </c>
      <c r="E140" s="178"/>
      <c r="F140" s="170">
        <v>441424.32532364776</v>
      </c>
      <c r="G140" s="27">
        <v>167116.14411160321</v>
      </c>
      <c r="H140" s="27">
        <v>235984.64687435739</v>
      </c>
      <c r="I140" s="29">
        <v>38323.534337687117</v>
      </c>
      <c r="J140" s="76"/>
      <c r="K140" s="28">
        <f t="shared" ref="K140:K199" si="28">SUM(M140,O140,Q140)</f>
        <v>441424.32000000007</v>
      </c>
      <c r="L140" s="81">
        <f t="shared" ref="L140:L199" si="29">K140/F140</f>
        <v>0.99999998793984068</v>
      </c>
      <c r="M140" s="27">
        <f t="shared" ref="M140:M199" si="30">ROUND(G140-(G140*$M$6*$F$6),2)</f>
        <v>167116.14000000001</v>
      </c>
      <c r="N140" s="81">
        <f t="shared" ref="N140:N199" si="31">M140/G140</f>
        <v>0.99999997539673258</v>
      </c>
      <c r="O140" s="27">
        <f t="shared" ref="O140:O199" si="32">ROUND(H140-(H140*$O$6*$F$6),2)</f>
        <v>235984.65</v>
      </c>
      <c r="P140" s="81">
        <f t="shared" ref="P140:P199" si="33">O140/H140</f>
        <v>1.0000000132451099</v>
      </c>
      <c r="Q140" s="27">
        <f t="shared" ref="Q140:Q199" si="34">ROUND((I140-(I140*$Q$6*$F$6)),2)</f>
        <v>38323.53</v>
      </c>
      <c r="R140" s="82">
        <f t="shared" ref="R140:R199" si="35">Q140/I140</f>
        <v>0.99999988681401142</v>
      </c>
    </row>
    <row r="141" spans="1:18" s="4" customFormat="1" ht="39" customHeight="1" x14ac:dyDescent="0.25">
      <c r="A141" s="189" t="s">
        <v>177</v>
      </c>
      <c r="B141" s="103" t="s">
        <v>1426</v>
      </c>
      <c r="C141" s="119"/>
      <c r="D141" s="115" t="s">
        <v>134</v>
      </c>
      <c r="E141" s="178"/>
      <c r="F141" s="170">
        <v>463736.82962200925</v>
      </c>
      <c r="G141" s="27">
        <v>174604.83638100477</v>
      </c>
      <c r="H141" s="27">
        <v>250808.45890331734</v>
      </c>
      <c r="I141" s="29">
        <v>38323.534337687117</v>
      </c>
      <c r="J141" s="76"/>
      <c r="K141" s="28">
        <f t="shared" si="28"/>
        <v>463736.82999999996</v>
      </c>
      <c r="L141" s="81">
        <f t="shared" si="29"/>
        <v>1.0000000008150975</v>
      </c>
      <c r="M141" s="27">
        <f t="shared" si="30"/>
        <v>174604.84</v>
      </c>
      <c r="N141" s="81">
        <f t="shared" si="31"/>
        <v>1.0000000207267754</v>
      </c>
      <c r="O141" s="27">
        <f t="shared" si="32"/>
        <v>250808.46</v>
      </c>
      <c r="P141" s="81">
        <f t="shared" si="33"/>
        <v>1.0000000043725903</v>
      </c>
      <c r="Q141" s="27">
        <f t="shared" si="34"/>
        <v>38323.53</v>
      </c>
      <c r="R141" s="82">
        <f t="shared" si="35"/>
        <v>0.99999988681401142</v>
      </c>
    </row>
    <row r="142" spans="1:18" s="4" customFormat="1" ht="39" customHeight="1" x14ac:dyDescent="0.25">
      <c r="A142" s="189" t="s">
        <v>178</v>
      </c>
      <c r="B142" s="103" t="s">
        <v>1427</v>
      </c>
      <c r="C142" s="119"/>
      <c r="D142" s="115" t="s">
        <v>134</v>
      </c>
      <c r="E142" s="178"/>
      <c r="F142" s="170">
        <v>479693.88412215299</v>
      </c>
      <c r="G142" s="27">
        <v>179881.79544106848</v>
      </c>
      <c r="H142" s="27">
        <v>261488.55434339735</v>
      </c>
      <c r="I142" s="29">
        <v>38323.534337687117</v>
      </c>
      <c r="J142" s="76"/>
      <c r="K142" s="28">
        <f t="shared" si="28"/>
        <v>479693.88</v>
      </c>
      <c r="L142" s="81">
        <f t="shared" si="29"/>
        <v>0.99999999140670104</v>
      </c>
      <c r="M142" s="27">
        <f t="shared" si="30"/>
        <v>179881.8</v>
      </c>
      <c r="N142" s="81">
        <f t="shared" si="31"/>
        <v>1.0000000253440404</v>
      </c>
      <c r="O142" s="27">
        <f t="shared" si="32"/>
        <v>261488.55</v>
      </c>
      <c r="P142" s="81">
        <f t="shared" si="33"/>
        <v>0.99999998338972285</v>
      </c>
      <c r="Q142" s="27">
        <f t="shared" si="34"/>
        <v>38323.53</v>
      </c>
      <c r="R142" s="82">
        <f t="shared" si="35"/>
        <v>0.99999988681401142</v>
      </c>
    </row>
    <row r="143" spans="1:18" s="4" customFormat="1" ht="39" customHeight="1" x14ac:dyDescent="0.25">
      <c r="A143" s="189" t="s">
        <v>179</v>
      </c>
      <c r="B143" s="103" t="s">
        <v>1428</v>
      </c>
      <c r="C143" s="119"/>
      <c r="D143" s="115" t="s">
        <v>134</v>
      </c>
      <c r="E143" s="178"/>
      <c r="F143" s="170">
        <v>500378.95418183849</v>
      </c>
      <c r="G143" s="27">
        <v>184356.85442635405</v>
      </c>
      <c r="H143" s="27">
        <v>277698.5654177973</v>
      </c>
      <c r="I143" s="29">
        <v>38323.534337687117</v>
      </c>
      <c r="J143" s="76"/>
      <c r="K143" s="28">
        <f t="shared" si="28"/>
        <v>500378.95000000007</v>
      </c>
      <c r="L143" s="81">
        <f t="shared" si="29"/>
        <v>0.99999999164265729</v>
      </c>
      <c r="M143" s="27">
        <f t="shared" si="30"/>
        <v>184356.85</v>
      </c>
      <c r="N143" s="81">
        <f t="shared" si="31"/>
        <v>0.99999997599029311</v>
      </c>
      <c r="O143" s="27">
        <f t="shared" si="32"/>
        <v>277698.57</v>
      </c>
      <c r="P143" s="81">
        <f t="shared" si="33"/>
        <v>1.0000000165006351</v>
      </c>
      <c r="Q143" s="27">
        <f t="shared" si="34"/>
        <v>38323.53</v>
      </c>
      <c r="R143" s="82">
        <f t="shared" si="35"/>
        <v>0.99999988681401142</v>
      </c>
    </row>
    <row r="144" spans="1:18" s="4" customFormat="1" ht="39" customHeight="1" x14ac:dyDescent="0.25">
      <c r="A144" s="189" t="s">
        <v>180</v>
      </c>
      <c r="B144" s="103" t="s">
        <v>1429</v>
      </c>
      <c r="C144" s="119"/>
      <c r="D144" s="115" t="s">
        <v>134</v>
      </c>
      <c r="E144" s="178"/>
      <c r="F144" s="170">
        <v>530234.90850321995</v>
      </c>
      <c r="G144" s="27">
        <v>192342.75436397549</v>
      </c>
      <c r="H144" s="27">
        <v>299568.61980155733</v>
      </c>
      <c r="I144" s="29">
        <v>38323.534337687117</v>
      </c>
      <c r="J144" s="76"/>
      <c r="K144" s="28">
        <f t="shared" si="28"/>
        <v>530234.9</v>
      </c>
      <c r="L144" s="81">
        <f t="shared" si="29"/>
        <v>0.9999999839632967</v>
      </c>
      <c r="M144" s="27">
        <f t="shared" si="30"/>
        <v>192342.75</v>
      </c>
      <c r="N144" s="81">
        <f t="shared" si="31"/>
        <v>0.99999997731146406</v>
      </c>
      <c r="O144" s="27">
        <f t="shared" si="32"/>
        <v>299568.62</v>
      </c>
      <c r="P144" s="81">
        <f t="shared" si="33"/>
        <v>1.0000000006624281</v>
      </c>
      <c r="Q144" s="27">
        <f t="shared" si="34"/>
        <v>38323.53</v>
      </c>
      <c r="R144" s="82">
        <f t="shared" si="35"/>
        <v>0.99999988681401142</v>
      </c>
    </row>
    <row r="145" spans="1:18" s="4" customFormat="1" ht="39" customHeight="1" x14ac:dyDescent="0.25">
      <c r="A145" s="189" t="s">
        <v>181</v>
      </c>
      <c r="B145" s="103" t="s">
        <v>1430</v>
      </c>
      <c r="C145" s="119"/>
      <c r="D145" s="115" t="s">
        <v>134</v>
      </c>
      <c r="E145" s="178"/>
      <c r="F145" s="170">
        <v>561704.20293699217</v>
      </c>
      <c r="G145" s="27">
        <v>200674.58447062771</v>
      </c>
      <c r="H145" s="27">
        <v>322706.08412867738</v>
      </c>
      <c r="I145" s="29">
        <v>38323.534337687117</v>
      </c>
      <c r="J145" s="76"/>
      <c r="K145" s="28">
        <f t="shared" si="28"/>
        <v>561704.19000000006</v>
      </c>
      <c r="L145" s="81">
        <f t="shared" si="29"/>
        <v>0.99999997696831888</v>
      </c>
      <c r="M145" s="27">
        <f t="shared" si="30"/>
        <v>200674.58</v>
      </c>
      <c r="N145" s="81">
        <f t="shared" si="31"/>
        <v>0.99999997772200333</v>
      </c>
      <c r="O145" s="27">
        <f t="shared" si="32"/>
        <v>322706.08</v>
      </c>
      <c r="P145" s="81">
        <f t="shared" si="33"/>
        <v>0.99999998720607519</v>
      </c>
      <c r="Q145" s="27">
        <f t="shared" si="34"/>
        <v>38323.53</v>
      </c>
      <c r="R145" s="82">
        <f t="shared" si="35"/>
        <v>0.99999988681401142</v>
      </c>
    </row>
    <row r="146" spans="1:18" s="4" customFormat="1" ht="39" customHeight="1" x14ac:dyDescent="0.25">
      <c r="A146" s="189" t="s">
        <v>182</v>
      </c>
      <c r="B146" s="103" t="s">
        <v>1431</v>
      </c>
      <c r="C146" s="119"/>
      <c r="D146" s="115" t="s">
        <v>134</v>
      </c>
      <c r="E146" s="178"/>
      <c r="F146" s="170">
        <v>594773.29510041815</v>
      </c>
      <c r="G146" s="27">
        <v>209367.32961749379</v>
      </c>
      <c r="H146" s="27">
        <v>347082.43114523729</v>
      </c>
      <c r="I146" s="29">
        <v>38323.534337687117</v>
      </c>
      <c r="J146" s="76"/>
      <c r="K146" s="28">
        <f t="shared" si="28"/>
        <v>594773.29</v>
      </c>
      <c r="L146" s="81">
        <f t="shared" si="29"/>
        <v>0.99999999142460139</v>
      </c>
      <c r="M146" s="27">
        <f t="shared" si="30"/>
        <v>209367.33</v>
      </c>
      <c r="N146" s="81">
        <f t="shared" si="31"/>
        <v>1.0000000018269621</v>
      </c>
      <c r="O146" s="27">
        <f t="shared" si="32"/>
        <v>347082.43</v>
      </c>
      <c r="P146" s="81">
        <f t="shared" si="33"/>
        <v>0.99999999670038819</v>
      </c>
      <c r="Q146" s="27">
        <f t="shared" si="34"/>
        <v>38323.53</v>
      </c>
      <c r="R146" s="82">
        <f t="shared" si="35"/>
        <v>0.99999988681401142</v>
      </c>
    </row>
    <row r="147" spans="1:18" s="4" customFormat="1" ht="39" customHeight="1" x14ac:dyDescent="0.25">
      <c r="A147" s="180" t="s">
        <v>1253</v>
      </c>
      <c r="B147" s="103" t="s">
        <v>1432</v>
      </c>
      <c r="C147" s="119"/>
      <c r="D147" s="115" t="s">
        <v>134</v>
      </c>
      <c r="E147" s="178"/>
      <c r="F147" s="170">
        <v>463941.44460117124</v>
      </c>
      <c r="G147" s="27">
        <v>167116.14411160321</v>
      </c>
      <c r="H147" s="27">
        <v>258501.7661518809</v>
      </c>
      <c r="I147" s="29">
        <v>38323.534337687117</v>
      </c>
      <c r="J147" s="76"/>
      <c r="K147" s="28">
        <f t="shared" si="28"/>
        <v>463941.44000000006</v>
      </c>
      <c r="L147" s="81">
        <f t="shared" si="29"/>
        <v>0.99999999008243123</v>
      </c>
      <c r="M147" s="27">
        <f t="shared" si="30"/>
        <v>167116.14000000001</v>
      </c>
      <c r="N147" s="81">
        <f t="shared" si="31"/>
        <v>0.99999997539673258</v>
      </c>
      <c r="O147" s="27">
        <f t="shared" si="32"/>
        <v>258501.77</v>
      </c>
      <c r="P147" s="81">
        <f t="shared" si="33"/>
        <v>1.0000000148862391</v>
      </c>
      <c r="Q147" s="27">
        <f t="shared" si="34"/>
        <v>38323.53</v>
      </c>
      <c r="R147" s="82">
        <f t="shared" si="35"/>
        <v>0.99999988681401142</v>
      </c>
    </row>
    <row r="148" spans="1:18" s="4" customFormat="1" ht="39" customHeight="1" x14ac:dyDescent="0.25">
      <c r="A148" s="180" t="s">
        <v>1254</v>
      </c>
      <c r="B148" s="103" t="s">
        <v>1433</v>
      </c>
      <c r="C148" s="119"/>
      <c r="D148" s="115" t="s">
        <v>134</v>
      </c>
      <c r="E148" s="178"/>
      <c r="F148" s="170">
        <v>482252.31039894454</v>
      </c>
      <c r="G148" s="27">
        <v>174604.83638100477</v>
      </c>
      <c r="H148" s="27">
        <v>269323.93968025263</v>
      </c>
      <c r="I148" s="29">
        <v>38323.534337687117</v>
      </c>
      <c r="J148" s="76"/>
      <c r="K148" s="28">
        <f t="shared" si="28"/>
        <v>482252.31000000006</v>
      </c>
      <c r="L148" s="81">
        <f t="shared" si="29"/>
        <v>0.9999999991727474</v>
      </c>
      <c r="M148" s="27">
        <f t="shared" si="30"/>
        <v>174604.84</v>
      </c>
      <c r="N148" s="81">
        <f t="shared" si="31"/>
        <v>1.0000000207267754</v>
      </c>
      <c r="O148" s="27">
        <f t="shared" si="32"/>
        <v>269323.94</v>
      </c>
      <c r="P148" s="81">
        <f t="shared" si="33"/>
        <v>1.0000000011872223</v>
      </c>
      <c r="Q148" s="27">
        <f t="shared" si="34"/>
        <v>38323.53</v>
      </c>
      <c r="R148" s="82">
        <f t="shared" si="35"/>
        <v>0.99999988681401142</v>
      </c>
    </row>
    <row r="149" spans="1:18" s="4" customFormat="1" ht="39" customHeight="1" x14ac:dyDescent="0.25">
      <c r="A149" s="180" t="s">
        <v>1255</v>
      </c>
      <c r="B149" s="103" t="s">
        <v>1434</v>
      </c>
      <c r="C149" s="119"/>
      <c r="D149" s="115" t="s">
        <v>134</v>
      </c>
      <c r="E149" s="178"/>
      <c r="F149" s="170">
        <v>498179.56567956053</v>
      </c>
      <c r="G149" s="27">
        <v>179881.79544106848</v>
      </c>
      <c r="H149" s="27">
        <v>279974.23590080492</v>
      </c>
      <c r="I149" s="29">
        <v>38323.534337687117</v>
      </c>
      <c r="J149" s="76"/>
      <c r="K149" s="28">
        <f t="shared" si="28"/>
        <v>498179.56999999995</v>
      </c>
      <c r="L149" s="81">
        <f t="shared" si="29"/>
        <v>1.0000000086724541</v>
      </c>
      <c r="M149" s="27">
        <f t="shared" si="30"/>
        <v>179881.8</v>
      </c>
      <c r="N149" s="81">
        <f t="shared" si="31"/>
        <v>1.0000000253440404</v>
      </c>
      <c r="O149" s="27">
        <f t="shared" si="32"/>
        <v>279974.24</v>
      </c>
      <c r="P149" s="81">
        <f t="shared" si="33"/>
        <v>1.0000000146413297</v>
      </c>
      <c r="Q149" s="27">
        <f t="shared" si="34"/>
        <v>38323.53</v>
      </c>
      <c r="R149" s="82">
        <f t="shared" si="35"/>
        <v>0.99999988681401142</v>
      </c>
    </row>
    <row r="150" spans="1:18" s="4" customFormat="1" ht="39" customHeight="1" x14ac:dyDescent="0.25">
      <c r="A150" s="180" t="s">
        <v>1256</v>
      </c>
      <c r="B150" s="103" t="s">
        <v>1435</v>
      </c>
      <c r="C150" s="119"/>
      <c r="D150" s="115" t="s">
        <v>134</v>
      </c>
      <c r="E150" s="178"/>
      <c r="F150" s="170">
        <v>514008.53671443759</v>
      </c>
      <c r="G150" s="27">
        <v>184356.85442635405</v>
      </c>
      <c r="H150" s="27">
        <v>291328.14795039641</v>
      </c>
      <c r="I150" s="29">
        <v>38323.534337687117</v>
      </c>
      <c r="J150" s="76"/>
      <c r="K150" s="28">
        <f t="shared" si="28"/>
        <v>514008.53</v>
      </c>
      <c r="L150" s="81">
        <f t="shared" si="29"/>
        <v>0.9999999869371089</v>
      </c>
      <c r="M150" s="27">
        <f t="shared" si="30"/>
        <v>184356.85</v>
      </c>
      <c r="N150" s="81">
        <f t="shared" si="31"/>
        <v>0.99999997599029311</v>
      </c>
      <c r="O150" s="27">
        <f t="shared" si="32"/>
        <v>291328.15000000002</v>
      </c>
      <c r="P150" s="81">
        <f t="shared" si="33"/>
        <v>1.0000000070353778</v>
      </c>
      <c r="Q150" s="27">
        <f t="shared" si="34"/>
        <v>38323.53</v>
      </c>
      <c r="R150" s="82">
        <f t="shared" si="35"/>
        <v>0.99999988681401142</v>
      </c>
    </row>
    <row r="151" spans="1:18" s="4" customFormat="1" ht="39" customHeight="1" x14ac:dyDescent="0.25">
      <c r="A151" s="180" t="s">
        <v>1257</v>
      </c>
      <c r="B151" s="103" t="s">
        <v>1436</v>
      </c>
      <c r="C151" s="119"/>
      <c r="D151" s="115" t="s">
        <v>134</v>
      </c>
      <c r="E151" s="178"/>
      <c r="F151" s="170">
        <v>543293.93255642138</v>
      </c>
      <c r="G151" s="27">
        <v>192342.75436397549</v>
      </c>
      <c r="H151" s="27">
        <v>312627.64385475882</v>
      </c>
      <c r="I151" s="29">
        <v>38323.534337687117</v>
      </c>
      <c r="J151" s="76"/>
      <c r="K151" s="28">
        <f t="shared" si="28"/>
        <v>543293.92000000004</v>
      </c>
      <c r="L151" s="81">
        <f t="shared" si="29"/>
        <v>0.99999997688834608</v>
      </c>
      <c r="M151" s="27">
        <f t="shared" si="30"/>
        <v>192342.75</v>
      </c>
      <c r="N151" s="81">
        <f t="shared" si="31"/>
        <v>0.99999997731146406</v>
      </c>
      <c r="O151" s="27">
        <f t="shared" si="32"/>
        <v>312627.64</v>
      </c>
      <c r="P151" s="81">
        <f t="shared" si="33"/>
        <v>0.99999998766980824</v>
      </c>
      <c r="Q151" s="27">
        <f t="shared" si="34"/>
        <v>38323.53</v>
      </c>
      <c r="R151" s="82">
        <f t="shared" si="35"/>
        <v>0.99999988681401142</v>
      </c>
    </row>
    <row r="152" spans="1:18" s="4" customFormat="1" ht="39" customHeight="1" x14ac:dyDescent="0.25">
      <c r="A152" s="180" t="s">
        <v>1258</v>
      </c>
      <c r="B152" s="103" t="s">
        <v>1437</v>
      </c>
      <c r="C152" s="119"/>
      <c r="D152" s="115" t="s">
        <v>134</v>
      </c>
      <c r="E152" s="178"/>
      <c r="F152" s="170">
        <v>570988.292914066</v>
      </c>
      <c r="G152" s="27">
        <v>200674.58447062768</v>
      </c>
      <c r="H152" s="27">
        <v>331990.17410575127</v>
      </c>
      <c r="I152" s="29">
        <v>38323.534337687117</v>
      </c>
      <c r="J152" s="76"/>
      <c r="K152" s="28">
        <f t="shared" si="28"/>
        <v>570988.28</v>
      </c>
      <c r="L152" s="81">
        <f t="shared" si="29"/>
        <v>0.99999997738295843</v>
      </c>
      <c r="M152" s="27">
        <f t="shared" si="30"/>
        <v>200674.58</v>
      </c>
      <c r="N152" s="81">
        <f t="shared" si="31"/>
        <v>0.99999997772200344</v>
      </c>
      <c r="O152" s="27">
        <f t="shared" si="32"/>
        <v>331990.17</v>
      </c>
      <c r="P152" s="81">
        <f t="shared" si="33"/>
        <v>0.9999999876329132</v>
      </c>
      <c r="Q152" s="27">
        <f t="shared" si="34"/>
        <v>38323.53</v>
      </c>
      <c r="R152" s="82">
        <f t="shared" si="35"/>
        <v>0.99999988681401142</v>
      </c>
    </row>
    <row r="153" spans="1:18" s="4" customFormat="1" ht="39" customHeight="1" x14ac:dyDescent="0.25">
      <c r="A153" s="180" t="s">
        <v>1259</v>
      </c>
      <c r="B153" s="103" t="s">
        <v>1438</v>
      </c>
      <c r="C153" s="119"/>
      <c r="D153" s="115" t="s">
        <v>134</v>
      </c>
      <c r="E153" s="178"/>
      <c r="F153" s="170">
        <v>642397.00343887694</v>
      </c>
      <c r="G153" s="27">
        <v>209367.32961749379</v>
      </c>
      <c r="H153" s="27">
        <v>394706.13948369602</v>
      </c>
      <c r="I153" s="29">
        <v>38323.534337687117</v>
      </c>
      <c r="J153" s="76"/>
      <c r="K153" s="28">
        <f t="shared" si="28"/>
        <v>642397</v>
      </c>
      <c r="L153" s="81">
        <f t="shared" si="29"/>
        <v>0.99999999464680422</v>
      </c>
      <c r="M153" s="27">
        <f t="shared" si="30"/>
        <v>209367.33</v>
      </c>
      <c r="N153" s="81">
        <f t="shared" si="31"/>
        <v>1.0000000018269621</v>
      </c>
      <c r="O153" s="27">
        <f t="shared" si="32"/>
        <v>394706.14</v>
      </c>
      <c r="P153" s="81">
        <f t="shared" si="33"/>
        <v>1.0000000013080719</v>
      </c>
      <c r="Q153" s="27">
        <f t="shared" si="34"/>
        <v>38323.53</v>
      </c>
      <c r="R153" s="82">
        <f t="shared" si="35"/>
        <v>0.99999988681401142</v>
      </c>
    </row>
    <row r="154" spans="1:18" s="4" customFormat="1" ht="72" customHeight="1" x14ac:dyDescent="0.25">
      <c r="A154" s="189" t="s">
        <v>183</v>
      </c>
      <c r="B154" s="157" t="s">
        <v>184</v>
      </c>
      <c r="C154" s="145" t="s">
        <v>1655</v>
      </c>
      <c r="D154" s="144"/>
      <c r="E154" s="232" t="s">
        <v>1671</v>
      </c>
      <c r="F154" s="170"/>
      <c r="G154" s="27"/>
      <c r="H154" s="27"/>
      <c r="I154" s="29"/>
      <c r="J154" s="76"/>
      <c r="K154" s="28"/>
      <c r="L154" s="81"/>
      <c r="M154" s="27"/>
      <c r="N154" s="81"/>
      <c r="O154" s="27"/>
      <c r="P154" s="81"/>
      <c r="Q154" s="27"/>
      <c r="R154" s="82"/>
    </row>
    <row r="155" spans="1:18" s="4" customFormat="1" ht="39" customHeight="1" x14ac:dyDescent="0.25">
      <c r="A155" s="189" t="s">
        <v>185</v>
      </c>
      <c r="B155" s="103" t="s">
        <v>186</v>
      </c>
      <c r="C155" s="119"/>
      <c r="D155" s="115" t="s">
        <v>187</v>
      </c>
      <c r="E155" s="198"/>
      <c r="F155" s="170">
        <v>4096.0167226610793</v>
      </c>
      <c r="G155" s="27">
        <v>1511.6633315781139</v>
      </c>
      <c r="H155" s="27">
        <v>1664.7152968805335</v>
      </c>
      <c r="I155" s="29">
        <v>919.63809420243206</v>
      </c>
      <c r="J155" s="76"/>
      <c r="K155" s="28">
        <f t="shared" si="28"/>
        <v>4096.0200000000004</v>
      </c>
      <c r="L155" s="81">
        <f t="shared" si="29"/>
        <v>1.0000008001283058</v>
      </c>
      <c r="M155" s="27">
        <f t="shared" si="30"/>
        <v>1511.66</v>
      </c>
      <c r="N155" s="81">
        <f t="shared" si="31"/>
        <v>0.99999779608458828</v>
      </c>
      <c r="O155" s="27">
        <f t="shared" si="32"/>
        <v>1664.72</v>
      </c>
      <c r="P155" s="81">
        <f t="shared" si="33"/>
        <v>1.0000028251794617</v>
      </c>
      <c r="Q155" s="27">
        <f t="shared" si="34"/>
        <v>919.64</v>
      </c>
      <c r="R155" s="82">
        <f t="shared" si="35"/>
        <v>1.0000020723343019</v>
      </c>
    </row>
    <row r="156" spans="1:18" s="4" customFormat="1" ht="39" customHeight="1" x14ac:dyDescent="0.25">
      <c r="A156" s="189" t="s">
        <v>188</v>
      </c>
      <c r="B156" s="103" t="s">
        <v>189</v>
      </c>
      <c r="C156" s="119"/>
      <c r="D156" s="115" t="s">
        <v>187</v>
      </c>
      <c r="E156" s="198"/>
      <c r="F156" s="170">
        <v>5973.0358311056752</v>
      </c>
      <c r="G156" s="27">
        <v>2598.3705735555095</v>
      </c>
      <c r="H156" s="27">
        <v>2455.0271633477332</v>
      </c>
      <c r="I156" s="29">
        <v>919.63809420243206</v>
      </c>
      <c r="J156" s="76"/>
      <c r="K156" s="28">
        <f t="shared" si="28"/>
        <v>5973.04</v>
      </c>
      <c r="L156" s="81">
        <f t="shared" si="29"/>
        <v>1.0000006979523381</v>
      </c>
      <c r="M156" s="27">
        <f t="shared" si="30"/>
        <v>2598.37</v>
      </c>
      <c r="N156" s="81">
        <f t="shared" si="31"/>
        <v>0.9999997792633909</v>
      </c>
      <c r="O156" s="27">
        <f t="shared" si="32"/>
        <v>2455.0300000000002</v>
      </c>
      <c r="P156" s="81">
        <f t="shared" si="33"/>
        <v>1.0000011554463875</v>
      </c>
      <c r="Q156" s="27">
        <f t="shared" si="34"/>
        <v>919.64</v>
      </c>
      <c r="R156" s="82">
        <f t="shared" si="35"/>
        <v>1.0000020723343019</v>
      </c>
    </row>
    <row r="157" spans="1:18" s="4" customFormat="1" ht="39" customHeight="1" x14ac:dyDescent="0.25">
      <c r="A157" s="189" t="s">
        <v>190</v>
      </c>
      <c r="B157" s="103" t="s">
        <v>191</v>
      </c>
      <c r="C157" s="119"/>
      <c r="D157" s="115" t="s">
        <v>187</v>
      </c>
      <c r="E157" s="198"/>
      <c r="F157" s="170">
        <v>8487.5435342182627</v>
      </c>
      <c r="G157" s="27">
        <v>4321.8222370686299</v>
      </c>
      <c r="H157" s="27">
        <v>3246.0832029472003</v>
      </c>
      <c r="I157" s="29">
        <v>919.63809420243206</v>
      </c>
      <c r="J157" s="76"/>
      <c r="K157" s="28">
        <f t="shared" si="28"/>
        <v>8487.5399999999991</v>
      </c>
      <c r="L157" s="81">
        <f t="shared" si="29"/>
        <v>0.99999958359939489</v>
      </c>
      <c r="M157" s="27">
        <f t="shared" si="30"/>
        <v>4321.82</v>
      </c>
      <c r="N157" s="81">
        <f t="shared" si="31"/>
        <v>0.99999948237837943</v>
      </c>
      <c r="O157" s="27">
        <f t="shared" si="32"/>
        <v>3246.08</v>
      </c>
      <c r="P157" s="81">
        <f t="shared" si="33"/>
        <v>0.99999901328863117</v>
      </c>
      <c r="Q157" s="27">
        <f t="shared" si="34"/>
        <v>919.64</v>
      </c>
      <c r="R157" s="82">
        <f t="shared" si="35"/>
        <v>1.0000020723343019</v>
      </c>
    </row>
    <row r="158" spans="1:18" s="4" customFormat="1" ht="39" customHeight="1" x14ac:dyDescent="0.25">
      <c r="A158" s="189" t="s">
        <v>192</v>
      </c>
      <c r="B158" s="103" t="s">
        <v>193</v>
      </c>
      <c r="C158" s="119"/>
      <c r="D158" s="115" t="s">
        <v>187</v>
      </c>
      <c r="E158" s="198"/>
      <c r="F158" s="170">
        <v>11461.971239423719</v>
      </c>
      <c r="G158" s="27">
        <v>5801.9502926826208</v>
      </c>
      <c r="H158" s="27">
        <v>4740.3828525386671</v>
      </c>
      <c r="I158" s="29">
        <v>919.63809420243206</v>
      </c>
      <c r="J158" s="76"/>
      <c r="K158" s="28">
        <f t="shared" si="28"/>
        <v>11461.97</v>
      </c>
      <c r="L158" s="81">
        <f t="shared" si="29"/>
        <v>0.999999891866443</v>
      </c>
      <c r="M158" s="27">
        <f t="shared" si="30"/>
        <v>5801.95</v>
      </c>
      <c r="N158" s="81">
        <f t="shared" si="31"/>
        <v>0.99999994955444182</v>
      </c>
      <c r="O158" s="27">
        <f t="shared" si="32"/>
        <v>4740.38</v>
      </c>
      <c r="P158" s="81">
        <f t="shared" si="33"/>
        <v>0.99999939824719741</v>
      </c>
      <c r="Q158" s="27">
        <f t="shared" si="34"/>
        <v>919.64</v>
      </c>
      <c r="R158" s="82">
        <f t="shared" si="35"/>
        <v>1.0000020723343019</v>
      </c>
    </row>
    <row r="159" spans="1:18" s="4" customFormat="1" ht="39" customHeight="1" x14ac:dyDescent="0.25">
      <c r="A159" s="189" t="s">
        <v>194</v>
      </c>
      <c r="B159" s="103" t="s">
        <v>195</v>
      </c>
      <c r="C159" s="119"/>
      <c r="D159" s="115" t="s">
        <v>187</v>
      </c>
      <c r="E159" s="198"/>
      <c r="F159" s="170">
        <v>16840.649705075732</v>
      </c>
      <c r="G159" s="27">
        <v>9600.0050254002308</v>
      </c>
      <c r="H159" s="27">
        <v>6321.0065854730665</v>
      </c>
      <c r="I159" s="29">
        <v>919.63809420243206</v>
      </c>
      <c r="J159" s="76"/>
      <c r="K159" s="28">
        <f t="shared" si="28"/>
        <v>16840.66</v>
      </c>
      <c r="L159" s="81">
        <f t="shared" si="29"/>
        <v>1.0000006113139606</v>
      </c>
      <c r="M159" s="27">
        <f t="shared" si="30"/>
        <v>9600.01</v>
      </c>
      <c r="N159" s="81">
        <f t="shared" si="31"/>
        <v>1.0000005181872047</v>
      </c>
      <c r="O159" s="27">
        <f t="shared" si="32"/>
        <v>6321.01</v>
      </c>
      <c r="P159" s="81">
        <f t="shared" si="33"/>
        <v>1.0000005401872134</v>
      </c>
      <c r="Q159" s="27">
        <f t="shared" si="34"/>
        <v>919.64</v>
      </c>
      <c r="R159" s="82">
        <f t="shared" si="35"/>
        <v>1.0000020723343019</v>
      </c>
    </row>
    <row r="160" spans="1:18" s="4" customFormat="1" ht="39" customHeight="1" x14ac:dyDescent="0.25">
      <c r="A160" s="189" t="s">
        <v>196</v>
      </c>
      <c r="B160" s="103" t="s">
        <v>1260</v>
      </c>
      <c r="C160" s="119"/>
      <c r="D160" s="115" t="s">
        <v>187</v>
      </c>
      <c r="E160" s="198"/>
      <c r="F160" s="170">
        <v>27654.651291207028</v>
      </c>
      <c r="G160" s="27">
        <v>14206.24603672899</v>
      </c>
      <c r="H160" s="27">
        <v>12528.767160275605</v>
      </c>
      <c r="I160" s="29">
        <v>919.63809420243206</v>
      </c>
      <c r="J160" s="76"/>
      <c r="K160" s="28">
        <f t="shared" si="28"/>
        <v>27654.66</v>
      </c>
      <c r="L160" s="81">
        <f t="shared" si="29"/>
        <v>1.000000314912413</v>
      </c>
      <c r="M160" s="27">
        <f t="shared" si="30"/>
        <v>14206.25</v>
      </c>
      <c r="N160" s="81">
        <f t="shared" si="31"/>
        <v>1.0000002789808793</v>
      </c>
      <c r="O160" s="27">
        <f t="shared" si="32"/>
        <v>12528.77</v>
      </c>
      <c r="P160" s="81">
        <f t="shared" si="33"/>
        <v>1.0000002266563308</v>
      </c>
      <c r="Q160" s="27">
        <f t="shared" si="34"/>
        <v>919.64</v>
      </c>
      <c r="R160" s="82">
        <f t="shared" si="35"/>
        <v>1.0000020723343019</v>
      </c>
    </row>
    <row r="161" spans="1:18" s="4" customFormat="1" ht="39" customHeight="1" x14ac:dyDescent="0.25">
      <c r="A161" s="189" t="s">
        <v>1261</v>
      </c>
      <c r="B161" s="103" t="s">
        <v>1262</v>
      </c>
      <c r="C161" s="119"/>
      <c r="D161" s="115" t="s">
        <v>187</v>
      </c>
      <c r="E161" s="198"/>
      <c r="F161" s="170">
        <v>32482.043417384986</v>
      </c>
      <c r="G161" s="27">
        <v>18812.487048057748</v>
      </c>
      <c r="H161" s="27">
        <v>12749.918275124804</v>
      </c>
      <c r="I161" s="29">
        <v>919.63809420243206</v>
      </c>
      <c r="J161" s="76"/>
      <c r="K161" s="28">
        <f t="shared" si="28"/>
        <v>32482.050000000003</v>
      </c>
      <c r="L161" s="81">
        <f t="shared" si="29"/>
        <v>1.0000002026539689</v>
      </c>
      <c r="M161" s="27">
        <f t="shared" si="30"/>
        <v>18812.490000000002</v>
      </c>
      <c r="N161" s="81">
        <f t="shared" si="31"/>
        <v>1.000000156913982</v>
      </c>
      <c r="O161" s="27">
        <f t="shared" si="32"/>
        <v>12749.92</v>
      </c>
      <c r="P161" s="81">
        <f t="shared" si="33"/>
        <v>1.0000001352851962</v>
      </c>
      <c r="Q161" s="27">
        <f t="shared" si="34"/>
        <v>919.64</v>
      </c>
      <c r="R161" s="82">
        <f t="shared" si="35"/>
        <v>1.0000020723343019</v>
      </c>
    </row>
    <row r="162" spans="1:18" s="4" customFormat="1" ht="126.75" customHeight="1" x14ac:dyDescent="0.25">
      <c r="A162" s="189" t="s">
        <v>197</v>
      </c>
      <c r="B162" s="157" t="s">
        <v>198</v>
      </c>
      <c r="C162" s="145" t="s">
        <v>1656</v>
      </c>
      <c r="D162" s="144"/>
      <c r="E162" s="199" t="s">
        <v>1672</v>
      </c>
      <c r="F162" s="170"/>
      <c r="G162" s="27"/>
      <c r="H162" s="27"/>
      <c r="I162" s="29"/>
      <c r="J162" s="76"/>
      <c r="K162" s="28"/>
      <c r="L162" s="81"/>
      <c r="M162" s="27"/>
      <c r="N162" s="81"/>
      <c r="O162" s="27"/>
      <c r="P162" s="81"/>
      <c r="Q162" s="27"/>
      <c r="R162" s="82"/>
    </row>
    <row r="163" spans="1:18" s="4" customFormat="1" ht="39" customHeight="1" x14ac:dyDescent="0.25">
      <c r="A163" s="189" t="s">
        <v>199</v>
      </c>
      <c r="B163" s="103" t="s">
        <v>1263</v>
      </c>
      <c r="C163" s="119"/>
      <c r="D163" s="115" t="s">
        <v>201</v>
      </c>
      <c r="E163" s="190"/>
      <c r="F163" s="170">
        <v>11058.848695833338</v>
      </c>
      <c r="G163" s="27">
        <v>3740.1840000000002</v>
      </c>
      <c r="H163" s="27">
        <v>6771.3530958333367</v>
      </c>
      <c r="I163" s="29">
        <v>547.31160000000011</v>
      </c>
      <c r="J163" s="76"/>
      <c r="K163" s="28">
        <f t="shared" si="28"/>
        <v>11058.84</v>
      </c>
      <c r="L163" s="81">
        <f t="shared" si="29"/>
        <v>0.99999921367643441</v>
      </c>
      <c r="M163" s="27">
        <f t="shared" si="30"/>
        <v>3740.18</v>
      </c>
      <c r="N163" s="81">
        <f t="shared" si="31"/>
        <v>0.99999893053389877</v>
      </c>
      <c r="O163" s="27">
        <f t="shared" si="32"/>
        <v>6771.35</v>
      </c>
      <c r="P163" s="81">
        <f t="shared" si="33"/>
        <v>0.9999995428043269</v>
      </c>
      <c r="Q163" s="27">
        <f t="shared" si="34"/>
        <v>547.30999999999995</v>
      </c>
      <c r="R163" s="82">
        <f t="shared" si="35"/>
        <v>0.99999707661960724</v>
      </c>
    </row>
    <row r="164" spans="1:18" s="4" customFormat="1" ht="39" customHeight="1" x14ac:dyDescent="0.25">
      <c r="A164" s="189" t="s">
        <v>202</v>
      </c>
      <c r="B164" s="103" t="s">
        <v>1264</v>
      </c>
      <c r="C164" s="119"/>
      <c r="D164" s="115" t="s">
        <v>201</v>
      </c>
      <c r="E164" s="190"/>
      <c r="F164" s="170">
        <v>12766.991935833335</v>
      </c>
      <c r="G164" s="27">
        <v>5200.7849999999999</v>
      </c>
      <c r="H164" s="27">
        <v>6771.3530958333367</v>
      </c>
      <c r="I164" s="29">
        <v>794.8538400000001</v>
      </c>
      <c r="J164" s="76"/>
      <c r="K164" s="28">
        <f t="shared" si="28"/>
        <v>12766.99</v>
      </c>
      <c r="L164" s="81">
        <f t="shared" si="29"/>
        <v>0.99999984837200917</v>
      </c>
      <c r="M164" s="27">
        <f t="shared" si="30"/>
        <v>5200.79</v>
      </c>
      <c r="N164" s="81">
        <f t="shared" si="31"/>
        <v>1.0000009613933281</v>
      </c>
      <c r="O164" s="27">
        <f t="shared" si="32"/>
        <v>6771.35</v>
      </c>
      <c r="P164" s="81">
        <f t="shared" si="33"/>
        <v>0.9999995428043269</v>
      </c>
      <c r="Q164" s="27">
        <f t="shared" si="34"/>
        <v>794.85</v>
      </c>
      <c r="R164" s="82">
        <f t="shared" si="35"/>
        <v>0.99999516892313167</v>
      </c>
    </row>
    <row r="165" spans="1:18" s="4" customFormat="1" ht="39" customHeight="1" x14ac:dyDescent="0.25">
      <c r="A165" s="189" t="s">
        <v>204</v>
      </c>
      <c r="B165" s="103" t="s">
        <v>200</v>
      </c>
      <c r="C165" s="119"/>
      <c r="D165" s="115" t="s">
        <v>201</v>
      </c>
      <c r="E165" s="198"/>
      <c r="F165" s="170">
        <v>14227.574935833338</v>
      </c>
      <c r="G165" s="27">
        <v>6661.3680000000004</v>
      </c>
      <c r="H165" s="27">
        <v>6771.3530958333367</v>
      </c>
      <c r="I165" s="29">
        <v>794.8538400000001</v>
      </c>
      <c r="J165" s="76"/>
      <c r="K165" s="28">
        <f t="shared" si="28"/>
        <v>14227.570000000002</v>
      </c>
      <c r="L165" s="81">
        <f t="shared" si="29"/>
        <v>0.99999965307978633</v>
      </c>
      <c r="M165" s="27">
        <f t="shared" si="30"/>
        <v>6661.37</v>
      </c>
      <c r="N165" s="81">
        <f t="shared" si="31"/>
        <v>1.0000003002386295</v>
      </c>
      <c r="O165" s="27">
        <f t="shared" si="32"/>
        <v>6771.35</v>
      </c>
      <c r="P165" s="81">
        <f t="shared" si="33"/>
        <v>0.9999995428043269</v>
      </c>
      <c r="Q165" s="27">
        <f t="shared" si="34"/>
        <v>794.85</v>
      </c>
      <c r="R165" s="82">
        <f t="shared" si="35"/>
        <v>0.99999516892313167</v>
      </c>
    </row>
    <row r="166" spans="1:18" s="4" customFormat="1" ht="39" customHeight="1" x14ac:dyDescent="0.25">
      <c r="A166" s="189" t="s">
        <v>206</v>
      </c>
      <c r="B166" s="103" t="s">
        <v>1265</v>
      </c>
      <c r="C166" s="119"/>
      <c r="D166" s="115" t="s">
        <v>201</v>
      </c>
      <c r="E166" s="198"/>
      <c r="F166" s="170">
        <v>15694.844935833338</v>
      </c>
      <c r="G166" s="27">
        <v>8128.6380000000008</v>
      </c>
      <c r="H166" s="27">
        <v>6771.3530958333367</v>
      </c>
      <c r="I166" s="29">
        <v>794.8538400000001</v>
      </c>
      <c r="J166" s="76"/>
      <c r="K166" s="28">
        <f t="shared" si="28"/>
        <v>15694.840000000002</v>
      </c>
      <c r="L166" s="81">
        <f t="shared" si="29"/>
        <v>0.99999968551244967</v>
      </c>
      <c r="M166" s="27">
        <f t="shared" si="30"/>
        <v>8128.64</v>
      </c>
      <c r="N166" s="81">
        <f t="shared" si="31"/>
        <v>1.000000246043679</v>
      </c>
      <c r="O166" s="27">
        <f t="shared" si="32"/>
        <v>6771.35</v>
      </c>
      <c r="P166" s="81">
        <f t="shared" si="33"/>
        <v>0.9999995428043269</v>
      </c>
      <c r="Q166" s="27">
        <f t="shared" si="34"/>
        <v>794.85</v>
      </c>
      <c r="R166" s="82">
        <f t="shared" si="35"/>
        <v>0.99999516892313167</v>
      </c>
    </row>
    <row r="167" spans="1:18" s="4" customFormat="1" ht="39" customHeight="1" x14ac:dyDescent="0.25">
      <c r="A167" s="189" t="s">
        <v>208</v>
      </c>
      <c r="B167" s="103" t="s">
        <v>203</v>
      </c>
      <c r="C167" s="119"/>
      <c r="D167" s="115" t="s">
        <v>201</v>
      </c>
      <c r="E167" s="198"/>
      <c r="F167" s="170">
        <v>18763.691935833336</v>
      </c>
      <c r="G167" s="27">
        <v>11197.485000000001</v>
      </c>
      <c r="H167" s="27">
        <v>6771.3530958333367</v>
      </c>
      <c r="I167" s="29">
        <v>794.8538400000001</v>
      </c>
      <c r="J167" s="76"/>
      <c r="K167" s="28">
        <f t="shared" si="28"/>
        <v>18763.689999999999</v>
      </c>
      <c r="L167" s="81">
        <f t="shared" si="29"/>
        <v>0.99999989683089319</v>
      </c>
      <c r="M167" s="27">
        <f t="shared" si="30"/>
        <v>11197.49</v>
      </c>
      <c r="N167" s="81">
        <f t="shared" si="31"/>
        <v>1.000000446528841</v>
      </c>
      <c r="O167" s="27">
        <f t="shared" si="32"/>
        <v>6771.35</v>
      </c>
      <c r="P167" s="81">
        <f t="shared" si="33"/>
        <v>0.9999995428043269</v>
      </c>
      <c r="Q167" s="27">
        <f t="shared" si="34"/>
        <v>794.85</v>
      </c>
      <c r="R167" s="82">
        <f t="shared" si="35"/>
        <v>0.99999516892313167</v>
      </c>
    </row>
    <row r="168" spans="1:18" s="4" customFormat="1" ht="39" customHeight="1" x14ac:dyDescent="0.25">
      <c r="A168" s="189" t="s">
        <v>1266</v>
      </c>
      <c r="B168" s="103" t="s">
        <v>1267</v>
      </c>
      <c r="C168" s="119"/>
      <c r="D168" s="115" t="s">
        <v>201</v>
      </c>
      <c r="E168" s="198"/>
      <c r="F168" s="170">
        <v>21851.908255833336</v>
      </c>
      <c r="G168" s="27">
        <v>13764.861000000001</v>
      </c>
      <c r="H168" s="27">
        <v>6771.3530958333367</v>
      </c>
      <c r="I168" s="29">
        <v>1315.6941600000002</v>
      </c>
      <c r="J168" s="76"/>
      <c r="K168" s="28">
        <f t="shared" si="28"/>
        <v>21851.899999999998</v>
      </c>
      <c r="L168" s="81">
        <f t="shared" si="29"/>
        <v>0.99999962219165295</v>
      </c>
      <c r="M168" s="27">
        <f t="shared" si="30"/>
        <v>13764.86</v>
      </c>
      <c r="N168" s="81">
        <f t="shared" si="31"/>
        <v>0.99999992735124599</v>
      </c>
      <c r="O168" s="27">
        <f t="shared" si="32"/>
        <v>6771.35</v>
      </c>
      <c r="P168" s="81">
        <f t="shared" si="33"/>
        <v>0.9999995428043269</v>
      </c>
      <c r="Q168" s="27">
        <f t="shared" si="34"/>
        <v>1315.69</v>
      </c>
      <c r="R168" s="82">
        <f t="shared" si="35"/>
        <v>0.99999683817096208</v>
      </c>
    </row>
    <row r="169" spans="1:18" s="4" customFormat="1" ht="39" customHeight="1" x14ac:dyDescent="0.25">
      <c r="A169" s="189" t="s">
        <v>1268</v>
      </c>
      <c r="B169" s="103" t="s">
        <v>205</v>
      </c>
      <c r="C169" s="119"/>
      <c r="D169" s="115" t="s">
        <v>201</v>
      </c>
      <c r="E169" s="198"/>
      <c r="F169" s="170">
        <v>28432.669368333336</v>
      </c>
      <c r="G169" s="27">
        <v>19300.284</v>
      </c>
      <c r="H169" s="27">
        <v>7816.6912083333373</v>
      </c>
      <c r="I169" s="29">
        <v>1315.6941600000002</v>
      </c>
      <c r="J169" s="76"/>
      <c r="K169" s="28">
        <f t="shared" si="28"/>
        <v>28432.659999999996</v>
      </c>
      <c r="L169" s="81">
        <f t="shared" si="29"/>
        <v>0.9999996705081321</v>
      </c>
      <c r="M169" s="27">
        <f t="shared" si="30"/>
        <v>19300.28</v>
      </c>
      <c r="N169" s="81">
        <f t="shared" si="31"/>
        <v>0.99999979274916362</v>
      </c>
      <c r="O169" s="27">
        <f t="shared" si="32"/>
        <v>7816.69</v>
      </c>
      <c r="P169" s="81">
        <f t="shared" si="33"/>
        <v>0.99999984541626308</v>
      </c>
      <c r="Q169" s="27">
        <f t="shared" si="34"/>
        <v>1315.69</v>
      </c>
      <c r="R169" s="82">
        <f t="shared" si="35"/>
        <v>0.99999683817096208</v>
      </c>
    </row>
    <row r="170" spans="1:18" s="4" customFormat="1" ht="39" customHeight="1" x14ac:dyDescent="0.25">
      <c r="A170" s="189" t="s">
        <v>1269</v>
      </c>
      <c r="B170" s="103" t="s">
        <v>207</v>
      </c>
      <c r="C170" s="119"/>
      <c r="D170" s="115" t="s">
        <v>201</v>
      </c>
      <c r="E170" s="198"/>
      <c r="F170" s="170">
        <v>37263.852528333344</v>
      </c>
      <c r="G170" s="27">
        <v>27817.388999999999</v>
      </c>
      <c r="H170" s="27">
        <v>7816.6912083333373</v>
      </c>
      <c r="I170" s="29">
        <v>1629.7723200000005</v>
      </c>
      <c r="J170" s="76"/>
      <c r="K170" s="28">
        <f t="shared" si="28"/>
        <v>37263.85</v>
      </c>
      <c r="L170" s="81">
        <f t="shared" si="29"/>
        <v>0.99999993215051119</v>
      </c>
      <c r="M170" s="27">
        <f t="shared" si="30"/>
        <v>27817.39</v>
      </c>
      <c r="N170" s="81">
        <f t="shared" si="31"/>
        <v>1.0000000359487369</v>
      </c>
      <c r="O170" s="27">
        <f t="shared" si="32"/>
        <v>7816.69</v>
      </c>
      <c r="P170" s="81">
        <f t="shared" si="33"/>
        <v>0.99999984541626308</v>
      </c>
      <c r="Q170" s="27">
        <f t="shared" si="34"/>
        <v>1629.77</v>
      </c>
      <c r="R170" s="82">
        <f t="shared" si="35"/>
        <v>0.99999857648827872</v>
      </c>
    </row>
    <row r="171" spans="1:18" s="4" customFormat="1" ht="39" customHeight="1" x14ac:dyDescent="0.25">
      <c r="A171" s="189" t="s">
        <v>1270</v>
      </c>
      <c r="B171" s="103" t="s">
        <v>1271</v>
      </c>
      <c r="C171" s="119"/>
      <c r="D171" s="115" t="s">
        <v>201</v>
      </c>
      <c r="E171" s="198"/>
      <c r="F171" s="170">
        <v>38150.829528333343</v>
      </c>
      <c r="G171" s="27">
        <v>28704.365999999998</v>
      </c>
      <c r="H171" s="27">
        <v>7816.6912083333373</v>
      </c>
      <c r="I171" s="29">
        <v>1629.7723200000005</v>
      </c>
      <c r="J171" s="76"/>
      <c r="K171" s="28">
        <f t="shared" si="28"/>
        <v>38150.829999999994</v>
      </c>
      <c r="L171" s="81">
        <f t="shared" si="29"/>
        <v>1.0000000123632082</v>
      </c>
      <c r="M171" s="27">
        <f t="shared" si="30"/>
        <v>28704.37</v>
      </c>
      <c r="N171" s="81">
        <f t="shared" si="31"/>
        <v>1.0000001393516234</v>
      </c>
      <c r="O171" s="27">
        <f t="shared" si="32"/>
        <v>7816.69</v>
      </c>
      <c r="P171" s="81">
        <f t="shared" si="33"/>
        <v>0.99999984541626308</v>
      </c>
      <c r="Q171" s="27">
        <f t="shared" si="34"/>
        <v>1629.77</v>
      </c>
      <c r="R171" s="82">
        <f t="shared" si="35"/>
        <v>0.99999857648827872</v>
      </c>
    </row>
    <row r="172" spans="1:18" s="4" customFormat="1" ht="39" customHeight="1" x14ac:dyDescent="0.25">
      <c r="A172" s="189" t="s">
        <v>1272</v>
      </c>
      <c r="B172" s="103" t="s">
        <v>1273</v>
      </c>
      <c r="C172" s="119"/>
      <c r="D172" s="115" t="s">
        <v>201</v>
      </c>
      <c r="E172" s="198"/>
      <c r="F172" s="170">
        <v>58759.457565833349</v>
      </c>
      <c r="G172" s="27">
        <v>46609.569000000003</v>
      </c>
      <c r="H172" s="27">
        <v>10520.116245833338</v>
      </c>
      <c r="I172" s="29">
        <v>1629.7723200000005</v>
      </c>
      <c r="J172" s="76"/>
      <c r="K172" s="28">
        <f t="shared" si="28"/>
        <v>58759.46</v>
      </c>
      <c r="L172" s="81">
        <f t="shared" si="29"/>
        <v>1.0000000414259551</v>
      </c>
      <c r="M172" s="27">
        <f t="shared" si="30"/>
        <v>46609.57</v>
      </c>
      <c r="N172" s="81">
        <f t="shared" si="31"/>
        <v>1.0000000214548217</v>
      </c>
      <c r="O172" s="27">
        <f t="shared" si="32"/>
        <v>10520.12</v>
      </c>
      <c r="P172" s="81">
        <f t="shared" si="33"/>
        <v>1.0000003568560056</v>
      </c>
      <c r="Q172" s="27">
        <f t="shared" si="34"/>
        <v>1629.77</v>
      </c>
      <c r="R172" s="82">
        <f t="shared" si="35"/>
        <v>0.99999857648827872</v>
      </c>
    </row>
    <row r="173" spans="1:18" s="4" customFormat="1" ht="39" customHeight="1" x14ac:dyDescent="0.25">
      <c r="A173" s="189" t="s">
        <v>1274</v>
      </c>
      <c r="B173" s="103" t="s">
        <v>1275</v>
      </c>
      <c r="C173" s="119"/>
      <c r="D173" s="115" t="s">
        <v>201</v>
      </c>
      <c r="E173" s="198"/>
      <c r="F173" s="170">
        <v>60195.530925833344</v>
      </c>
      <c r="G173" s="27">
        <v>47048.319000000003</v>
      </c>
      <c r="H173" s="27">
        <v>10520.116245833338</v>
      </c>
      <c r="I173" s="29">
        <v>2627.0956800000004</v>
      </c>
      <c r="J173" s="76"/>
      <c r="K173" s="28">
        <f t="shared" si="28"/>
        <v>60195.54</v>
      </c>
      <c r="L173" s="81">
        <f t="shared" si="29"/>
        <v>1.0000001507448564</v>
      </c>
      <c r="M173" s="27">
        <f t="shared" si="30"/>
        <v>47048.32</v>
      </c>
      <c r="N173" s="81">
        <f t="shared" si="31"/>
        <v>1.0000000212547444</v>
      </c>
      <c r="O173" s="27">
        <f t="shared" si="32"/>
        <v>10520.12</v>
      </c>
      <c r="P173" s="81">
        <f t="shared" si="33"/>
        <v>1.0000003568560056</v>
      </c>
      <c r="Q173" s="27">
        <f t="shared" si="34"/>
        <v>2627.1</v>
      </c>
      <c r="R173" s="82">
        <f t="shared" si="35"/>
        <v>1.0000016444014705</v>
      </c>
    </row>
    <row r="174" spans="1:18" s="4" customFormat="1" ht="93.75" customHeight="1" x14ac:dyDescent="0.25">
      <c r="A174" s="180" t="s">
        <v>1276</v>
      </c>
      <c r="B174" s="103" t="s">
        <v>1439</v>
      </c>
      <c r="C174" s="119" t="s">
        <v>1440</v>
      </c>
      <c r="D174" s="115" t="s">
        <v>201</v>
      </c>
      <c r="E174" s="198" t="s">
        <v>1277</v>
      </c>
      <c r="F174" s="170">
        <v>5200.7849999999999</v>
      </c>
      <c r="G174" s="27">
        <v>5200.7849999999999</v>
      </c>
      <c r="H174" s="27">
        <v>0</v>
      </c>
      <c r="I174" s="29">
        <v>0</v>
      </c>
      <c r="J174" s="76"/>
      <c r="K174" s="28">
        <f t="shared" si="28"/>
        <v>5200.79</v>
      </c>
      <c r="L174" s="81">
        <f t="shared" si="29"/>
        <v>1.0000009613933281</v>
      </c>
      <c r="M174" s="27">
        <f t="shared" si="30"/>
        <v>5200.79</v>
      </c>
      <c r="N174" s="81">
        <f t="shared" si="31"/>
        <v>1.0000009613933281</v>
      </c>
      <c r="O174" s="27">
        <f t="shared" si="32"/>
        <v>0</v>
      </c>
      <c r="P174" s="81" t="e">
        <f t="shared" si="33"/>
        <v>#DIV/0!</v>
      </c>
      <c r="Q174" s="27">
        <f t="shared" si="34"/>
        <v>0</v>
      </c>
      <c r="R174" s="82" t="e">
        <f t="shared" si="35"/>
        <v>#DIV/0!</v>
      </c>
    </row>
    <row r="175" spans="1:18" s="4" customFormat="1" ht="72" customHeight="1" x14ac:dyDescent="0.25">
      <c r="A175" s="180" t="s">
        <v>1278</v>
      </c>
      <c r="B175" s="103" t="s">
        <v>1279</v>
      </c>
      <c r="C175" s="119" t="s">
        <v>1280</v>
      </c>
      <c r="D175" s="115" t="s">
        <v>1281</v>
      </c>
      <c r="E175" s="198" t="s">
        <v>1742</v>
      </c>
      <c r="F175" s="170">
        <v>172.21848</v>
      </c>
      <c r="G175" s="27">
        <v>160.452</v>
      </c>
      <c r="H175" s="27">
        <v>0</v>
      </c>
      <c r="I175" s="29">
        <v>11.766480000000001</v>
      </c>
      <c r="J175" s="76"/>
      <c r="K175" s="28">
        <f t="shared" si="28"/>
        <v>172.22</v>
      </c>
      <c r="L175" s="81">
        <f t="shared" si="29"/>
        <v>1.000008825998232</v>
      </c>
      <c r="M175" s="27">
        <f t="shared" si="30"/>
        <v>160.44999999999999</v>
      </c>
      <c r="N175" s="81">
        <f t="shared" si="31"/>
        <v>0.99998753521302319</v>
      </c>
      <c r="O175" s="27">
        <f t="shared" si="32"/>
        <v>0</v>
      </c>
      <c r="P175" s="81" t="e">
        <f t="shared" si="33"/>
        <v>#DIV/0!</v>
      </c>
      <c r="Q175" s="27">
        <f t="shared" si="34"/>
        <v>11.77</v>
      </c>
      <c r="R175" s="82">
        <f t="shared" si="35"/>
        <v>1.0002991548874429</v>
      </c>
    </row>
    <row r="176" spans="1:18" s="4" customFormat="1" ht="72" customHeight="1" x14ac:dyDescent="0.25">
      <c r="A176" s="180" t="s">
        <v>1282</v>
      </c>
      <c r="B176" s="103" t="s">
        <v>1283</v>
      </c>
      <c r="C176" s="119" t="s">
        <v>1284</v>
      </c>
      <c r="D176" s="85" t="s">
        <v>1285</v>
      </c>
      <c r="E176" s="198" t="s">
        <v>1286</v>
      </c>
      <c r="F176" s="170">
        <v>42052.598160000001</v>
      </c>
      <c r="G176" s="27">
        <v>19488.076559999998</v>
      </c>
      <c r="H176" s="27">
        <v>22564.521600000004</v>
      </c>
      <c r="I176" s="29">
        <v>0</v>
      </c>
      <c r="J176" s="76"/>
      <c r="K176" s="28">
        <f t="shared" si="28"/>
        <v>42052.600000000006</v>
      </c>
      <c r="L176" s="81">
        <f t="shared" si="29"/>
        <v>1.0000000437547283</v>
      </c>
      <c r="M176" s="27">
        <f t="shared" si="30"/>
        <v>19488.080000000002</v>
      </c>
      <c r="N176" s="81">
        <f t="shared" si="31"/>
        <v>1.0000001765181901</v>
      </c>
      <c r="O176" s="27">
        <f t="shared" si="32"/>
        <v>22564.52</v>
      </c>
      <c r="P176" s="81">
        <f t="shared" si="33"/>
        <v>0.99999992909222579</v>
      </c>
      <c r="Q176" s="27">
        <f t="shared" si="34"/>
        <v>0</v>
      </c>
      <c r="R176" s="82" t="e">
        <f t="shared" si="35"/>
        <v>#DIV/0!</v>
      </c>
    </row>
    <row r="177" spans="1:18" s="4" customFormat="1" ht="72" customHeight="1" x14ac:dyDescent="0.25">
      <c r="A177" s="180" t="s">
        <v>1287</v>
      </c>
      <c r="B177" s="103" t="s">
        <v>1288</v>
      </c>
      <c r="C177" s="119" t="s">
        <v>1441</v>
      </c>
      <c r="D177" s="115" t="s">
        <v>495</v>
      </c>
      <c r="E177" s="198" t="s">
        <v>1289</v>
      </c>
      <c r="F177" s="170">
        <v>7575.6243666666669</v>
      </c>
      <c r="G177" s="27">
        <v>846.8549999999999</v>
      </c>
      <c r="H177" s="27">
        <v>6666.666666666667</v>
      </c>
      <c r="I177" s="29">
        <v>62.102700000000013</v>
      </c>
      <c r="J177" s="76"/>
      <c r="K177" s="28">
        <f t="shared" si="28"/>
        <v>7575.63</v>
      </c>
      <c r="L177" s="81">
        <f t="shared" si="29"/>
        <v>1.0000007436130753</v>
      </c>
      <c r="M177" s="27">
        <f t="shared" si="30"/>
        <v>846.86</v>
      </c>
      <c r="N177" s="81">
        <f t="shared" si="31"/>
        <v>1.0000059041984757</v>
      </c>
      <c r="O177" s="27">
        <f t="shared" si="32"/>
        <v>6666.67</v>
      </c>
      <c r="P177" s="81">
        <f t="shared" si="33"/>
        <v>1.0000005000000001</v>
      </c>
      <c r="Q177" s="27">
        <f t="shared" si="34"/>
        <v>62.1</v>
      </c>
      <c r="R177" s="82">
        <f t="shared" si="35"/>
        <v>0.99995652362940723</v>
      </c>
    </row>
    <row r="178" spans="1:18" s="4" customFormat="1" ht="229.5" customHeight="1" x14ac:dyDescent="0.25">
      <c r="A178" s="200" t="s">
        <v>209</v>
      </c>
      <c r="B178" s="103" t="s">
        <v>1442</v>
      </c>
      <c r="C178" s="127" t="s">
        <v>1743</v>
      </c>
      <c r="D178" s="115"/>
      <c r="E178" s="190" t="s">
        <v>1744</v>
      </c>
      <c r="F178" s="170"/>
      <c r="G178" s="27"/>
      <c r="H178" s="27"/>
      <c r="I178" s="29"/>
      <c r="J178" s="76"/>
      <c r="K178" s="28"/>
      <c r="L178" s="81"/>
      <c r="M178" s="27"/>
      <c r="N178" s="81"/>
      <c r="O178" s="27"/>
      <c r="P178" s="81"/>
      <c r="Q178" s="27"/>
      <c r="R178" s="82"/>
    </row>
    <row r="179" spans="1:18" s="4" customFormat="1" ht="39" customHeight="1" x14ac:dyDescent="0.25">
      <c r="A179" s="189" t="s">
        <v>210</v>
      </c>
      <c r="B179" s="103" t="s">
        <v>211</v>
      </c>
      <c r="C179" s="119"/>
      <c r="D179" s="115" t="s">
        <v>134</v>
      </c>
      <c r="E179" s="178"/>
      <c r="F179" s="170">
        <v>289781.47971423023</v>
      </c>
      <c r="G179" s="27">
        <v>166900.75055356033</v>
      </c>
      <c r="H179" s="27">
        <v>85355.689699499999</v>
      </c>
      <c r="I179" s="29">
        <v>37525.039461169923</v>
      </c>
      <c r="J179" s="76"/>
      <c r="K179" s="28">
        <f t="shared" si="28"/>
        <v>289781.48</v>
      </c>
      <c r="L179" s="81">
        <f t="shared" si="29"/>
        <v>1.000000000986156</v>
      </c>
      <c r="M179" s="27">
        <f t="shared" si="30"/>
        <v>166900.75</v>
      </c>
      <c r="N179" s="81">
        <f t="shared" si="31"/>
        <v>0.99999999668329631</v>
      </c>
      <c r="O179" s="27">
        <f t="shared" si="32"/>
        <v>85355.69</v>
      </c>
      <c r="P179" s="81">
        <f t="shared" si="33"/>
        <v>1.0000000035205621</v>
      </c>
      <c r="Q179" s="27">
        <f t="shared" si="34"/>
        <v>37525.040000000001</v>
      </c>
      <c r="R179" s="82">
        <f t="shared" si="35"/>
        <v>1.0000000143592143</v>
      </c>
    </row>
    <row r="180" spans="1:18" s="4" customFormat="1" ht="39" customHeight="1" x14ac:dyDescent="0.25">
      <c r="A180" s="189" t="s">
        <v>212</v>
      </c>
      <c r="B180" s="103" t="s">
        <v>213</v>
      </c>
      <c r="C180" s="119"/>
      <c r="D180" s="115" t="s">
        <v>134</v>
      </c>
      <c r="E180" s="178"/>
      <c r="F180" s="170">
        <v>359739.5896129079</v>
      </c>
      <c r="G180" s="27">
        <v>189280.74065607169</v>
      </c>
      <c r="H180" s="27">
        <v>132933.8094956663</v>
      </c>
      <c r="I180" s="29">
        <v>37525.039461169923</v>
      </c>
      <c r="J180" s="76"/>
      <c r="K180" s="28">
        <f t="shared" si="28"/>
        <v>359739.58999999997</v>
      </c>
      <c r="L180" s="81">
        <f t="shared" si="29"/>
        <v>1.0000000010760342</v>
      </c>
      <c r="M180" s="27">
        <f t="shared" si="30"/>
        <v>189280.74</v>
      </c>
      <c r="N180" s="81">
        <f t="shared" si="31"/>
        <v>0.99999999653386973</v>
      </c>
      <c r="O180" s="27">
        <f t="shared" si="32"/>
        <v>132933.81</v>
      </c>
      <c r="P180" s="81">
        <f t="shared" si="33"/>
        <v>1.0000000037938708</v>
      </c>
      <c r="Q180" s="27">
        <f t="shared" si="34"/>
        <v>37525.040000000001</v>
      </c>
      <c r="R180" s="82">
        <f t="shared" si="35"/>
        <v>1.0000000143592143</v>
      </c>
    </row>
    <row r="181" spans="1:18" s="4" customFormat="1" ht="39" customHeight="1" x14ac:dyDescent="0.25">
      <c r="A181" s="189" t="s">
        <v>214</v>
      </c>
      <c r="B181" s="103" t="s">
        <v>215</v>
      </c>
      <c r="C181" s="119"/>
      <c r="D181" s="115" t="s">
        <v>134</v>
      </c>
      <c r="E181" s="178"/>
      <c r="F181" s="170">
        <v>457053.01515221194</v>
      </c>
      <c r="G181" s="27">
        <v>211660.71538520831</v>
      </c>
      <c r="H181" s="27">
        <v>207867.26030583371</v>
      </c>
      <c r="I181" s="29">
        <v>37525.039461169923</v>
      </c>
      <c r="J181" s="76"/>
      <c r="K181" s="28">
        <f t="shared" si="28"/>
        <v>457053.01999999996</v>
      </c>
      <c r="L181" s="81">
        <f t="shared" si="29"/>
        <v>1.0000000106066209</v>
      </c>
      <c r="M181" s="27">
        <f t="shared" si="30"/>
        <v>211660.72</v>
      </c>
      <c r="N181" s="81">
        <f t="shared" si="31"/>
        <v>1.0000000218027785</v>
      </c>
      <c r="O181" s="27">
        <f t="shared" si="32"/>
        <v>207867.26</v>
      </c>
      <c r="P181" s="81">
        <f t="shared" si="33"/>
        <v>0.99999999852870669</v>
      </c>
      <c r="Q181" s="27">
        <f t="shared" si="34"/>
        <v>37525.040000000001</v>
      </c>
      <c r="R181" s="82">
        <f t="shared" si="35"/>
        <v>1.0000000143592143</v>
      </c>
    </row>
    <row r="182" spans="1:18" s="4" customFormat="1" ht="39" customHeight="1" x14ac:dyDescent="0.25">
      <c r="A182" s="189" t="s">
        <v>216</v>
      </c>
      <c r="B182" s="103" t="s">
        <v>217</v>
      </c>
      <c r="C182" s="124"/>
      <c r="D182" s="115" t="s">
        <v>134</v>
      </c>
      <c r="E182" s="178"/>
      <c r="F182" s="170">
        <v>563376.49393535999</v>
      </c>
      <c r="G182" s="27">
        <v>256420.6802168563</v>
      </c>
      <c r="H182" s="27">
        <v>269430.77425733372</v>
      </c>
      <c r="I182" s="29">
        <v>37525.039461169923</v>
      </c>
      <c r="J182" s="76"/>
      <c r="K182" s="28">
        <f t="shared" si="28"/>
        <v>563376.49</v>
      </c>
      <c r="L182" s="81">
        <f t="shared" si="29"/>
        <v>0.999999993014689</v>
      </c>
      <c r="M182" s="27">
        <f t="shared" si="30"/>
        <v>256420.68</v>
      </c>
      <c r="N182" s="81">
        <f t="shared" si="31"/>
        <v>0.99999999915429483</v>
      </c>
      <c r="O182" s="27">
        <f t="shared" si="32"/>
        <v>269430.77</v>
      </c>
      <c r="P182" s="81">
        <f t="shared" si="33"/>
        <v>0.99999998419878455</v>
      </c>
      <c r="Q182" s="27">
        <f t="shared" si="34"/>
        <v>37525.040000000001</v>
      </c>
      <c r="R182" s="82">
        <f t="shared" si="35"/>
        <v>1.0000000143592143</v>
      </c>
    </row>
    <row r="183" spans="1:18" s="4" customFormat="1" ht="39" customHeight="1" x14ac:dyDescent="0.25">
      <c r="A183" s="189" t="s">
        <v>218</v>
      </c>
      <c r="B183" s="103" t="s">
        <v>219</v>
      </c>
      <c r="C183" s="124"/>
      <c r="D183" s="115" t="s">
        <v>134</v>
      </c>
      <c r="E183" s="178"/>
      <c r="F183" s="170">
        <v>854492.84744403174</v>
      </c>
      <c r="G183" s="27">
        <v>321205.91071852803</v>
      </c>
      <c r="H183" s="27">
        <v>495761.89726433373</v>
      </c>
      <c r="I183" s="29">
        <v>37525.039461169923</v>
      </c>
      <c r="J183" s="76"/>
      <c r="K183" s="28">
        <f t="shared" si="28"/>
        <v>854492.85000000009</v>
      </c>
      <c r="L183" s="81">
        <f t="shared" si="29"/>
        <v>1.0000000029912108</v>
      </c>
      <c r="M183" s="27">
        <f t="shared" si="30"/>
        <v>321205.90999999997</v>
      </c>
      <c r="N183" s="81">
        <f t="shared" si="31"/>
        <v>0.99999999776302984</v>
      </c>
      <c r="O183" s="27">
        <f t="shared" si="32"/>
        <v>495761.9</v>
      </c>
      <c r="P183" s="81">
        <f t="shared" si="33"/>
        <v>1.0000000055181051</v>
      </c>
      <c r="Q183" s="27">
        <f t="shared" si="34"/>
        <v>37525.040000000001</v>
      </c>
      <c r="R183" s="82">
        <f t="shared" si="35"/>
        <v>1.0000000143592143</v>
      </c>
    </row>
    <row r="184" spans="1:18" s="4" customFormat="1" ht="39" customHeight="1" x14ac:dyDescent="0.25">
      <c r="A184" s="189" t="s">
        <v>220</v>
      </c>
      <c r="B184" s="103" t="s">
        <v>221</v>
      </c>
      <c r="C184" s="124"/>
      <c r="D184" s="115" t="s">
        <v>134</v>
      </c>
      <c r="E184" s="178"/>
      <c r="F184" s="170">
        <v>1570243.8879581555</v>
      </c>
      <c r="G184" s="27">
        <v>613727.87141698564</v>
      </c>
      <c r="H184" s="27">
        <v>918990.9770800001</v>
      </c>
      <c r="I184" s="29">
        <v>37525.039461169923</v>
      </c>
      <c r="J184" s="76"/>
      <c r="K184" s="28">
        <f t="shared" si="28"/>
        <v>1570243.8900000001</v>
      </c>
      <c r="L184" s="81">
        <f t="shared" si="29"/>
        <v>1.0000000013003361</v>
      </c>
      <c r="M184" s="27">
        <f t="shared" si="30"/>
        <v>613727.87</v>
      </c>
      <c r="N184" s="81">
        <f t="shared" si="31"/>
        <v>0.99999999769118253</v>
      </c>
      <c r="O184" s="27">
        <f t="shared" si="32"/>
        <v>918990.98</v>
      </c>
      <c r="P184" s="81">
        <f t="shared" si="33"/>
        <v>1.0000000031773977</v>
      </c>
      <c r="Q184" s="27">
        <f t="shared" si="34"/>
        <v>37525.040000000001</v>
      </c>
      <c r="R184" s="82">
        <f t="shared" si="35"/>
        <v>1.0000000143592143</v>
      </c>
    </row>
    <row r="185" spans="1:18" s="4" customFormat="1" ht="39" customHeight="1" x14ac:dyDescent="0.25">
      <c r="A185" s="189" t="s">
        <v>222</v>
      </c>
      <c r="B185" s="103" t="s">
        <v>223</v>
      </c>
      <c r="C185" s="124"/>
      <c r="D185" s="115" t="s">
        <v>134</v>
      </c>
      <c r="E185" s="178"/>
      <c r="F185" s="170">
        <v>2280708.0472110282</v>
      </c>
      <c r="G185" s="27">
        <v>910139.01919885818</v>
      </c>
      <c r="H185" s="27">
        <v>1333043.9885510001</v>
      </c>
      <c r="I185" s="29">
        <v>37525.039461169923</v>
      </c>
      <c r="J185" s="76"/>
      <c r="K185" s="28">
        <f t="shared" si="28"/>
        <v>2280708.0499999998</v>
      </c>
      <c r="L185" s="81">
        <f t="shared" si="29"/>
        <v>1.0000000012228534</v>
      </c>
      <c r="M185" s="27">
        <f t="shared" si="30"/>
        <v>910139.02</v>
      </c>
      <c r="N185" s="81">
        <f t="shared" si="31"/>
        <v>1.0000000008802412</v>
      </c>
      <c r="O185" s="27">
        <f t="shared" si="32"/>
        <v>1333043.99</v>
      </c>
      <c r="P185" s="81">
        <f t="shared" si="33"/>
        <v>1.0000000010869858</v>
      </c>
      <c r="Q185" s="27">
        <f t="shared" si="34"/>
        <v>37525.040000000001</v>
      </c>
      <c r="R185" s="82">
        <f t="shared" si="35"/>
        <v>1.0000000143592143</v>
      </c>
    </row>
    <row r="186" spans="1:18" s="4" customFormat="1" ht="39" customHeight="1" x14ac:dyDescent="0.25">
      <c r="A186" s="189" t="s">
        <v>224</v>
      </c>
      <c r="B186" s="103" t="s">
        <v>225</v>
      </c>
      <c r="C186" s="119"/>
      <c r="D186" s="115" t="s">
        <v>134</v>
      </c>
      <c r="E186" s="178"/>
      <c r="F186" s="170">
        <v>2871105.5706415367</v>
      </c>
      <c r="G186" s="27">
        <v>1080684.8583920295</v>
      </c>
      <c r="H186" s="27">
        <v>1752895.6727883371</v>
      </c>
      <c r="I186" s="29">
        <v>37525.039461169923</v>
      </c>
      <c r="J186" s="76"/>
      <c r="K186" s="28">
        <f t="shared" si="28"/>
        <v>2871105.5700000003</v>
      </c>
      <c r="L186" s="81">
        <f t="shared" si="29"/>
        <v>0.99999999977655418</v>
      </c>
      <c r="M186" s="27">
        <f t="shared" si="30"/>
        <v>1080684.8600000001</v>
      </c>
      <c r="N186" s="81">
        <f t="shared" si="31"/>
        <v>1.000000001487918</v>
      </c>
      <c r="O186" s="27">
        <f t="shared" si="32"/>
        <v>1752895.67</v>
      </c>
      <c r="P186" s="81">
        <f t="shared" si="33"/>
        <v>0.99999999840929654</v>
      </c>
      <c r="Q186" s="27">
        <f t="shared" si="34"/>
        <v>37525.040000000001</v>
      </c>
      <c r="R186" s="82">
        <f t="shared" si="35"/>
        <v>1.0000000143592143</v>
      </c>
    </row>
    <row r="187" spans="1:18" s="4" customFormat="1" ht="39" customHeight="1" x14ac:dyDescent="0.25">
      <c r="A187" s="189" t="s">
        <v>226</v>
      </c>
      <c r="B187" s="103" t="s">
        <v>227</v>
      </c>
      <c r="C187" s="119"/>
      <c r="D187" s="115" t="s">
        <v>134</v>
      </c>
      <c r="E187" s="178"/>
      <c r="F187" s="170">
        <v>4237021.2605876066</v>
      </c>
      <c r="G187" s="27">
        <v>1265845.1502887732</v>
      </c>
      <c r="H187" s="27">
        <v>2933651.070837663</v>
      </c>
      <c r="I187" s="29">
        <v>37525.039461169923</v>
      </c>
      <c r="J187" s="76"/>
      <c r="K187" s="28">
        <f t="shared" si="28"/>
        <v>4237021.26</v>
      </c>
      <c r="L187" s="81">
        <f t="shared" si="29"/>
        <v>0.99999999986131605</v>
      </c>
      <c r="M187" s="27">
        <f t="shared" si="30"/>
        <v>1265845.1499999999</v>
      </c>
      <c r="N187" s="81">
        <f t="shared" si="31"/>
        <v>0.99999999977187315</v>
      </c>
      <c r="O187" s="27">
        <f t="shared" si="32"/>
        <v>2933651.07</v>
      </c>
      <c r="P187" s="81">
        <f t="shared" si="33"/>
        <v>0.99999999971446396</v>
      </c>
      <c r="Q187" s="27">
        <f t="shared" si="34"/>
        <v>37525.040000000001</v>
      </c>
      <c r="R187" s="82">
        <f t="shared" si="35"/>
        <v>1.0000000143592143</v>
      </c>
    </row>
    <row r="188" spans="1:18" s="4" customFormat="1" ht="39" customHeight="1" x14ac:dyDescent="0.25">
      <c r="A188" s="189" t="s">
        <v>228</v>
      </c>
      <c r="B188" s="103" t="s">
        <v>229</v>
      </c>
      <c r="C188" s="119"/>
      <c r="D188" s="115" t="s">
        <v>134</v>
      </c>
      <c r="E188" s="178"/>
      <c r="F188" s="170">
        <v>310460.10404323024</v>
      </c>
      <c r="G188" s="27">
        <v>166900.75055356033</v>
      </c>
      <c r="H188" s="27">
        <v>106034.31402850001</v>
      </c>
      <c r="I188" s="29">
        <v>37525.039461169923</v>
      </c>
      <c r="J188" s="76"/>
      <c r="K188" s="28">
        <f t="shared" si="28"/>
        <v>310460.09999999998</v>
      </c>
      <c r="L188" s="81">
        <f t="shared" si="29"/>
        <v>0.99999998697665105</v>
      </c>
      <c r="M188" s="27">
        <f t="shared" si="30"/>
        <v>166900.75</v>
      </c>
      <c r="N188" s="81">
        <f t="shared" si="31"/>
        <v>0.99999999668329631</v>
      </c>
      <c r="O188" s="27">
        <f t="shared" si="32"/>
        <v>106034.31</v>
      </c>
      <c r="P188" s="81">
        <f t="shared" si="33"/>
        <v>0.99999996200758168</v>
      </c>
      <c r="Q188" s="27">
        <f t="shared" si="34"/>
        <v>37525.040000000001</v>
      </c>
      <c r="R188" s="82">
        <f t="shared" si="35"/>
        <v>1.0000000143592143</v>
      </c>
    </row>
    <row r="189" spans="1:18" s="4" customFormat="1" ht="39" customHeight="1" x14ac:dyDescent="0.25">
      <c r="A189" s="189" t="s">
        <v>230</v>
      </c>
      <c r="B189" s="103" t="s">
        <v>231</v>
      </c>
      <c r="C189" s="119"/>
      <c r="D189" s="115" t="s">
        <v>134</v>
      </c>
      <c r="E189" s="178"/>
      <c r="F189" s="170">
        <v>401200.50097290793</v>
      </c>
      <c r="G189" s="27">
        <v>189280.74065607169</v>
      </c>
      <c r="H189" s="27">
        <v>174394.7208556663</v>
      </c>
      <c r="I189" s="29">
        <v>37525.039461169923</v>
      </c>
      <c r="J189" s="76"/>
      <c r="K189" s="28">
        <f t="shared" si="28"/>
        <v>401200.49999999994</v>
      </c>
      <c r="L189" s="81">
        <f t="shared" si="29"/>
        <v>0.99999999757500802</v>
      </c>
      <c r="M189" s="27">
        <f t="shared" si="30"/>
        <v>189280.74</v>
      </c>
      <c r="N189" s="81">
        <f t="shared" si="31"/>
        <v>0.99999999653386973</v>
      </c>
      <c r="O189" s="27">
        <f t="shared" si="32"/>
        <v>174394.72</v>
      </c>
      <c r="P189" s="81">
        <f t="shared" si="33"/>
        <v>0.99999999509350801</v>
      </c>
      <c r="Q189" s="27">
        <f t="shared" si="34"/>
        <v>37525.040000000001</v>
      </c>
      <c r="R189" s="82">
        <f t="shared" si="35"/>
        <v>1.0000000143592143</v>
      </c>
    </row>
    <row r="190" spans="1:18" s="4" customFormat="1" ht="39" customHeight="1" x14ac:dyDescent="0.25">
      <c r="A190" s="189" t="s">
        <v>232</v>
      </c>
      <c r="B190" s="103" t="s">
        <v>233</v>
      </c>
      <c r="C190" s="119"/>
      <c r="D190" s="115" t="s">
        <v>134</v>
      </c>
      <c r="E190" s="178"/>
      <c r="F190" s="170">
        <v>492752.07314021193</v>
      </c>
      <c r="G190" s="27">
        <v>211660.71538520831</v>
      </c>
      <c r="H190" s="27">
        <v>243566.31829383373</v>
      </c>
      <c r="I190" s="29">
        <v>37525.039461169923</v>
      </c>
      <c r="J190" s="76"/>
      <c r="K190" s="28">
        <f t="shared" si="28"/>
        <v>492752.08</v>
      </c>
      <c r="L190" s="81">
        <f t="shared" si="29"/>
        <v>1.0000000139213785</v>
      </c>
      <c r="M190" s="27">
        <f t="shared" si="30"/>
        <v>211660.72</v>
      </c>
      <c r="N190" s="81">
        <f t="shared" si="31"/>
        <v>1.0000000218027785</v>
      </c>
      <c r="O190" s="27">
        <f t="shared" si="32"/>
        <v>243566.32</v>
      </c>
      <c r="P190" s="81">
        <f t="shared" si="33"/>
        <v>1.0000000070049353</v>
      </c>
      <c r="Q190" s="27">
        <f t="shared" si="34"/>
        <v>37525.040000000001</v>
      </c>
      <c r="R190" s="82">
        <f t="shared" si="35"/>
        <v>1.0000000143592143</v>
      </c>
    </row>
    <row r="191" spans="1:18" s="4" customFormat="1" ht="39" customHeight="1" x14ac:dyDescent="0.25">
      <c r="A191" s="189" t="s">
        <v>234</v>
      </c>
      <c r="B191" s="103" t="s">
        <v>235</v>
      </c>
      <c r="C191" s="119"/>
      <c r="D191" s="115" t="s">
        <v>134</v>
      </c>
      <c r="E191" s="178"/>
      <c r="F191" s="170">
        <v>671691.23940652632</v>
      </c>
      <c r="G191" s="27">
        <v>256420.6802168563</v>
      </c>
      <c r="H191" s="27">
        <v>377745.51972850005</v>
      </c>
      <c r="I191" s="29">
        <v>37525.039461169923</v>
      </c>
      <c r="J191" s="76"/>
      <c r="K191" s="28">
        <f t="shared" si="28"/>
        <v>671691.24</v>
      </c>
      <c r="L191" s="81">
        <f t="shared" si="29"/>
        <v>1.0000000008835512</v>
      </c>
      <c r="M191" s="27">
        <f t="shared" si="30"/>
        <v>256420.68</v>
      </c>
      <c r="N191" s="81">
        <f t="shared" si="31"/>
        <v>0.99999999915429483</v>
      </c>
      <c r="O191" s="27">
        <f t="shared" si="32"/>
        <v>377745.52</v>
      </c>
      <c r="P191" s="81">
        <f t="shared" si="33"/>
        <v>1.0000000007187377</v>
      </c>
      <c r="Q191" s="27">
        <f t="shared" si="34"/>
        <v>37525.040000000001</v>
      </c>
      <c r="R191" s="82">
        <f t="shared" si="35"/>
        <v>1.0000000143592143</v>
      </c>
    </row>
    <row r="192" spans="1:18" s="4" customFormat="1" ht="39" customHeight="1" x14ac:dyDescent="0.25">
      <c r="A192" s="189" t="s">
        <v>236</v>
      </c>
      <c r="B192" s="103" t="s">
        <v>237</v>
      </c>
      <c r="C192" s="119"/>
      <c r="D192" s="115" t="s">
        <v>134</v>
      </c>
      <c r="E192" s="178"/>
      <c r="F192" s="170">
        <v>1056614.7903240316</v>
      </c>
      <c r="G192" s="27">
        <v>321205.91071852803</v>
      </c>
      <c r="H192" s="27">
        <v>697883.84014433378</v>
      </c>
      <c r="I192" s="29">
        <v>37525.039461169923</v>
      </c>
      <c r="J192" s="76"/>
      <c r="K192" s="28">
        <f t="shared" si="28"/>
        <v>1056614.79</v>
      </c>
      <c r="L192" s="81">
        <f t="shared" si="29"/>
        <v>0.99999999969333042</v>
      </c>
      <c r="M192" s="27">
        <f t="shared" si="30"/>
        <v>321205.90999999997</v>
      </c>
      <c r="N192" s="81">
        <f t="shared" si="31"/>
        <v>0.99999999776302984</v>
      </c>
      <c r="O192" s="27">
        <f t="shared" si="32"/>
        <v>697883.84</v>
      </c>
      <c r="P192" s="81">
        <f t="shared" si="33"/>
        <v>0.99999999979318366</v>
      </c>
      <c r="Q192" s="27">
        <f t="shared" si="34"/>
        <v>37525.040000000001</v>
      </c>
      <c r="R192" s="82">
        <f t="shared" si="35"/>
        <v>1.0000000143592143</v>
      </c>
    </row>
    <row r="193" spans="1:18" s="4" customFormat="1" ht="39" customHeight="1" x14ac:dyDescent="0.25">
      <c r="A193" s="189" t="s">
        <v>238</v>
      </c>
      <c r="B193" s="103" t="s">
        <v>239</v>
      </c>
      <c r="C193" s="119"/>
      <c r="D193" s="115" t="s">
        <v>134</v>
      </c>
      <c r="E193" s="178"/>
      <c r="F193" s="170">
        <v>1978633.8648541556</v>
      </c>
      <c r="G193" s="27">
        <v>613727.87141698564</v>
      </c>
      <c r="H193" s="27">
        <v>1327380.953976</v>
      </c>
      <c r="I193" s="29">
        <v>37525.039461169923</v>
      </c>
      <c r="J193" s="76"/>
      <c r="K193" s="28">
        <f t="shared" si="28"/>
        <v>1978633.8599999999</v>
      </c>
      <c r="L193" s="81">
        <f t="shared" si="29"/>
        <v>0.99999999754671354</v>
      </c>
      <c r="M193" s="27">
        <f t="shared" si="30"/>
        <v>613727.87</v>
      </c>
      <c r="N193" s="81">
        <f t="shared" si="31"/>
        <v>0.99999999769118253</v>
      </c>
      <c r="O193" s="27">
        <f t="shared" si="32"/>
        <v>1327380.95</v>
      </c>
      <c r="P193" s="81">
        <f t="shared" si="33"/>
        <v>0.99999999700462783</v>
      </c>
      <c r="Q193" s="27">
        <f t="shared" si="34"/>
        <v>37525.040000000001</v>
      </c>
      <c r="R193" s="82">
        <f t="shared" si="35"/>
        <v>1.0000000143592143</v>
      </c>
    </row>
    <row r="194" spans="1:18" s="4" customFormat="1" ht="39" customHeight="1" x14ac:dyDescent="0.25">
      <c r="A194" s="189" t="s">
        <v>240</v>
      </c>
      <c r="B194" s="103" t="s">
        <v>241</v>
      </c>
      <c r="C194" s="119"/>
      <c r="D194" s="115" t="s">
        <v>134</v>
      </c>
      <c r="E194" s="178"/>
      <c r="F194" s="170">
        <v>2895417.8807876911</v>
      </c>
      <c r="G194" s="27">
        <v>910139.01919885818</v>
      </c>
      <c r="H194" s="27">
        <v>1947753.8221276631</v>
      </c>
      <c r="I194" s="29">
        <v>37525.039461169923</v>
      </c>
      <c r="J194" s="76"/>
      <c r="K194" s="28">
        <f t="shared" si="28"/>
        <v>2895417.88</v>
      </c>
      <c r="L194" s="81">
        <f t="shared" si="29"/>
        <v>0.9999999997279525</v>
      </c>
      <c r="M194" s="27">
        <f t="shared" si="30"/>
        <v>910139.02</v>
      </c>
      <c r="N194" s="81">
        <f t="shared" si="31"/>
        <v>1.0000000008802412</v>
      </c>
      <c r="O194" s="27">
        <f t="shared" si="32"/>
        <v>1947753.82</v>
      </c>
      <c r="P194" s="81">
        <f t="shared" si="33"/>
        <v>0.99999999890763247</v>
      </c>
      <c r="Q194" s="27">
        <f t="shared" si="34"/>
        <v>37525.040000000001</v>
      </c>
      <c r="R194" s="82">
        <f t="shared" si="35"/>
        <v>1.0000000143592143</v>
      </c>
    </row>
    <row r="195" spans="1:18" s="4" customFormat="1" ht="39" customHeight="1" x14ac:dyDescent="0.25">
      <c r="A195" s="189" t="s">
        <v>242</v>
      </c>
      <c r="B195" s="103" t="s">
        <v>243</v>
      </c>
      <c r="C195" s="119"/>
      <c r="D195" s="115" t="s">
        <v>134</v>
      </c>
      <c r="E195" s="178"/>
      <c r="F195" s="170">
        <v>3679800.6415065364</v>
      </c>
      <c r="G195" s="27">
        <v>1080684.8583920295</v>
      </c>
      <c r="H195" s="27">
        <v>2561590.743653337</v>
      </c>
      <c r="I195" s="29">
        <v>37525.039461169923</v>
      </c>
      <c r="J195" s="76"/>
      <c r="K195" s="28">
        <f t="shared" si="28"/>
        <v>3679800.6400000006</v>
      </c>
      <c r="L195" s="81">
        <f t="shared" si="29"/>
        <v>0.99999999959059305</v>
      </c>
      <c r="M195" s="27">
        <f t="shared" si="30"/>
        <v>1080684.8600000001</v>
      </c>
      <c r="N195" s="81">
        <f t="shared" si="31"/>
        <v>1.000000001487918</v>
      </c>
      <c r="O195" s="27">
        <f t="shared" si="32"/>
        <v>2561590.7400000002</v>
      </c>
      <c r="P195" s="81">
        <f t="shared" si="33"/>
        <v>0.99999999857380151</v>
      </c>
      <c r="Q195" s="27">
        <f t="shared" si="34"/>
        <v>37525.040000000001</v>
      </c>
      <c r="R195" s="82">
        <f t="shared" si="35"/>
        <v>1.0000000143592143</v>
      </c>
    </row>
    <row r="196" spans="1:18" s="4" customFormat="1" ht="39" customHeight="1" x14ac:dyDescent="0.25">
      <c r="A196" s="189" t="s">
        <v>244</v>
      </c>
      <c r="B196" s="103" t="s">
        <v>245</v>
      </c>
      <c r="C196" s="119"/>
      <c r="D196" s="115" t="s">
        <v>134</v>
      </c>
      <c r="E196" s="178"/>
      <c r="F196" s="170">
        <v>4539232.9863229441</v>
      </c>
      <c r="G196" s="27">
        <v>1265845.1502887732</v>
      </c>
      <c r="H196" s="27">
        <v>3235862.796573</v>
      </c>
      <c r="I196" s="29">
        <v>37525.039461169923</v>
      </c>
      <c r="J196" s="76"/>
      <c r="K196" s="28">
        <f t="shared" si="28"/>
        <v>4539232.9899999993</v>
      </c>
      <c r="L196" s="81">
        <f t="shared" si="29"/>
        <v>1.0000000008100609</v>
      </c>
      <c r="M196" s="27">
        <f t="shared" si="30"/>
        <v>1265845.1499999999</v>
      </c>
      <c r="N196" s="81">
        <f t="shared" si="31"/>
        <v>0.99999999977187315</v>
      </c>
      <c r="O196" s="27">
        <f t="shared" si="32"/>
        <v>3235862.8</v>
      </c>
      <c r="P196" s="81">
        <f t="shared" si="33"/>
        <v>1.0000000010590684</v>
      </c>
      <c r="Q196" s="27">
        <f t="shared" si="34"/>
        <v>37525.040000000001</v>
      </c>
      <c r="R196" s="82">
        <f t="shared" si="35"/>
        <v>1.0000000143592143</v>
      </c>
    </row>
    <row r="197" spans="1:18" s="4" customFormat="1" ht="39" customHeight="1" x14ac:dyDescent="0.25">
      <c r="A197" s="189" t="s">
        <v>246</v>
      </c>
      <c r="B197" s="103" t="s">
        <v>247</v>
      </c>
      <c r="C197" s="119"/>
      <c r="D197" s="115" t="s">
        <v>134</v>
      </c>
      <c r="E197" s="178"/>
      <c r="F197" s="170">
        <v>5469446.8507636068</v>
      </c>
      <c r="G197" s="27">
        <v>1265845.1502887732</v>
      </c>
      <c r="H197" s="27">
        <v>4166076.6610136633</v>
      </c>
      <c r="I197" s="29">
        <v>37525.039461169923</v>
      </c>
      <c r="J197" s="76"/>
      <c r="K197" s="28">
        <f t="shared" si="28"/>
        <v>5469446.8500000006</v>
      </c>
      <c r="L197" s="81">
        <f t="shared" si="29"/>
        <v>0.9999999998603869</v>
      </c>
      <c r="M197" s="27">
        <f t="shared" si="30"/>
        <v>1265845.1499999999</v>
      </c>
      <c r="N197" s="81">
        <f t="shared" si="31"/>
        <v>0.99999999977187315</v>
      </c>
      <c r="O197" s="27">
        <f t="shared" si="32"/>
        <v>4166076.66</v>
      </c>
      <c r="P197" s="81">
        <f t="shared" si="33"/>
        <v>0.99999999975668641</v>
      </c>
      <c r="Q197" s="27">
        <f t="shared" si="34"/>
        <v>37525.040000000001</v>
      </c>
      <c r="R197" s="82">
        <f t="shared" si="35"/>
        <v>1.0000000143592143</v>
      </c>
    </row>
    <row r="198" spans="1:18" s="4" customFormat="1" ht="39" customHeight="1" x14ac:dyDescent="0.25">
      <c r="A198" s="189" t="s">
        <v>248</v>
      </c>
      <c r="B198" s="103" t="s">
        <v>249</v>
      </c>
      <c r="C198" s="119"/>
      <c r="D198" s="115" t="s">
        <v>134</v>
      </c>
      <c r="E198" s="178"/>
      <c r="F198" s="170">
        <v>957525.7348260741</v>
      </c>
      <c r="G198" s="27">
        <v>256420.6802168563</v>
      </c>
      <c r="H198" s="27">
        <v>663580.01514804782</v>
      </c>
      <c r="I198" s="29">
        <v>37525.039461169923</v>
      </c>
      <c r="J198" s="76"/>
      <c r="K198" s="28">
        <f t="shared" si="28"/>
        <v>957525.74</v>
      </c>
      <c r="L198" s="81">
        <f t="shared" si="29"/>
        <v>1.0000000054034328</v>
      </c>
      <c r="M198" s="27">
        <f t="shared" si="30"/>
        <v>256420.68</v>
      </c>
      <c r="N198" s="81">
        <f t="shared" si="31"/>
        <v>0.99999999915429483</v>
      </c>
      <c r="O198" s="27">
        <f t="shared" si="32"/>
        <v>663580.02</v>
      </c>
      <c r="P198" s="81">
        <f t="shared" si="33"/>
        <v>1.0000000073117816</v>
      </c>
      <c r="Q198" s="27">
        <f t="shared" si="34"/>
        <v>37525.040000000001</v>
      </c>
      <c r="R198" s="82">
        <f t="shared" si="35"/>
        <v>1.0000000143592143</v>
      </c>
    </row>
    <row r="199" spans="1:18" s="4" customFormat="1" ht="39" customHeight="1" x14ac:dyDescent="0.25">
      <c r="A199" s="189" t="s">
        <v>250</v>
      </c>
      <c r="B199" s="103" t="s">
        <v>251</v>
      </c>
      <c r="C199" s="119"/>
      <c r="D199" s="115" t="s">
        <v>134</v>
      </c>
      <c r="E199" s="178"/>
      <c r="F199" s="170">
        <v>1621490.4058367491</v>
      </c>
      <c r="G199" s="27">
        <v>321205.91071852803</v>
      </c>
      <c r="H199" s="27">
        <v>1262759.4556570512</v>
      </c>
      <c r="I199" s="29">
        <v>37525.039461169923</v>
      </c>
      <c r="J199" s="76"/>
      <c r="K199" s="28">
        <f t="shared" si="28"/>
        <v>1621490.41</v>
      </c>
      <c r="L199" s="81">
        <f t="shared" si="29"/>
        <v>1.0000000025675457</v>
      </c>
      <c r="M199" s="27">
        <f t="shared" si="30"/>
        <v>321205.90999999997</v>
      </c>
      <c r="N199" s="81">
        <f t="shared" si="31"/>
        <v>0.99999999776302984</v>
      </c>
      <c r="O199" s="27">
        <f t="shared" si="32"/>
        <v>1262759.46</v>
      </c>
      <c r="P199" s="81">
        <f t="shared" si="33"/>
        <v>1.0000000034392527</v>
      </c>
      <c r="Q199" s="27">
        <f t="shared" si="34"/>
        <v>37525.040000000001</v>
      </c>
      <c r="R199" s="82">
        <f t="shared" si="35"/>
        <v>1.0000000143592143</v>
      </c>
    </row>
    <row r="200" spans="1:18" s="4" customFormat="1" ht="254.1" customHeight="1" x14ac:dyDescent="0.25">
      <c r="A200" s="180" t="s">
        <v>252</v>
      </c>
      <c r="B200" s="103" t="s">
        <v>253</v>
      </c>
      <c r="C200" s="119" t="s">
        <v>1745</v>
      </c>
      <c r="D200" s="115"/>
      <c r="E200" s="190" t="s">
        <v>1746</v>
      </c>
      <c r="F200" s="170"/>
      <c r="G200" s="27"/>
      <c r="H200" s="27"/>
      <c r="I200" s="29"/>
      <c r="J200" s="76"/>
      <c r="K200" s="28"/>
      <c r="L200" s="81"/>
      <c r="M200" s="27"/>
      <c r="N200" s="81"/>
      <c r="O200" s="27"/>
      <c r="P200" s="81"/>
      <c r="Q200" s="27"/>
      <c r="R200" s="82"/>
    </row>
    <row r="201" spans="1:18" s="4" customFormat="1" ht="39" customHeight="1" x14ac:dyDescent="0.25">
      <c r="A201" s="176" t="s">
        <v>254</v>
      </c>
      <c r="B201" s="103" t="s">
        <v>211</v>
      </c>
      <c r="C201" s="119"/>
      <c r="D201" s="115" t="s">
        <v>134</v>
      </c>
      <c r="E201" s="178"/>
      <c r="F201" s="170">
        <v>633907.53646597452</v>
      </c>
      <c r="G201" s="27">
        <v>353081.40582419431</v>
      </c>
      <c r="H201" s="27">
        <v>162022.00830383372</v>
      </c>
      <c r="I201" s="29">
        <v>118804.12233794651</v>
      </c>
      <c r="J201" s="76"/>
      <c r="K201" s="28">
        <f t="shared" ref="K201:K264" si="36">SUM(M201,O201,Q201)</f>
        <v>633907.54</v>
      </c>
      <c r="L201" s="81">
        <f t="shared" ref="L201:L264" si="37">K201/F201</f>
        <v>1.0000000055749858</v>
      </c>
      <c r="M201" s="27">
        <f t="shared" ref="M201:M264" si="38">ROUND(G201-(G201*$M$6*$F$6),2)</f>
        <v>353081.41</v>
      </c>
      <c r="N201" s="81">
        <f t="shared" ref="N201:N264" si="39">M201/G201</f>
        <v>1.0000000118267505</v>
      </c>
      <c r="O201" s="27">
        <f t="shared" ref="O201:O264" si="40">ROUND(H201-(H201*$O$6*$F$6),2)</f>
        <v>162022.01</v>
      </c>
      <c r="P201" s="81">
        <f t="shared" ref="P201:P264" si="41">O201/H201</f>
        <v>1.0000000104687401</v>
      </c>
      <c r="Q201" s="27">
        <f t="shared" ref="Q201:Q264" si="42">ROUND((I201-(I201*$Q$6*$F$6)),2)</f>
        <v>118804.12</v>
      </c>
      <c r="R201" s="82">
        <f t="shared" ref="R201:R264" si="43">Q201/I201</f>
        <v>0.99999998032099846</v>
      </c>
    </row>
    <row r="202" spans="1:18" s="4" customFormat="1" ht="39" customHeight="1" x14ac:dyDescent="0.25">
      <c r="A202" s="176" t="s">
        <v>255</v>
      </c>
      <c r="B202" s="103" t="s">
        <v>213</v>
      </c>
      <c r="C202" s="119"/>
      <c r="D202" s="115" t="s">
        <v>134</v>
      </c>
      <c r="E202" s="178"/>
      <c r="F202" s="170">
        <v>714072.90844923782</v>
      </c>
      <c r="G202" s="27">
        <v>386705.1721089576</v>
      </c>
      <c r="H202" s="27">
        <v>208563.61400233372</v>
      </c>
      <c r="I202" s="29">
        <v>118804.12233794651</v>
      </c>
      <c r="J202" s="76"/>
      <c r="K202" s="28">
        <f t="shared" si="36"/>
        <v>714072.9</v>
      </c>
      <c r="L202" s="81">
        <f t="shared" si="37"/>
        <v>0.99999998816754188</v>
      </c>
      <c r="M202" s="27">
        <f t="shared" si="38"/>
        <v>386705.17</v>
      </c>
      <c r="N202" s="81">
        <f t="shared" si="39"/>
        <v>0.99999999454634236</v>
      </c>
      <c r="O202" s="27">
        <f t="shared" si="40"/>
        <v>208563.61</v>
      </c>
      <c r="P202" s="81">
        <f t="shared" si="41"/>
        <v>0.99999998081000963</v>
      </c>
      <c r="Q202" s="27">
        <f t="shared" si="42"/>
        <v>118804.12</v>
      </c>
      <c r="R202" s="82">
        <f t="shared" si="43"/>
        <v>0.99999998032099846</v>
      </c>
    </row>
    <row r="203" spans="1:18" s="4" customFormat="1" ht="39" customHeight="1" x14ac:dyDescent="0.25">
      <c r="A203" s="176" t="s">
        <v>256</v>
      </c>
      <c r="B203" s="103" t="s">
        <v>215</v>
      </c>
      <c r="C203" s="119"/>
      <c r="D203" s="115" t="s">
        <v>134</v>
      </c>
      <c r="E203" s="178"/>
      <c r="F203" s="170">
        <v>801009.47705150128</v>
      </c>
      <c r="G203" s="27">
        <v>420328.93839372101</v>
      </c>
      <c r="H203" s="27">
        <v>261876.41631983372</v>
      </c>
      <c r="I203" s="29">
        <v>118804.12233794651</v>
      </c>
      <c r="J203" s="76"/>
      <c r="K203" s="28">
        <f t="shared" si="36"/>
        <v>801009.48</v>
      </c>
      <c r="L203" s="81">
        <f t="shared" si="37"/>
        <v>1.0000000036809786</v>
      </c>
      <c r="M203" s="27">
        <f t="shared" si="38"/>
        <v>420328.94</v>
      </c>
      <c r="N203" s="81">
        <f t="shared" si="39"/>
        <v>1.0000000038214809</v>
      </c>
      <c r="O203" s="27">
        <f t="shared" si="40"/>
        <v>261876.42</v>
      </c>
      <c r="P203" s="81">
        <f t="shared" si="41"/>
        <v>1.0000000140530649</v>
      </c>
      <c r="Q203" s="27">
        <f t="shared" si="42"/>
        <v>118804.12</v>
      </c>
      <c r="R203" s="82">
        <f t="shared" si="43"/>
        <v>0.99999998032099846</v>
      </c>
    </row>
    <row r="204" spans="1:18" s="4" customFormat="1" ht="39" customHeight="1" x14ac:dyDescent="0.25">
      <c r="A204" s="176" t="s">
        <v>257</v>
      </c>
      <c r="B204" s="103" t="s">
        <v>217</v>
      </c>
      <c r="C204" s="119"/>
      <c r="D204" s="115" t="s">
        <v>134</v>
      </c>
      <c r="E204" s="178"/>
      <c r="F204" s="170">
        <v>968334.60451302794</v>
      </c>
      <c r="G204" s="27">
        <v>487576.4709632477</v>
      </c>
      <c r="H204" s="27">
        <v>361954.01121183368</v>
      </c>
      <c r="I204" s="29">
        <v>118804.12233794651</v>
      </c>
      <c r="J204" s="76"/>
      <c r="K204" s="28">
        <f t="shared" si="36"/>
        <v>968334.6</v>
      </c>
      <c r="L204" s="81">
        <f t="shared" si="37"/>
        <v>0.99999999533939199</v>
      </c>
      <c r="M204" s="27">
        <f t="shared" si="38"/>
        <v>487576.47</v>
      </c>
      <c r="N204" s="81">
        <f t="shared" si="39"/>
        <v>0.99999999802441708</v>
      </c>
      <c r="O204" s="27">
        <f t="shared" si="40"/>
        <v>361954.01</v>
      </c>
      <c r="P204" s="81">
        <f t="shared" si="41"/>
        <v>0.99999999665196782</v>
      </c>
      <c r="Q204" s="27">
        <f t="shared" si="42"/>
        <v>118804.12</v>
      </c>
      <c r="R204" s="82">
        <f t="shared" si="43"/>
        <v>0.99999998032099846</v>
      </c>
    </row>
    <row r="205" spans="1:18" s="4" customFormat="1" ht="39" customHeight="1" x14ac:dyDescent="0.25">
      <c r="A205" s="176" t="s">
        <v>258</v>
      </c>
      <c r="B205" s="103" t="s">
        <v>219</v>
      </c>
      <c r="C205" s="119"/>
      <c r="D205" s="115" t="s">
        <v>134</v>
      </c>
      <c r="E205" s="178"/>
      <c r="F205" s="170">
        <v>1180299.2138066827</v>
      </c>
      <c r="G205" s="27">
        <v>462220.92854540254</v>
      </c>
      <c r="H205" s="27">
        <v>599274.16292333382</v>
      </c>
      <c r="I205" s="29">
        <v>118804.12233794651</v>
      </c>
      <c r="J205" s="76"/>
      <c r="K205" s="28">
        <f t="shared" si="36"/>
        <v>1180299.21</v>
      </c>
      <c r="L205" s="81">
        <f t="shared" si="37"/>
        <v>0.99999999677481544</v>
      </c>
      <c r="M205" s="27">
        <f t="shared" si="38"/>
        <v>462220.93</v>
      </c>
      <c r="N205" s="81">
        <f t="shared" si="39"/>
        <v>1.0000000031469745</v>
      </c>
      <c r="O205" s="27">
        <f t="shared" si="40"/>
        <v>599274.16</v>
      </c>
      <c r="P205" s="81">
        <f t="shared" si="41"/>
        <v>0.99999999512187587</v>
      </c>
      <c r="Q205" s="27">
        <f t="shared" si="42"/>
        <v>118804.12</v>
      </c>
      <c r="R205" s="82">
        <f t="shared" si="43"/>
        <v>0.99999998032099846</v>
      </c>
    </row>
    <row r="206" spans="1:18" s="4" customFormat="1" ht="39" customHeight="1" x14ac:dyDescent="0.25">
      <c r="A206" s="176" t="s">
        <v>259</v>
      </c>
      <c r="B206" s="103" t="s">
        <v>221</v>
      </c>
      <c r="C206" s="119"/>
      <c r="D206" s="115" t="s">
        <v>134</v>
      </c>
      <c r="E206" s="178"/>
      <c r="F206" s="170">
        <v>1964188.3445768992</v>
      </c>
      <c r="G206" s="27">
        <v>751879.16879595269</v>
      </c>
      <c r="H206" s="27">
        <v>1093505.053443</v>
      </c>
      <c r="I206" s="29">
        <v>118804.12233794651</v>
      </c>
      <c r="J206" s="76"/>
      <c r="K206" s="28">
        <f t="shared" si="36"/>
        <v>1964188.3400000003</v>
      </c>
      <c r="L206" s="81">
        <f t="shared" si="37"/>
        <v>0.99999999766982683</v>
      </c>
      <c r="M206" s="27">
        <f t="shared" si="38"/>
        <v>751879.17</v>
      </c>
      <c r="N206" s="81">
        <f t="shared" si="39"/>
        <v>1.0000000016013841</v>
      </c>
      <c r="O206" s="27">
        <f t="shared" si="40"/>
        <v>1093505.05</v>
      </c>
      <c r="P206" s="81">
        <f t="shared" si="41"/>
        <v>0.99999999685140928</v>
      </c>
      <c r="Q206" s="27">
        <f t="shared" si="42"/>
        <v>118804.12</v>
      </c>
      <c r="R206" s="82">
        <f t="shared" si="43"/>
        <v>0.99999998032099846</v>
      </c>
    </row>
    <row r="207" spans="1:18" s="4" customFormat="1" ht="39" customHeight="1" x14ac:dyDescent="0.25">
      <c r="A207" s="176" t="s">
        <v>260</v>
      </c>
      <c r="B207" s="103" t="s">
        <v>223</v>
      </c>
      <c r="C207" s="119"/>
      <c r="D207" s="115" t="s">
        <v>134</v>
      </c>
      <c r="E207" s="178"/>
      <c r="F207" s="170">
        <v>2765029.2323490973</v>
      </c>
      <c r="G207" s="27">
        <v>1086789.0832324876</v>
      </c>
      <c r="H207" s="27">
        <v>1559436.026778663</v>
      </c>
      <c r="I207" s="29">
        <v>118804.12233794651</v>
      </c>
      <c r="J207" s="76"/>
      <c r="K207" s="28">
        <f t="shared" si="36"/>
        <v>2765029.2300000004</v>
      </c>
      <c r="L207" s="81">
        <f t="shared" si="37"/>
        <v>0.99999999915042603</v>
      </c>
      <c r="M207" s="27">
        <f t="shared" si="38"/>
        <v>1086789.08</v>
      </c>
      <c r="N207" s="81">
        <f t="shared" si="39"/>
        <v>0.99999999702565334</v>
      </c>
      <c r="O207" s="27">
        <f t="shared" si="40"/>
        <v>1559436.03</v>
      </c>
      <c r="P207" s="81">
        <f t="shared" si="41"/>
        <v>1.0000000020657065</v>
      </c>
      <c r="Q207" s="27">
        <f t="shared" si="42"/>
        <v>118804.12</v>
      </c>
      <c r="R207" s="82">
        <f t="shared" si="43"/>
        <v>0.99999998032099846</v>
      </c>
    </row>
    <row r="208" spans="1:18" s="4" customFormat="1" ht="39" customHeight="1" x14ac:dyDescent="0.25">
      <c r="A208" s="176" t="s">
        <v>261</v>
      </c>
      <c r="B208" s="103" t="s">
        <v>225</v>
      </c>
      <c r="C208" s="119"/>
      <c r="D208" s="115" t="s">
        <v>134</v>
      </c>
      <c r="E208" s="178"/>
      <c r="F208" s="170">
        <v>3435727.3356767343</v>
      </c>
      <c r="G208" s="27">
        <v>1322940.6330806909</v>
      </c>
      <c r="H208" s="27">
        <v>1993982.580258097</v>
      </c>
      <c r="I208" s="29">
        <v>118804.12233794651</v>
      </c>
      <c r="J208" s="76"/>
      <c r="K208" s="28">
        <f t="shared" si="36"/>
        <v>3435727.33</v>
      </c>
      <c r="L208" s="81">
        <f t="shared" si="37"/>
        <v>0.99999999834773434</v>
      </c>
      <c r="M208" s="27">
        <f t="shared" si="38"/>
        <v>1322940.6299999999</v>
      </c>
      <c r="N208" s="81">
        <f t="shared" si="39"/>
        <v>0.99999999767133085</v>
      </c>
      <c r="O208" s="27">
        <f t="shared" si="40"/>
        <v>1993982.58</v>
      </c>
      <c r="P208" s="81">
        <f t="shared" si="41"/>
        <v>0.9999999998705621</v>
      </c>
      <c r="Q208" s="27">
        <f t="shared" si="42"/>
        <v>118804.12</v>
      </c>
      <c r="R208" s="82">
        <f t="shared" si="43"/>
        <v>0.99999998032099846</v>
      </c>
    </row>
    <row r="209" spans="1:18" s="4" customFormat="1" ht="39" customHeight="1" x14ac:dyDescent="0.25">
      <c r="A209" s="176" t="s">
        <v>262</v>
      </c>
      <c r="B209" s="103" t="s">
        <v>227</v>
      </c>
      <c r="C209" s="119"/>
      <c r="D209" s="115" t="s">
        <v>134</v>
      </c>
      <c r="E209" s="178"/>
      <c r="F209" s="170">
        <v>4687786.7423962075</v>
      </c>
      <c r="G209" s="27">
        <v>1571274.2739106684</v>
      </c>
      <c r="H209" s="27">
        <v>2997708.3461475922</v>
      </c>
      <c r="I209" s="29">
        <v>118804.12233794651</v>
      </c>
      <c r="J209" s="76"/>
      <c r="K209" s="28">
        <f t="shared" si="36"/>
        <v>4687786.74</v>
      </c>
      <c r="L209" s="81">
        <f t="shared" si="37"/>
        <v>0.99999999948884033</v>
      </c>
      <c r="M209" s="27">
        <f t="shared" si="38"/>
        <v>1571274.27</v>
      </c>
      <c r="N209" s="81">
        <f t="shared" si="39"/>
        <v>0.99999999751114843</v>
      </c>
      <c r="O209" s="27">
        <f t="shared" si="40"/>
        <v>2997708.35</v>
      </c>
      <c r="P209" s="81">
        <f t="shared" si="41"/>
        <v>1.0000000012851176</v>
      </c>
      <c r="Q209" s="27">
        <f t="shared" si="42"/>
        <v>118804.12</v>
      </c>
      <c r="R209" s="82">
        <f t="shared" si="43"/>
        <v>0.99999998032099846</v>
      </c>
    </row>
    <row r="210" spans="1:18" s="4" customFormat="1" ht="39" customHeight="1" x14ac:dyDescent="0.25">
      <c r="A210" s="176" t="s">
        <v>263</v>
      </c>
      <c r="B210" s="103" t="s">
        <v>229</v>
      </c>
      <c r="C210" s="119"/>
      <c r="D210" s="115" t="s">
        <v>134</v>
      </c>
      <c r="E210" s="178"/>
      <c r="F210" s="170">
        <v>646967.72528164089</v>
      </c>
      <c r="G210" s="27">
        <v>353081.40582419431</v>
      </c>
      <c r="H210" s="27">
        <v>175082.19711950002</v>
      </c>
      <c r="I210" s="29">
        <v>118804.12233794651</v>
      </c>
      <c r="J210" s="76"/>
      <c r="K210" s="28">
        <f t="shared" si="36"/>
        <v>646967.73</v>
      </c>
      <c r="L210" s="81">
        <f t="shared" si="37"/>
        <v>1.0000000072930362</v>
      </c>
      <c r="M210" s="27">
        <f t="shared" si="38"/>
        <v>353081.41</v>
      </c>
      <c r="N210" s="81">
        <f t="shared" si="39"/>
        <v>1.0000000118267505</v>
      </c>
      <c r="O210" s="27">
        <f t="shared" si="40"/>
        <v>175082.2</v>
      </c>
      <c r="P210" s="81">
        <f t="shared" si="41"/>
        <v>1.0000000164522724</v>
      </c>
      <c r="Q210" s="27">
        <f t="shared" si="42"/>
        <v>118804.12</v>
      </c>
      <c r="R210" s="82">
        <f t="shared" si="43"/>
        <v>0.99999998032099846</v>
      </c>
    </row>
    <row r="211" spans="1:18" s="4" customFormat="1" ht="39" customHeight="1" x14ac:dyDescent="0.25">
      <c r="A211" s="176" t="s">
        <v>264</v>
      </c>
      <c r="B211" s="103" t="s">
        <v>231</v>
      </c>
      <c r="C211" s="119"/>
      <c r="D211" s="115" t="s">
        <v>134</v>
      </c>
      <c r="E211" s="178"/>
      <c r="F211" s="170">
        <v>757917.81873790419</v>
      </c>
      <c r="G211" s="27">
        <v>386705.1721089576</v>
      </c>
      <c r="H211" s="27">
        <v>252408.52429100001</v>
      </c>
      <c r="I211" s="29">
        <v>118804.12233794651</v>
      </c>
      <c r="J211" s="76"/>
      <c r="K211" s="28">
        <f t="shared" si="36"/>
        <v>757917.80999999994</v>
      </c>
      <c r="L211" s="81">
        <f t="shared" si="37"/>
        <v>0.99999998847117189</v>
      </c>
      <c r="M211" s="27">
        <f t="shared" si="38"/>
        <v>386705.17</v>
      </c>
      <c r="N211" s="81">
        <f t="shared" si="39"/>
        <v>0.99999999454634236</v>
      </c>
      <c r="O211" s="27">
        <f t="shared" si="40"/>
        <v>252408.52</v>
      </c>
      <c r="P211" s="81">
        <f t="shared" si="41"/>
        <v>0.99999998299978166</v>
      </c>
      <c r="Q211" s="27">
        <f t="shared" si="42"/>
        <v>118804.12</v>
      </c>
      <c r="R211" s="82">
        <f t="shared" si="43"/>
        <v>0.99999998032099846</v>
      </c>
    </row>
    <row r="212" spans="1:18" s="4" customFormat="1" ht="39" customHeight="1" x14ac:dyDescent="0.25">
      <c r="A212" s="176" t="s">
        <v>265</v>
      </c>
      <c r="B212" s="103" t="s">
        <v>233</v>
      </c>
      <c r="C212" s="119"/>
      <c r="D212" s="115" t="s">
        <v>134</v>
      </c>
      <c r="E212" s="178"/>
      <c r="F212" s="170">
        <v>864341.02089116757</v>
      </c>
      <c r="G212" s="27">
        <v>420328.93839372101</v>
      </c>
      <c r="H212" s="27">
        <v>325207.96015950001</v>
      </c>
      <c r="I212" s="29">
        <v>118804.12233794651</v>
      </c>
      <c r="J212" s="76"/>
      <c r="K212" s="28">
        <f t="shared" si="36"/>
        <v>864341.02</v>
      </c>
      <c r="L212" s="81">
        <f t="shared" si="37"/>
        <v>0.99999999896896308</v>
      </c>
      <c r="M212" s="27">
        <f t="shared" si="38"/>
        <v>420328.94</v>
      </c>
      <c r="N212" s="81">
        <f t="shared" si="39"/>
        <v>1.0000000038214809</v>
      </c>
      <c r="O212" s="27">
        <f t="shared" si="40"/>
        <v>325207.96000000002</v>
      </c>
      <c r="P212" s="81">
        <f t="shared" si="41"/>
        <v>0.99999999950954466</v>
      </c>
      <c r="Q212" s="27">
        <f t="shared" si="42"/>
        <v>118804.12</v>
      </c>
      <c r="R212" s="82">
        <f t="shared" si="43"/>
        <v>0.99999998032099846</v>
      </c>
    </row>
    <row r="213" spans="1:18" s="4" customFormat="1" ht="39" customHeight="1" x14ac:dyDescent="0.25">
      <c r="A213" s="176" t="s">
        <v>266</v>
      </c>
      <c r="B213" s="103" t="s">
        <v>235</v>
      </c>
      <c r="C213" s="119"/>
      <c r="D213" s="115" t="s">
        <v>134</v>
      </c>
      <c r="E213" s="178"/>
      <c r="F213" s="170">
        <v>1073023.4056970279</v>
      </c>
      <c r="G213" s="27">
        <v>487576.4709632477</v>
      </c>
      <c r="H213" s="27">
        <v>466642.81239583372</v>
      </c>
      <c r="I213" s="29">
        <v>118804.12233794651</v>
      </c>
      <c r="J213" s="76"/>
      <c r="K213" s="28">
        <f t="shared" si="36"/>
        <v>1073023.3999999999</v>
      </c>
      <c r="L213" s="81">
        <f t="shared" si="37"/>
        <v>0.9999999946906768</v>
      </c>
      <c r="M213" s="27">
        <f t="shared" si="38"/>
        <v>487576.47</v>
      </c>
      <c r="N213" s="81">
        <f t="shared" si="39"/>
        <v>0.99999999802441708</v>
      </c>
      <c r="O213" s="27">
        <f t="shared" si="40"/>
        <v>466642.81</v>
      </c>
      <c r="P213" s="81">
        <f t="shared" si="41"/>
        <v>0.99999999486580815</v>
      </c>
      <c r="Q213" s="27">
        <f t="shared" si="42"/>
        <v>118804.12</v>
      </c>
      <c r="R213" s="82">
        <f t="shared" si="43"/>
        <v>0.99999998032099846</v>
      </c>
    </row>
    <row r="214" spans="1:18" s="4" customFormat="1" ht="39" customHeight="1" x14ac:dyDescent="0.25">
      <c r="A214" s="176" t="s">
        <v>267</v>
      </c>
      <c r="B214" s="103" t="s">
        <v>237</v>
      </c>
      <c r="C214" s="119"/>
      <c r="D214" s="115" t="s">
        <v>134</v>
      </c>
      <c r="E214" s="178"/>
      <c r="F214" s="170">
        <v>1476384.2003666828</v>
      </c>
      <c r="G214" s="27">
        <v>462220.92854540254</v>
      </c>
      <c r="H214" s="27">
        <v>895359.14948333381</v>
      </c>
      <c r="I214" s="29">
        <v>118804.12233794651</v>
      </c>
      <c r="J214" s="76"/>
      <c r="K214" s="28">
        <f t="shared" si="36"/>
        <v>1476384.2000000002</v>
      </c>
      <c r="L214" s="81">
        <f t="shared" si="37"/>
        <v>0.99999999975163467</v>
      </c>
      <c r="M214" s="27">
        <f t="shared" si="38"/>
        <v>462220.93</v>
      </c>
      <c r="N214" s="81">
        <f t="shared" si="39"/>
        <v>1.0000000031469745</v>
      </c>
      <c r="O214" s="27">
        <f t="shared" si="40"/>
        <v>895359.15</v>
      </c>
      <c r="P214" s="81">
        <f t="shared" si="41"/>
        <v>1.0000000005770491</v>
      </c>
      <c r="Q214" s="27">
        <f t="shared" si="42"/>
        <v>118804.12</v>
      </c>
      <c r="R214" s="82">
        <f t="shared" si="43"/>
        <v>0.99999998032099846</v>
      </c>
    </row>
    <row r="215" spans="1:18" s="4" customFormat="1" ht="39" customHeight="1" x14ac:dyDescent="0.25">
      <c r="A215" s="176" t="s">
        <v>268</v>
      </c>
      <c r="B215" s="103" t="s">
        <v>239</v>
      </c>
      <c r="C215" s="119"/>
      <c r="D215" s="115" t="s">
        <v>134</v>
      </c>
      <c r="E215" s="178"/>
      <c r="F215" s="170">
        <v>2392272.2543688994</v>
      </c>
      <c r="G215" s="27">
        <v>751879.16879595269</v>
      </c>
      <c r="H215" s="27">
        <v>1521588.9632350001</v>
      </c>
      <c r="I215" s="29">
        <v>118804.12233794651</v>
      </c>
      <c r="J215" s="76"/>
      <c r="K215" s="28">
        <f t="shared" si="36"/>
        <v>2392272.25</v>
      </c>
      <c r="L215" s="81">
        <f t="shared" si="37"/>
        <v>0.99999999817374485</v>
      </c>
      <c r="M215" s="27">
        <f t="shared" si="38"/>
        <v>751879.17</v>
      </c>
      <c r="N215" s="81">
        <f t="shared" si="39"/>
        <v>1.0000000016013841</v>
      </c>
      <c r="O215" s="27">
        <f t="shared" si="40"/>
        <v>1521588.96</v>
      </c>
      <c r="P215" s="81">
        <f t="shared" si="41"/>
        <v>0.9999999978739329</v>
      </c>
      <c r="Q215" s="27">
        <f t="shared" si="42"/>
        <v>118804.12</v>
      </c>
      <c r="R215" s="82">
        <f t="shared" si="43"/>
        <v>0.99999998032099846</v>
      </c>
    </row>
    <row r="216" spans="1:18" s="4" customFormat="1" ht="39" customHeight="1" x14ac:dyDescent="0.25">
      <c r="A216" s="176" t="s">
        <v>269</v>
      </c>
      <c r="B216" s="103" t="s">
        <v>241</v>
      </c>
      <c r="C216" s="119"/>
      <c r="D216" s="115" t="s">
        <v>134</v>
      </c>
      <c r="E216" s="178"/>
      <c r="F216" s="170">
        <v>3385906.3799650976</v>
      </c>
      <c r="G216" s="27">
        <v>1086789.0832324876</v>
      </c>
      <c r="H216" s="27">
        <v>2180313.1743946634</v>
      </c>
      <c r="I216" s="29">
        <v>118804.12233794651</v>
      </c>
      <c r="J216" s="76"/>
      <c r="K216" s="28">
        <f t="shared" si="36"/>
        <v>3385906.37</v>
      </c>
      <c r="L216" s="81">
        <f t="shared" si="37"/>
        <v>0.99999999705688924</v>
      </c>
      <c r="M216" s="27">
        <f t="shared" si="38"/>
        <v>1086789.08</v>
      </c>
      <c r="N216" s="81">
        <f t="shared" si="39"/>
        <v>0.99999999702565334</v>
      </c>
      <c r="O216" s="27">
        <f t="shared" si="40"/>
        <v>2180313.17</v>
      </c>
      <c r="P216" s="81">
        <f t="shared" si="41"/>
        <v>0.99999999798438888</v>
      </c>
      <c r="Q216" s="27">
        <f t="shared" si="42"/>
        <v>118804.12</v>
      </c>
      <c r="R216" s="82">
        <f t="shared" si="43"/>
        <v>0.99999998032099846</v>
      </c>
    </row>
    <row r="217" spans="1:18" s="4" customFormat="1" ht="39" customHeight="1" x14ac:dyDescent="0.25">
      <c r="A217" s="176" t="s">
        <v>270</v>
      </c>
      <c r="B217" s="103" t="s">
        <v>243</v>
      </c>
      <c r="C217" s="119"/>
      <c r="D217" s="115" t="s">
        <v>134</v>
      </c>
      <c r="E217" s="178"/>
      <c r="F217" s="170">
        <v>4532261.1106979912</v>
      </c>
      <c r="G217" s="27">
        <v>1322940.6330806909</v>
      </c>
      <c r="H217" s="27">
        <v>3090516.3552793534</v>
      </c>
      <c r="I217" s="29">
        <v>118804.12233794651</v>
      </c>
      <c r="J217" s="76"/>
      <c r="K217" s="28">
        <f t="shared" si="36"/>
        <v>4532261.1100000003</v>
      </c>
      <c r="L217" s="81">
        <f t="shared" si="37"/>
        <v>0.99999999984599497</v>
      </c>
      <c r="M217" s="27">
        <f t="shared" si="38"/>
        <v>1322940.6299999999</v>
      </c>
      <c r="N217" s="81">
        <f t="shared" si="39"/>
        <v>0.99999999767133085</v>
      </c>
      <c r="O217" s="27">
        <f t="shared" si="40"/>
        <v>3090516.36</v>
      </c>
      <c r="P217" s="81">
        <f t="shared" si="41"/>
        <v>1.0000000015274619</v>
      </c>
      <c r="Q217" s="27">
        <f t="shared" si="42"/>
        <v>118804.12</v>
      </c>
      <c r="R217" s="82">
        <f t="shared" si="43"/>
        <v>0.99999998032099846</v>
      </c>
    </row>
    <row r="218" spans="1:18" s="4" customFormat="1" ht="39" customHeight="1" x14ac:dyDescent="0.25">
      <c r="A218" s="176" t="s">
        <v>271</v>
      </c>
      <c r="B218" s="103" t="s">
        <v>245</v>
      </c>
      <c r="C218" s="119"/>
      <c r="D218" s="115" t="s">
        <v>134</v>
      </c>
      <c r="E218" s="178"/>
      <c r="F218" s="170">
        <v>5536413.244232541</v>
      </c>
      <c r="G218" s="27">
        <v>1571274.2739106684</v>
      </c>
      <c r="H218" s="27">
        <v>3846334.8479839256</v>
      </c>
      <c r="I218" s="29">
        <v>118804.12233794651</v>
      </c>
      <c r="J218" s="76"/>
      <c r="K218" s="28">
        <f t="shared" si="36"/>
        <v>5536413.2400000002</v>
      </c>
      <c r="L218" s="81">
        <f t="shared" si="37"/>
        <v>0.99999999923550853</v>
      </c>
      <c r="M218" s="27">
        <f t="shared" si="38"/>
        <v>1571274.27</v>
      </c>
      <c r="N218" s="81">
        <f t="shared" si="39"/>
        <v>0.99999999751114843</v>
      </c>
      <c r="O218" s="27">
        <f t="shared" si="40"/>
        <v>3846334.85</v>
      </c>
      <c r="P218" s="81">
        <f t="shared" si="41"/>
        <v>1.0000000005241547</v>
      </c>
      <c r="Q218" s="27">
        <f t="shared" si="42"/>
        <v>118804.12</v>
      </c>
      <c r="R218" s="82">
        <f t="shared" si="43"/>
        <v>0.99999998032099846</v>
      </c>
    </row>
    <row r="219" spans="1:18" s="4" customFormat="1" ht="39" customHeight="1" x14ac:dyDescent="0.25">
      <c r="A219" s="176" t="s">
        <v>272</v>
      </c>
      <c r="B219" s="103" t="s">
        <v>247</v>
      </c>
      <c r="C219" s="119"/>
      <c r="D219" s="115" t="s">
        <v>134</v>
      </c>
      <c r="E219" s="178"/>
      <c r="F219" s="170">
        <v>6305679.3706662906</v>
      </c>
      <c r="G219" s="27">
        <v>1571274.2739106684</v>
      </c>
      <c r="H219" s="27">
        <v>4615600.9744176753</v>
      </c>
      <c r="I219" s="29">
        <v>118804.12233794651</v>
      </c>
      <c r="J219" s="76"/>
      <c r="K219" s="28">
        <f t="shared" si="36"/>
        <v>6305679.3600000003</v>
      </c>
      <c r="L219" s="81">
        <f t="shared" si="37"/>
        <v>0.99999999830846298</v>
      </c>
      <c r="M219" s="27">
        <f t="shared" si="38"/>
        <v>1571274.27</v>
      </c>
      <c r="N219" s="81">
        <f t="shared" si="39"/>
        <v>0.99999999751114843</v>
      </c>
      <c r="O219" s="27">
        <f t="shared" si="40"/>
        <v>4615600.97</v>
      </c>
      <c r="P219" s="81">
        <f t="shared" si="41"/>
        <v>0.99999999904288184</v>
      </c>
      <c r="Q219" s="27">
        <f t="shared" si="42"/>
        <v>118804.12</v>
      </c>
      <c r="R219" s="82">
        <f t="shared" si="43"/>
        <v>0.99999998032099846</v>
      </c>
    </row>
    <row r="220" spans="1:18" s="4" customFormat="1" ht="39" customHeight="1" x14ac:dyDescent="0.25">
      <c r="A220" s="176" t="s">
        <v>273</v>
      </c>
      <c r="B220" s="103" t="s">
        <v>249</v>
      </c>
      <c r="C220" s="119"/>
      <c r="D220" s="115" t="s">
        <v>134</v>
      </c>
      <c r="E220" s="178"/>
      <c r="F220" s="170">
        <v>1207697.9235119638</v>
      </c>
      <c r="G220" s="27">
        <v>487576.4709632477</v>
      </c>
      <c r="H220" s="27">
        <v>601317.33021076967</v>
      </c>
      <c r="I220" s="29">
        <v>118804.12233794651</v>
      </c>
      <c r="J220" s="76"/>
      <c r="K220" s="28">
        <f t="shared" si="36"/>
        <v>1207697.9199999999</v>
      </c>
      <c r="L220" s="81">
        <f t="shared" si="37"/>
        <v>0.99999999709201792</v>
      </c>
      <c r="M220" s="27">
        <f t="shared" si="38"/>
        <v>487576.47</v>
      </c>
      <c r="N220" s="81">
        <f t="shared" si="39"/>
        <v>0.99999999802441708</v>
      </c>
      <c r="O220" s="27">
        <f t="shared" si="40"/>
        <v>601317.32999999996</v>
      </c>
      <c r="P220" s="81">
        <f t="shared" si="41"/>
        <v>0.99999999964948671</v>
      </c>
      <c r="Q220" s="27">
        <f t="shared" si="42"/>
        <v>118804.12</v>
      </c>
      <c r="R220" s="82">
        <f t="shared" si="43"/>
        <v>0.99999998032099846</v>
      </c>
    </row>
    <row r="221" spans="1:18" s="4" customFormat="1" ht="39" customHeight="1" x14ac:dyDescent="0.25">
      <c r="A221" s="176" t="s">
        <v>274</v>
      </c>
      <c r="B221" s="103" t="s">
        <v>251</v>
      </c>
      <c r="C221" s="119"/>
      <c r="D221" s="115" t="s">
        <v>134</v>
      </c>
      <c r="E221" s="178"/>
      <c r="F221" s="170">
        <v>1794310.3506513631</v>
      </c>
      <c r="G221" s="27">
        <v>462220.92854540254</v>
      </c>
      <c r="H221" s="27">
        <v>1213285.2997680141</v>
      </c>
      <c r="I221" s="29">
        <v>118804.12233794651</v>
      </c>
      <c r="J221" s="76"/>
      <c r="K221" s="28">
        <f t="shared" si="36"/>
        <v>1794310.35</v>
      </c>
      <c r="L221" s="81">
        <f t="shared" si="37"/>
        <v>0.99999999963698416</v>
      </c>
      <c r="M221" s="27">
        <f t="shared" si="38"/>
        <v>462220.93</v>
      </c>
      <c r="N221" s="81">
        <f t="shared" si="39"/>
        <v>1.0000000031469745</v>
      </c>
      <c r="O221" s="27">
        <f t="shared" si="40"/>
        <v>1213285.3</v>
      </c>
      <c r="P221" s="81">
        <f t="shared" si="41"/>
        <v>1.0000000001912048</v>
      </c>
      <c r="Q221" s="27">
        <f t="shared" si="42"/>
        <v>118804.12</v>
      </c>
      <c r="R221" s="82">
        <f t="shared" si="43"/>
        <v>0.99999998032099846</v>
      </c>
    </row>
    <row r="222" spans="1:18" s="4" customFormat="1" ht="221.45" customHeight="1" x14ac:dyDescent="0.25">
      <c r="A222" s="180" t="s">
        <v>275</v>
      </c>
      <c r="B222" s="157" t="s">
        <v>1747</v>
      </c>
      <c r="C222" s="119" t="s">
        <v>1748</v>
      </c>
      <c r="D222" s="115"/>
      <c r="E222" s="190" t="s">
        <v>1749</v>
      </c>
      <c r="F222" s="170"/>
      <c r="G222" s="27"/>
      <c r="H222" s="27"/>
      <c r="I222" s="29"/>
      <c r="J222" s="76"/>
      <c r="K222" s="28"/>
      <c r="L222" s="81"/>
      <c r="M222" s="27"/>
      <c r="N222" s="81"/>
      <c r="O222" s="27"/>
      <c r="P222" s="81"/>
      <c r="Q222" s="27"/>
      <c r="R222" s="82"/>
    </row>
    <row r="223" spans="1:18" s="4" customFormat="1" ht="39" customHeight="1" x14ac:dyDescent="0.25">
      <c r="A223" s="176" t="s">
        <v>276</v>
      </c>
      <c r="B223" s="103" t="s">
        <v>211</v>
      </c>
      <c r="C223" s="119"/>
      <c r="D223" s="115" t="s">
        <v>134</v>
      </c>
      <c r="E223" s="190" t="s">
        <v>1673</v>
      </c>
      <c r="F223" s="170">
        <v>370938.7467365975</v>
      </c>
      <c r="G223" s="27">
        <v>222201.06865665407</v>
      </c>
      <c r="H223" s="27">
        <v>93234.62834950001</v>
      </c>
      <c r="I223" s="29">
        <v>55503.049730443403</v>
      </c>
      <c r="J223" s="76"/>
      <c r="K223" s="28">
        <f t="shared" si="36"/>
        <v>370938.75</v>
      </c>
      <c r="L223" s="81">
        <f t="shared" si="37"/>
        <v>1.0000000087976857</v>
      </c>
      <c r="M223" s="27">
        <f t="shared" si="38"/>
        <v>222201.07</v>
      </c>
      <c r="N223" s="81">
        <f t="shared" si="39"/>
        <v>1.0000000060456322</v>
      </c>
      <c r="O223" s="27">
        <f t="shared" si="40"/>
        <v>93234.63</v>
      </c>
      <c r="P223" s="81">
        <f t="shared" si="41"/>
        <v>1.00000001770265</v>
      </c>
      <c r="Q223" s="27">
        <f t="shared" si="42"/>
        <v>55503.05</v>
      </c>
      <c r="R223" s="82">
        <f t="shared" si="43"/>
        <v>1.0000000048566089</v>
      </c>
    </row>
    <row r="224" spans="1:18" s="4" customFormat="1" ht="39" customHeight="1" x14ac:dyDescent="0.25">
      <c r="A224" s="176" t="s">
        <v>277</v>
      </c>
      <c r="B224" s="103" t="s">
        <v>213</v>
      </c>
      <c r="C224" s="119"/>
      <c r="D224" s="115" t="s">
        <v>134</v>
      </c>
      <c r="E224" s="190"/>
      <c r="F224" s="170">
        <v>435625.2460829647</v>
      </c>
      <c r="G224" s="27">
        <v>239309.44820685504</v>
      </c>
      <c r="H224" s="27">
        <v>140812.74814566629</v>
      </c>
      <c r="I224" s="29">
        <v>55503.049730443403</v>
      </c>
      <c r="J224" s="76"/>
      <c r="K224" s="28">
        <f t="shared" si="36"/>
        <v>435625.25</v>
      </c>
      <c r="L224" s="81">
        <f t="shared" si="37"/>
        <v>1.0000000089917547</v>
      </c>
      <c r="M224" s="27">
        <f t="shared" si="38"/>
        <v>239309.45</v>
      </c>
      <c r="N224" s="81">
        <f t="shared" si="39"/>
        <v>1.0000000074929969</v>
      </c>
      <c r="O224" s="27">
        <f t="shared" si="40"/>
        <v>140812.75</v>
      </c>
      <c r="P224" s="81">
        <f t="shared" si="41"/>
        <v>1.0000000131687914</v>
      </c>
      <c r="Q224" s="27">
        <f t="shared" si="42"/>
        <v>55503.05</v>
      </c>
      <c r="R224" s="82">
        <f t="shared" si="43"/>
        <v>1.0000000048566089</v>
      </c>
    </row>
    <row r="225" spans="1:18" s="4" customFormat="1" ht="39" customHeight="1" x14ac:dyDescent="0.25">
      <c r="A225" s="176" t="s">
        <v>278</v>
      </c>
      <c r="B225" s="103" t="s">
        <v>215</v>
      </c>
      <c r="C225" s="119"/>
      <c r="D225" s="115" t="s">
        <v>134</v>
      </c>
      <c r="E225" s="190"/>
      <c r="F225" s="170">
        <v>527667.07644333306</v>
      </c>
      <c r="G225" s="27">
        <v>256417.82775705599</v>
      </c>
      <c r="H225" s="27">
        <v>215746.19895583371</v>
      </c>
      <c r="I225" s="29">
        <v>55503.049730443403</v>
      </c>
      <c r="J225" s="76"/>
      <c r="K225" s="28">
        <f t="shared" si="36"/>
        <v>527667.08000000007</v>
      </c>
      <c r="L225" s="81">
        <f t="shared" si="37"/>
        <v>1.0000000067403618</v>
      </c>
      <c r="M225" s="27">
        <f t="shared" si="38"/>
        <v>256417.83</v>
      </c>
      <c r="N225" s="81">
        <f t="shared" si="39"/>
        <v>1.0000000087472234</v>
      </c>
      <c r="O225" s="27">
        <f t="shared" si="40"/>
        <v>215746.2</v>
      </c>
      <c r="P225" s="81">
        <f t="shared" si="41"/>
        <v>1.0000000048397901</v>
      </c>
      <c r="Q225" s="27">
        <f t="shared" si="42"/>
        <v>55503.05</v>
      </c>
      <c r="R225" s="82">
        <f t="shared" si="43"/>
        <v>1.0000000048566089</v>
      </c>
    </row>
    <row r="226" spans="1:18" s="4" customFormat="1" ht="39" customHeight="1" x14ac:dyDescent="0.25">
      <c r="A226" s="176" t="s">
        <v>279</v>
      </c>
      <c r="B226" s="103" t="s">
        <v>217</v>
      </c>
      <c r="C226" s="119"/>
      <c r="D226" s="115" t="s">
        <v>134</v>
      </c>
      <c r="E226" s="190"/>
      <c r="F226" s="170">
        <v>623447.36416981998</v>
      </c>
      <c r="G226" s="27">
        <v>290634.60153204284</v>
      </c>
      <c r="H226" s="27">
        <v>277309.71290733368</v>
      </c>
      <c r="I226" s="29">
        <v>55503.049730443403</v>
      </c>
      <c r="J226" s="76"/>
      <c r="K226" s="28">
        <f t="shared" si="36"/>
        <v>623447.3600000001</v>
      </c>
      <c r="L226" s="81">
        <f t="shared" si="37"/>
        <v>0.99999999331167289</v>
      </c>
      <c r="M226" s="27">
        <f t="shared" si="38"/>
        <v>290634.59999999998</v>
      </c>
      <c r="N226" s="81">
        <f t="shared" si="39"/>
        <v>0.99999999472862877</v>
      </c>
      <c r="O226" s="27">
        <f t="shared" si="40"/>
        <v>277309.71000000002</v>
      </c>
      <c r="P226" s="81">
        <f t="shared" si="41"/>
        <v>0.99999998951593283</v>
      </c>
      <c r="Q226" s="27">
        <f t="shared" si="42"/>
        <v>55503.05</v>
      </c>
      <c r="R226" s="82">
        <f t="shared" si="43"/>
        <v>1.0000000048566089</v>
      </c>
    </row>
    <row r="227" spans="1:18" s="4" customFormat="1" ht="39" customHeight="1" x14ac:dyDescent="0.25">
      <c r="A227" s="176" t="s">
        <v>280</v>
      </c>
      <c r="B227" s="103" t="s">
        <v>219</v>
      </c>
      <c r="C227" s="119"/>
      <c r="D227" s="115" t="s">
        <v>134</v>
      </c>
      <c r="E227" s="190"/>
      <c r="F227" s="170">
        <v>870774.58984588878</v>
      </c>
      <c r="G227" s="27">
        <v>311630.70420111169</v>
      </c>
      <c r="H227" s="27">
        <v>503640.83591433376</v>
      </c>
      <c r="I227" s="29">
        <v>55503.049730443403</v>
      </c>
      <c r="J227" s="76"/>
      <c r="K227" s="28">
        <f t="shared" si="36"/>
        <v>870774.59000000008</v>
      </c>
      <c r="L227" s="81">
        <f t="shared" si="37"/>
        <v>1.0000000001769818</v>
      </c>
      <c r="M227" s="27">
        <f t="shared" si="38"/>
        <v>311630.7</v>
      </c>
      <c r="N227" s="81">
        <f t="shared" si="39"/>
        <v>0.99999998651894173</v>
      </c>
      <c r="O227" s="27">
        <f t="shared" si="40"/>
        <v>503640.84</v>
      </c>
      <c r="P227" s="81">
        <f t="shared" si="41"/>
        <v>1.0000000081122618</v>
      </c>
      <c r="Q227" s="27">
        <f t="shared" si="42"/>
        <v>55503.05</v>
      </c>
      <c r="R227" s="82">
        <f t="shared" si="43"/>
        <v>1.0000000048566089</v>
      </c>
    </row>
    <row r="228" spans="1:18" s="4" customFormat="1" ht="39" customHeight="1" x14ac:dyDescent="0.25">
      <c r="A228" s="176" t="s">
        <v>281</v>
      </c>
      <c r="B228" s="103" t="s">
        <v>221</v>
      </c>
      <c r="C228" s="119"/>
      <c r="D228" s="115" t="s">
        <v>134</v>
      </c>
      <c r="E228" s="190"/>
      <c r="F228" s="170">
        <v>1484333.5942269838</v>
      </c>
      <c r="G228" s="27">
        <v>501960.62876654021</v>
      </c>
      <c r="H228" s="27">
        <v>926869.91573000012</v>
      </c>
      <c r="I228" s="29">
        <v>55503.049730443403</v>
      </c>
      <c r="J228" s="76"/>
      <c r="K228" s="28">
        <f t="shared" si="36"/>
        <v>1484333.6</v>
      </c>
      <c r="L228" s="81">
        <f t="shared" si="37"/>
        <v>1.0000000038892984</v>
      </c>
      <c r="M228" s="27">
        <f t="shared" si="38"/>
        <v>501960.63</v>
      </c>
      <c r="N228" s="81">
        <f t="shared" si="39"/>
        <v>1.0000000024572839</v>
      </c>
      <c r="O228" s="27">
        <f t="shared" si="40"/>
        <v>926869.92</v>
      </c>
      <c r="P228" s="81">
        <f t="shared" si="41"/>
        <v>1.0000000046069031</v>
      </c>
      <c r="Q228" s="27">
        <f t="shared" si="42"/>
        <v>55503.05</v>
      </c>
      <c r="R228" s="82">
        <f t="shared" si="43"/>
        <v>1.0000000048566089</v>
      </c>
    </row>
    <row r="229" spans="1:18" s="4" customFormat="1" ht="39" customHeight="1" x14ac:dyDescent="0.25">
      <c r="A229" s="176" t="s">
        <v>282</v>
      </c>
      <c r="B229" s="103" t="s">
        <v>223</v>
      </c>
      <c r="C229" s="119"/>
      <c r="D229" s="115" t="s">
        <v>134</v>
      </c>
      <c r="E229" s="190"/>
      <c r="F229" s="170">
        <v>2092928.5763844808</v>
      </c>
      <c r="G229" s="27">
        <v>696502.59945303737</v>
      </c>
      <c r="H229" s="27">
        <v>1340922.927201</v>
      </c>
      <c r="I229" s="29">
        <v>55503.049730443403</v>
      </c>
      <c r="J229" s="76"/>
      <c r="K229" s="28">
        <f t="shared" si="36"/>
        <v>2092928.5799999998</v>
      </c>
      <c r="L229" s="81">
        <f t="shared" si="37"/>
        <v>1.0000000017274928</v>
      </c>
      <c r="M229" s="27">
        <f t="shared" si="38"/>
        <v>696502.6</v>
      </c>
      <c r="N229" s="81">
        <f t="shared" si="39"/>
        <v>1.0000000007852987</v>
      </c>
      <c r="O229" s="27">
        <f t="shared" si="40"/>
        <v>1340922.93</v>
      </c>
      <c r="P229" s="81">
        <f t="shared" si="41"/>
        <v>1.0000000020873683</v>
      </c>
      <c r="Q229" s="27">
        <f t="shared" si="42"/>
        <v>55503.05</v>
      </c>
      <c r="R229" s="82">
        <f t="shared" si="43"/>
        <v>1.0000000048566089</v>
      </c>
    </row>
    <row r="230" spans="1:18" s="4" customFormat="1" ht="39" customHeight="1" x14ac:dyDescent="0.25">
      <c r="A230" s="176" t="s">
        <v>283</v>
      </c>
      <c r="B230" s="103" t="s">
        <v>225</v>
      </c>
      <c r="C230" s="119"/>
      <c r="D230" s="115" t="s">
        <v>134</v>
      </c>
      <c r="E230" s="190"/>
      <c r="F230" s="170">
        <v>2647080.213178033</v>
      </c>
      <c r="G230" s="27">
        <v>830802.55200925237</v>
      </c>
      <c r="H230" s="27">
        <v>1760774.611438337</v>
      </c>
      <c r="I230" s="29">
        <v>55503.049730443403</v>
      </c>
      <c r="J230" s="76"/>
      <c r="K230" s="28">
        <f t="shared" si="36"/>
        <v>2647080.21</v>
      </c>
      <c r="L230" s="81">
        <f t="shared" si="37"/>
        <v>0.99999999879941948</v>
      </c>
      <c r="M230" s="27">
        <f t="shared" si="38"/>
        <v>830802.55</v>
      </c>
      <c r="N230" s="81">
        <f t="shared" si="39"/>
        <v>0.99999999758155256</v>
      </c>
      <c r="O230" s="27">
        <f t="shared" si="40"/>
        <v>1760774.61</v>
      </c>
      <c r="P230" s="81">
        <f t="shared" si="41"/>
        <v>0.99999999918312266</v>
      </c>
      <c r="Q230" s="27">
        <f t="shared" si="42"/>
        <v>55503.05</v>
      </c>
      <c r="R230" s="82">
        <f t="shared" si="43"/>
        <v>1.0000000048566089</v>
      </c>
    </row>
    <row r="231" spans="1:18" s="4" customFormat="1" ht="39" customHeight="1" x14ac:dyDescent="0.25">
      <c r="A231" s="176" t="s">
        <v>284</v>
      </c>
      <c r="B231" s="103" t="s">
        <v>227</v>
      </c>
      <c r="C231" s="119"/>
      <c r="D231" s="115" t="s">
        <v>134</v>
      </c>
      <c r="E231" s="190"/>
      <c r="F231" s="170">
        <v>3976433.5548697459</v>
      </c>
      <c r="G231" s="27">
        <v>979400.49565163918</v>
      </c>
      <c r="H231" s="27">
        <v>2941530.0094876634</v>
      </c>
      <c r="I231" s="29">
        <v>55503.049730443403</v>
      </c>
      <c r="J231" s="76"/>
      <c r="K231" s="28">
        <f t="shared" si="36"/>
        <v>3976433.5599999996</v>
      </c>
      <c r="L231" s="81">
        <f t="shared" si="37"/>
        <v>1.0000000012901646</v>
      </c>
      <c r="M231" s="27">
        <f t="shared" si="38"/>
        <v>979400.5</v>
      </c>
      <c r="N231" s="81">
        <f t="shared" si="39"/>
        <v>1.000000004439819</v>
      </c>
      <c r="O231" s="27">
        <f t="shared" si="40"/>
        <v>2941530.01</v>
      </c>
      <c r="P231" s="81">
        <f t="shared" si="41"/>
        <v>1.0000000001741733</v>
      </c>
      <c r="Q231" s="27">
        <f t="shared" si="42"/>
        <v>55503.05</v>
      </c>
      <c r="R231" s="82">
        <f t="shared" si="43"/>
        <v>1.0000000048566089</v>
      </c>
    </row>
    <row r="232" spans="1:18" s="4" customFormat="1" ht="39" customHeight="1" x14ac:dyDescent="0.25">
      <c r="A232" s="176" t="s">
        <v>285</v>
      </c>
      <c r="B232" s="103" t="s">
        <v>229</v>
      </c>
      <c r="C232" s="119"/>
      <c r="D232" s="115" t="s">
        <v>134</v>
      </c>
      <c r="E232" s="190"/>
      <c r="F232" s="170">
        <v>391617.37106559746</v>
      </c>
      <c r="G232" s="27">
        <v>222201.06865665407</v>
      </c>
      <c r="H232" s="27">
        <v>113913.25267850001</v>
      </c>
      <c r="I232" s="29">
        <v>55503.049730443403</v>
      </c>
      <c r="J232" s="76"/>
      <c r="K232" s="28">
        <f t="shared" si="36"/>
        <v>391617.37</v>
      </c>
      <c r="L232" s="81">
        <f t="shared" si="37"/>
        <v>0.99999999727898314</v>
      </c>
      <c r="M232" s="27">
        <f t="shared" si="38"/>
        <v>222201.07</v>
      </c>
      <c r="N232" s="81">
        <f t="shared" si="39"/>
        <v>1.0000000060456322</v>
      </c>
      <c r="O232" s="27">
        <f t="shared" si="40"/>
        <v>113913.25</v>
      </c>
      <c r="P232" s="81">
        <f t="shared" si="41"/>
        <v>0.99999997648649352</v>
      </c>
      <c r="Q232" s="27">
        <f t="shared" si="42"/>
        <v>55503.05</v>
      </c>
      <c r="R232" s="82">
        <f t="shared" si="43"/>
        <v>1.0000000048566089</v>
      </c>
    </row>
    <row r="233" spans="1:18" s="4" customFormat="1" ht="39" customHeight="1" x14ac:dyDescent="0.25">
      <c r="A233" s="176" t="s">
        <v>286</v>
      </c>
      <c r="B233" s="103" t="s">
        <v>231</v>
      </c>
      <c r="C233" s="119"/>
      <c r="D233" s="115" t="s">
        <v>134</v>
      </c>
      <c r="E233" s="190"/>
      <c r="F233" s="170">
        <v>477086.15744296473</v>
      </c>
      <c r="G233" s="27">
        <v>239309.44820685504</v>
      </c>
      <c r="H233" s="27">
        <v>182273.65950566629</v>
      </c>
      <c r="I233" s="29">
        <v>55503.049730443403</v>
      </c>
      <c r="J233" s="76"/>
      <c r="K233" s="28">
        <f t="shared" si="36"/>
        <v>477086.16</v>
      </c>
      <c r="L233" s="81">
        <f t="shared" si="37"/>
        <v>1.0000000053596929</v>
      </c>
      <c r="M233" s="27">
        <f t="shared" si="38"/>
        <v>239309.45</v>
      </c>
      <c r="N233" s="81">
        <f t="shared" si="39"/>
        <v>1.0000000074929969</v>
      </c>
      <c r="O233" s="27">
        <f t="shared" si="40"/>
        <v>182273.66</v>
      </c>
      <c r="P233" s="81">
        <f t="shared" si="41"/>
        <v>1.0000000027120415</v>
      </c>
      <c r="Q233" s="27">
        <f t="shared" si="42"/>
        <v>55503.05</v>
      </c>
      <c r="R233" s="82">
        <f t="shared" si="43"/>
        <v>1.0000000048566089</v>
      </c>
    </row>
    <row r="234" spans="1:18" s="4" customFormat="1" ht="39" customHeight="1" x14ac:dyDescent="0.25">
      <c r="A234" s="176" t="s">
        <v>287</v>
      </c>
      <c r="B234" s="103" t="s">
        <v>233</v>
      </c>
      <c r="C234" s="119"/>
      <c r="D234" s="115" t="s">
        <v>134</v>
      </c>
      <c r="E234" s="190"/>
      <c r="F234" s="170">
        <v>563366.13443133316</v>
      </c>
      <c r="G234" s="27">
        <v>256417.82775705599</v>
      </c>
      <c r="H234" s="27">
        <v>251445.25694383372</v>
      </c>
      <c r="I234" s="29">
        <v>55503.049730443403</v>
      </c>
      <c r="J234" s="76"/>
      <c r="K234" s="28">
        <f t="shared" si="36"/>
        <v>563366.14</v>
      </c>
      <c r="L234" s="81">
        <f t="shared" si="37"/>
        <v>1.0000000098846318</v>
      </c>
      <c r="M234" s="27">
        <f t="shared" si="38"/>
        <v>256417.83</v>
      </c>
      <c r="N234" s="81">
        <f t="shared" si="39"/>
        <v>1.0000000087472234</v>
      </c>
      <c r="O234" s="27">
        <f t="shared" si="40"/>
        <v>251445.26</v>
      </c>
      <c r="P234" s="81">
        <f t="shared" si="41"/>
        <v>1.0000000121544002</v>
      </c>
      <c r="Q234" s="27">
        <f t="shared" si="42"/>
        <v>55503.05</v>
      </c>
      <c r="R234" s="82">
        <f t="shared" si="43"/>
        <v>1.0000000048566089</v>
      </c>
    </row>
    <row r="235" spans="1:18" s="4" customFormat="1" ht="39" customHeight="1" x14ac:dyDescent="0.25">
      <c r="A235" s="176" t="s">
        <v>288</v>
      </c>
      <c r="B235" s="103" t="s">
        <v>235</v>
      </c>
      <c r="C235" s="119"/>
      <c r="D235" s="115" t="s">
        <v>134</v>
      </c>
      <c r="E235" s="190"/>
      <c r="F235" s="170">
        <v>731762.10964098619</v>
      </c>
      <c r="G235" s="27">
        <v>290634.60153204284</v>
      </c>
      <c r="H235" s="27">
        <v>385624.45837850001</v>
      </c>
      <c r="I235" s="29">
        <v>55503.049730443403</v>
      </c>
      <c r="J235" s="76"/>
      <c r="K235" s="28">
        <f t="shared" si="36"/>
        <v>731762.1100000001</v>
      </c>
      <c r="L235" s="81">
        <f t="shared" si="37"/>
        <v>1.0000000004906155</v>
      </c>
      <c r="M235" s="27">
        <f t="shared" si="38"/>
        <v>290634.59999999998</v>
      </c>
      <c r="N235" s="81">
        <f t="shared" si="39"/>
        <v>0.99999999472862877</v>
      </c>
      <c r="O235" s="27">
        <f t="shared" si="40"/>
        <v>385624.46</v>
      </c>
      <c r="P235" s="81">
        <f t="shared" si="41"/>
        <v>1.0000000042048682</v>
      </c>
      <c r="Q235" s="27">
        <f t="shared" si="42"/>
        <v>55503.05</v>
      </c>
      <c r="R235" s="82">
        <f t="shared" si="43"/>
        <v>1.0000000048566089</v>
      </c>
    </row>
    <row r="236" spans="1:18" s="4" customFormat="1" ht="39" customHeight="1" x14ac:dyDescent="0.25">
      <c r="A236" s="176" t="s">
        <v>289</v>
      </c>
      <c r="B236" s="103" t="s">
        <v>237</v>
      </c>
      <c r="C236" s="119"/>
      <c r="D236" s="115" t="s">
        <v>134</v>
      </c>
      <c r="E236" s="190"/>
      <c r="F236" s="170">
        <v>1072896.5327258888</v>
      </c>
      <c r="G236" s="27">
        <v>311630.70420111169</v>
      </c>
      <c r="H236" s="27">
        <v>705762.77879433369</v>
      </c>
      <c r="I236" s="29">
        <v>55503.049730443403</v>
      </c>
      <c r="J236" s="76"/>
      <c r="K236" s="28">
        <f t="shared" si="36"/>
        <v>1072896.53</v>
      </c>
      <c r="L236" s="81">
        <f t="shared" si="37"/>
        <v>0.99999999745931811</v>
      </c>
      <c r="M236" s="27">
        <f t="shared" si="38"/>
        <v>311630.7</v>
      </c>
      <c r="N236" s="81">
        <f t="shared" si="39"/>
        <v>0.99999998651894173</v>
      </c>
      <c r="O236" s="27">
        <f t="shared" si="40"/>
        <v>705762.78</v>
      </c>
      <c r="P236" s="81">
        <f t="shared" si="41"/>
        <v>1.0000000017083166</v>
      </c>
      <c r="Q236" s="27">
        <f t="shared" si="42"/>
        <v>55503.05</v>
      </c>
      <c r="R236" s="82">
        <f t="shared" si="43"/>
        <v>1.0000000048566089</v>
      </c>
    </row>
    <row r="237" spans="1:18" s="4" customFormat="1" ht="39" customHeight="1" x14ac:dyDescent="0.25">
      <c r="A237" s="176" t="s">
        <v>290</v>
      </c>
      <c r="B237" s="103" t="s">
        <v>239</v>
      </c>
      <c r="C237" s="119"/>
      <c r="D237" s="115" t="s">
        <v>134</v>
      </c>
      <c r="E237" s="190"/>
      <c r="F237" s="170">
        <v>2026249.5603855839</v>
      </c>
      <c r="G237" s="27">
        <v>501960.62876654021</v>
      </c>
      <c r="H237" s="27">
        <v>1468785.8818886003</v>
      </c>
      <c r="I237" s="29">
        <v>55503.049730443403</v>
      </c>
      <c r="J237" s="76"/>
      <c r="K237" s="28">
        <f t="shared" si="36"/>
        <v>2026249.5599999998</v>
      </c>
      <c r="L237" s="81">
        <f t="shared" si="37"/>
        <v>0.99999999980970555</v>
      </c>
      <c r="M237" s="27">
        <f t="shared" si="38"/>
        <v>501960.63</v>
      </c>
      <c r="N237" s="81">
        <f t="shared" si="39"/>
        <v>1.0000000024572839</v>
      </c>
      <c r="O237" s="27">
        <f t="shared" si="40"/>
        <v>1468785.88</v>
      </c>
      <c r="P237" s="81">
        <f t="shared" si="41"/>
        <v>0.99999999871417578</v>
      </c>
      <c r="Q237" s="27">
        <f t="shared" si="42"/>
        <v>55503.05</v>
      </c>
      <c r="R237" s="82">
        <f t="shared" si="43"/>
        <v>1.0000000048566089</v>
      </c>
    </row>
    <row r="238" spans="1:18" s="4" customFormat="1" ht="39" customHeight="1" x14ac:dyDescent="0.25">
      <c r="A238" s="176" t="s">
        <v>291</v>
      </c>
      <c r="B238" s="103" t="s">
        <v>241</v>
      </c>
      <c r="C238" s="119"/>
      <c r="D238" s="115" t="s">
        <v>134</v>
      </c>
      <c r="E238" s="190"/>
      <c r="F238" s="170">
        <v>2903201.6860389104</v>
      </c>
      <c r="G238" s="27">
        <v>696502.59945303737</v>
      </c>
      <c r="H238" s="27">
        <v>2151196.0368554294</v>
      </c>
      <c r="I238" s="29">
        <v>55503.049730443403</v>
      </c>
      <c r="J238" s="76"/>
      <c r="K238" s="28">
        <f t="shared" si="36"/>
        <v>2903201.69</v>
      </c>
      <c r="L238" s="81">
        <f t="shared" si="37"/>
        <v>1.0000000013643866</v>
      </c>
      <c r="M238" s="27">
        <f t="shared" si="38"/>
        <v>696502.6</v>
      </c>
      <c r="N238" s="81">
        <f t="shared" si="39"/>
        <v>1.0000000007852987</v>
      </c>
      <c r="O238" s="27">
        <f t="shared" si="40"/>
        <v>2151196.04</v>
      </c>
      <c r="P238" s="81">
        <f t="shared" si="41"/>
        <v>1.0000000014617778</v>
      </c>
      <c r="Q238" s="27">
        <f t="shared" si="42"/>
        <v>55503.05</v>
      </c>
      <c r="R238" s="82">
        <f t="shared" si="43"/>
        <v>1.0000000048566089</v>
      </c>
    </row>
    <row r="239" spans="1:18" s="4" customFormat="1" ht="39" customHeight="1" x14ac:dyDescent="0.25">
      <c r="A239" s="176" t="s">
        <v>292</v>
      </c>
      <c r="B239" s="103" t="s">
        <v>243</v>
      </c>
      <c r="C239" s="119"/>
      <c r="D239" s="115" t="s">
        <v>134</v>
      </c>
      <c r="E239" s="190"/>
      <c r="F239" s="170">
        <v>3712722.2522733673</v>
      </c>
      <c r="G239" s="27">
        <v>830802.55200925237</v>
      </c>
      <c r="H239" s="27">
        <v>2826416.6505336715</v>
      </c>
      <c r="I239" s="29">
        <v>55503.049730443403</v>
      </c>
      <c r="J239" s="76"/>
      <c r="K239" s="28">
        <f t="shared" si="36"/>
        <v>3712722.25</v>
      </c>
      <c r="L239" s="81">
        <f t="shared" si="37"/>
        <v>0.9999999993876818</v>
      </c>
      <c r="M239" s="27">
        <f t="shared" si="38"/>
        <v>830802.55</v>
      </c>
      <c r="N239" s="81">
        <f t="shared" si="39"/>
        <v>0.99999999758155256</v>
      </c>
      <c r="O239" s="27">
        <f t="shared" si="40"/>
        <v>2826416.65</v>
      </c>
      <c r="P239" s="81">
        <f t="shared" si="41"/>
        <v>0.99999999981118437</v>
      </c>
      <c r="Q239" s="27">
        <f t="shared" si="42"/>
        <v>55503.05</v>
      </c>
      <c r="R239" s="82">
        <f t="shared" si="43"/>
        <v>1.0000000048566089</v>
      </c>
    </row>
    <row r="240" spans="1:18" s="4" customFormat="1" ht="39" customHeight="1" x14ac:dyDescent="0.25">
      <c r="A240" s="176" t="s">
        <v>293</v>
      </c>
      <c r="B240" s="103" t="s">
        <v>245</v>
      </c>
      <c r="C240" s="119"/>
      <c r="D240" s="115" t="s">
        <v>134</v>
      </c>
      <c r="E240" s="190"/>
      <c r="F240" s="170">
        <v>4603019.4541273834</v>
      </c>
      <c r="G240" s="27">
        <v>979400.49565163918</v>
      </c>
      <c r="H240" s="27">
        <v>3568115.908745301</v>
      </c>
      <c r="I240" s="29">
        <v>55503.049730443403</v>
      </c>
      <c r="J240" s="76"/>
      <c r="K240" s="28">
        <f t="shared" si="36"/>
        <v>4603019.46</v>
      </c>
      <c r="L240" s="81">
        <f t="shared" si="37"/>
        <v>1.0000000012758183</v>
      </c>
      <c r="M240" s="27">
        <f t="shared" si="38"/>
        <v>979400.5</v>
      </c>
      <c r="N240" s="81">
        <f t="shared" si="39"/>
        <v>1.000000004439819</v>
      </c>
      <c r="O240" s="27">
        <f t="shared" si="40"/>
        <v>3568115.91</v>
      </c>
      <c r="P240" s="81">
        <f t="shared" si="41"/>
        <v>1.000000000351642</v>
      </c>
      <c r="Q240" s="27">
        <f t="shared" si="42"/>
        <v>55503.05</v>
      </c>
      <c r="R240" s="82">
        <f t="shared" si="43"/>
        <v>1.0000000048566089</v>
      </c>
    </row>
    <row r="241" spans="1:18" s="4" customFormat="1" ht="39" customHeight="1" x14ac:dyDescent="0.25">
      <c r="A241" s="176" t="s">
        <v>294</v>
      </c>
      <c r="B241" s="103" t="s">
        <v>247</v>
      </c>
      <c r="C241" s="119"/>
      <c r="D241" s="115" t="s">
        <v>134</v>
      </c>
      <c r="E241" s="190"/>
      <c r="F241" s="170">
        <v>5626254.7050121129</v>
      </c>
      <c r="G241" s="27">
        <v>979400.49565163918</v>
      </c>
      <c r="H241" s="27">
        <v>4591351.1596300304</v>
      </c>
      <c r="I241" s="29">
        <v>55503.049730443403</v>
      </c>
      <c r="J241" s="76"/>
      <c r="K241" s="28">
        <f t="shared" si="36"/>
        <v>5626254.71</v>
      </c>
      <c r="L241" s="81">
        <f t="shared" si="37"/>
        <v>1.0000000008865377</v>
      </c>
      <c r="M241" s="27">
        <f t="shared" si="38"/>
        <v>979400.5</v>
      </c>
      <c r="N241" s="81">
        <f t="shared" si="39"/>
        <v>1.000000004439819</v>
      </c>
      <c r="O241" s="27">
        <f t="shared" si="40"/>
        <v>4591351.16</v>
      </c>
      <c r="P241" s="81">
        <f t="shared" si="41"/>
        <v>1.0000000000805798</v>
      </c>
      <c r="Q241" s="27">
        <f t="shared" si="42"/>
        <v>55503.05</v>
      </c>
      <c r="R241" s="82">
        <f t="shared" si="43"/>
        <v>1.0000000048566089</v>
      </c>
    </row>
    <row r="242" spans="1:18" s="4" customFormat="1" ht="39" customHeight="1" x14ac:dyDescent="0.25">
      <c r="A242" s="176" t="s">
        <v>295</v>
      </c>
      <c r="B242" s="103" t="s">
        <v>249</v>
      </c>
      <c r="C242" s="119"/>
      <c r="D242" s="115" t="s">
        <v>134</v>
      </c>
      <c r="E242" s="190"/>
      <c r="F242" s="170">
        <v>1017596.6050605342</v>
      </c>
      <c r="G242" s="27">
        <v>290634.60153204284</v>
      </c>
      <c r="H242" s="27">
        <v>671458.95379804797</v>
      </c>
      <c r="I242" s="29">
        <v>55503.049730443403</v>
      </c>
      <c r="J242" s="76"/>
      <c r="K242" s="28">
        <f t="shared" si="36"/>
        <v>1017596.6</v>
      </c>
      <c r="L242" s="81">
        <f t="shared" si="37"/>
        <v>0.99999999502697412</v>
      </c>
      <c r="M242" s="27">
        <f t="shared" si="38"/>
        <v>290634.59999999998</v>
      </c>
      <c r="N242" s="81">
        <f t="shared" si="39"/>
        <v>0.99999999472862877</v>
      </c>
      <c r="O242" s="27">
        <f t="shared" si="40"/>
        <v>671458.95</v>
      </c>
      <c r="P242" s="81">
        <f t="shared" si="41"/>
        <v>0.99999999434358866</v>
      </c>
      <c r="Q242" s="27">
        <f t="shared" si="42"/>
        <v>55503.05</v>
      </c>
      <c r="R242" s="82">
        <f t="shared" si="43"/>
        <v>1.0000000048566089</v>
      </c>
    </row>
    <row r="243" spans="1:18" s="4" customFormat="1" ht="39" customHeight="1" x14ac:dyDescent="0.25">
      <c r="A243" s="176" t="s">
        <v>296</v>
      </c>
      <c r="B243" s="103" t="s">
        <v>251</v>
      </c>
      <c r="C243" s="119"/>
      <c r="D243" s="115" t="s">
        <v>134</v>
      </c>
      <c r="E243" s="190"/>
      <c r="F243" s="170">
        <v>1764835.9876693115</v>
      </c>
      <c r="G243" s="27">
        <v>311630.70420111169</v>
      </c>
      <c r="H243" s="27">
        <v>1397702.2337377563</v>
      </c>
      <c r="I243" s="29">
        <v>55503.049730443403</v>
      </c>
      <c r="J243" s="76"/>
      <c r="K243" s="28">
        <f t="shared" si="36"/>
        <v>1764835.98</v>
      </c>
      <c r="L243" s="81">
        <f t="shared" si="37"/>
        <v>0.99999999565437725</v>
      </c>
      <c r="M243" s="27">
        <f t="shared" si="38"/>
        <v>311630.7</v>
      </c>
      <c r="N243" s="81">
        <f t="shared" si="39"/>
        <v>0.99999998651894173</v>
      </c>
      <c r="O243" s="27">
        <f t="shared" si="40"/>
        <v>1397702.23</v>
      </c>
      <c r="P243" s="81">
        <f t="shared" si="41"/>
        <v>0.99999999732578504</v>
      </c>
      <c r="Q243" s="27">
        <f t="shared" si="42"/>
        <v>55503.05</v>
      </c>
      <c r="R243" s="82">
        <f t="shared" si="43"/>
        <v>1.0000000048566089</v>
      </c>
    </row>
    <row r="244" spans="1:18" s="4" customFormat="1" ht="90" customHeight="1" x14ac:dyDescent="0.25">
      <c r="A244" s="176" t="s">
        <v>297</v>
      </c>
      <c r="B244" s="103" t="s">
        <v>1750</v>
      </c>
      <c r="C244" s="119" t="s">
        <v>1751</v>
      </c>
      <c r="D244" s="115"/>
      <c r="E244" s="198" t="s">
        <v>1752</v>
      </c>
      <c r="F244" s="170"/>
      <c r="G244" s="27"/>
      <c r="H244" s="27"/>
      <c r="I244" s="29"/>
      <c r="J244" s="76"/>
      <c r="K244" s="28"/>
      <c r="L244" s="81"/>
      <c r="M244" s="27"/>
      <c r="N244" s="81"/>
      <c r="O244" s="27"/>
      <c r="P244" s="81"/>
      <c r="Q244" s="27"/>
      <c r="R244" s="82"/>
    </row>
    <row r="245" spans="1:18" s="4" customFormat="1" ht="39" customHeight="1" x14ac:dyDescent="0.25">
      <c r="A245" s="176" t="s">
        <v>298</v>
      </c>
      <c r="B245" s="103" t="s">
        <v>299</v>
      </c>
      <c r="C245" s="119"/>
      <c r="D245" s="115" t="s">
        <v>201</v>
      </c>
      <c r="E245" s="198"/>
      <c r="F245" s="170">
        <v>4185.4688255069032</v>
      </c>
      <c r="G245" s="27">
        <v>1283.8514473444006</v>
      </c>
      <c r="H245" s="27">
        <v>2728.953241666663</v>
      </c>
      <c r="I245" s="29">
        <v>172.66413649584001</v>
      </c>
      <c r="J245" s="76"/>
      <c r="K245" s="28">
        <f t="shared" si="36"/>
        <v>4185.46</v>
      </c>
      <c r="L245" s="81">
        <f t="shared" si="37"/>
        <v>0.9999978913934684</v>
      </c>
      <c r="M245" s="27">
        <f t="shared" si="38"/>
        <v>1283.8499999999999</v>
      </c>
      <c r="N245" s="81">
        <f t="shared" si="39"/>
        <v>0.99999887265430609</v>
      </c>
      <c r="O245" s="27">
        <f t="shared" si="40"/>
        <v>2728.95</v>
      </c>
      <c r="P245" s="81">
        <f t="shared" si="41"/>
        <v>0.99999881212084774</v>
      </c>
      <c r="Q245" s="27">
        <f t="shared" si="42"/>
        <v>172.66</v>
      </c>
      <c r="R245" s="82">
        <f t="shared" si="43"/>
        <v>0.99997604310933375</v>
      </c>
    </row>
    <row r="246" spans="1:18" s="4" customFormat="1" ht="39" customHeight="1" x14ac:dyDescent="0.25">
      <c r="A246" s="176" t="s">
        <v>300</v>
      </c>
      <c r="B246" s="103" t="s">
        <v>301</v>
      </c>
      <c r="C246" s="119"/>
      <c r="D246" s="115" t="s">
        <v>201</v>
      </c>
      <c r="E246" s="198"/>
      <c r="F246" s="170">
        <v>5743.961620926656</v>
      </c>
      <c r="G246" s="27">
        <v>1750.9716121569597</v>
      </c>
      <c r="H246" s="27">
        <v>3747.1709000000001</v>
      </c>
      <c r="I246" s="29">
        <v>245.81910876969602</v>
      </c>
      <c r="J246" s="76"/>
      <c r="K246" s="28">
        <f t="shared" si="36"/>
        <v>5743.96</v>
      </c>
      <c r="L246" s="81">
        <f t="shared" si="37"/>
        <v>0.99999971780336239</v>
      </c>
      <c r="M246" s="27">
        <f t="shared" si="38"/>
        <v>1750.97</v>
      </c>
      <c r="N246" s="81">
        <f t="shared" si="39"/>
        <v>0.99999907927864251</v>
      </c>
      <c r="O246" s="27">
        <f t="shared" si="40"/>
        <v>3747.17</v>
      </c>
      <c r="P246" s="81">
        <f t="shared" si="41"/>
        <v>0.99999975981880085</v>
      </c>
      <c r="Q246" s="27">
        <f t="shared" si="42"/>
        <v>245.82</v>
      </c>
      <c r="R246" s="82">
        <f t="shared" si="43"/>
        <v>1.0000036255533935</v>
      </c>
    </row>
    <row r="247" spans="1:18" s="4" customFormat="1" ht="39" customHeight="1" x14ac:dyDescent="0.25">
      <c r="A247" s="176" t="s">
        <v>302</v>
      </c>
      <c r="B247" s="103" t="s">
        <v>303</v>
      </c>
      <c r="C247" s="119"/>
      <c r="D247" s="115" t="s">
        <v>201</v>
      </c>
      <c r="E247" s="198"/>
      <c r="F247" s="170">
        <v>6193.4712767735846</v>
      </c>
      <c r="G247" s="27">
        <v>2102.4106673213282</v>
      </c>
      <c r="H247" s="27">
        <v>3747.1709000000001</v>
      </c>
      <c r="I247" s="29">
        <v>343.88970945225606</v>
      </c>
      <c r="J247" s="76"/>
      <c r="K247" s="28">
        <f t="shared" si="36"/>
        <v>6193.47</v>
      </c>
      <c r="L247" s="81">
        <f t="shared" si="37"/>
        <v>0.99999979385169846</v>
      </c>
      <c r="M247" s="27">
        <f t="shared" si="38"/>
        <v>2102.41</v>
      </c>
      <c r="N247" s="81">
        <f t="shared" si="39"/>
        <v>0.99999968259230287</v>
      </c>
      <c r="O247" s="27">
        <f t="shared" si="40"/>
        <v>3747.17</v>
      </c>
      <c r="P247" s="81">
        <f t="shared" si="41"/>
        <v>0.99999975981880085</v>
      </c>
      <c r="Q247" s="27">
        <f t="shared" si="42"/>
        <v>343.89</v>
      </c>
      <c r="R247" s="82">
        <f t="shared" si="43"/>
        <v>1.0000008448864155</v>
      </c>
    </row>
    <row r="248" spans="1:18" s="4" customFormat="1" ht="39" customHeight="1" x14ac:dyDescent="0.25">
      <c r="A248" s="176" t="s">
        <v>304</v>
      </c>
      <c r="B248" s="103" t="s">
        <v>305</v>
      </c>
      <c r="C248" s="119"/>
      <c r="D248" s="115" t="s">
        <v>201</v>
      </c>
      <c r="E248" s="198"/>
      <c r="F248" s="170">
        <v>7727.7547863358404</v>
      </c>
      <c r="G248" s="27">
        <v>2505.2302686585599</v>
      </c>
      <c r="H248" s="27">
        <v>4795.5924500000001</v>
      </c>
      <c r="I248" s="29">
        <v>426.93206767728003</v>
      </c>
      <c r="J248" s="76"/>
      <c r="K248" s="28">
        <f t="shared" si="36"/>
        <v>7727.75</v>
      </c>
      <c r="L248" s="81">
        <f t="shared" si="37"/>
        <v>0.99999938063047122</v>
      </c>
      <c r="M248" s="27">
        <f t="shared" si="38"/>
        <v>2505.23</v>
      </c>
      <c r="N248" s="81">
        <f t="shared" si="39"/>
        <v>0.99999989276093171</v>
      </c>
      <c r="O248" s="27">
        <f t="shared" si="40"/>
        <v>4795.59</v>
      </c>
      <c r="P248" s="81">
        <f t="shared" si="41"/>
        <v>0.99999948911421777</v>
      </c>
      <c r="Q248" s="27">
        <f t="shared" si="42"/>
        <v>426.93</v>
      </c>
      <c r="R248" s="82">
        <f t="shared" si="43"/>
        <v>0.99999515689394969</v>
      </c>
    </row>
    <row r="249" spans="1:18" s="4" customFormat="1" ht="39" customHeight="1" x14ac:dyDescent="0.25">
      <c r="A249" s="176" t="s">
        <v>306</v>
      </c>
      <c r="B249" s="103" t="s">
        <v>307</v>
      </c>
      <c r="C249" s="119"/>
      <c r="D249" s="115" t="s">
        <v>201</v>
      </c>
      <c r="E249" s="198"/>
      <c r="F249" s="170">
        <v>14641.033980230068</v>
      </c>
      <c r="G249" s="27">
        <v>4403.9183322017543</v>
      </c>
      <c r="H249" s="27">
        <v>9562.5388833333382</v>
      </c>
      <c r="I249" s="29">
        <v>674.57676469497608</v>
      </c>
      <c r="J249" s="76"/>
      <c r="K249" s="28">
        <f t="shared" si="36"/>
        <v>14641.04</v>
      </c>
      <c r="L249" s="81">
        <f t="shared" si="37"/>
        <v>1.0000004111574321</v>
      </c>
      <c r="M249" s="27">
        <f t="shared" si="38"/>
        <v>4403.92</v>
      </c>
      <c r="N249" s="81">
        <f t="shared" si="39"/>
        <v>1.0000003787078051</v>
      </c>
      <c r="O249" s="27">
        <f t="shared" si="40"/>
        <v>9562.5400000000009</v>
      </c>
      <c r="P249" s="81">
        <f t="shared" si="41"/>
        <v>1.0000001167751238</v>
      </c>
      <c r="Q249" s="27">
        <f t="shared" si="42"/>
        <v>674.58</v>
      </c>
      <c r="R249" s="82">
        <f t="shared" si="43"/>
        <v>1.0000047960516776</v>
      </c>
    </row>
    <row r="250" spans="1:18" s="4" customFormat="1" ht="39" customHeight="1" x14ac:dyDescent="0.25">
      <c r="A250" s="176" t="s">
        <v>308</v>
      </c>
      <c r="B250" s="103" t="s">
        <v>309</v>
      </c>
      <c r="C250" s="119"/>
      <c r="D250" s="115" t="s">
        <v>201</v>
      </c>
      <c r="E250" s="198"/>
      <c r="F250" s="170">
        <v>22552.079911921446</v>
      </c>
      <c r="G250" s="27">
        <v>6595.0364599987952</v>
      </c>
      <c r="H250" s="27">
        <v>14765.189908333372</v>
      </c>
      <c r="I250" s="29">
        <v>1191.8535435892802</v>
      </c>
      <c r="J250" s="76"/>
      <c r="K250" s="28">
        <f t="shared" si="36"/>
        <v>22552.079999999998</v>
      </c>
      <c r="L250" s="81">
        <f t="shared" si="37"/>
        <v>1.0000000039055623</v>
      </c>
      <c r="M250" s="27">
        <f t="shared" si="38"/>
        <v>6595.04</v>
      </c>
      <c r="N250" s="81">
        <f t="shared" si="39"/>
        <v>1.0000005367674958</v>
      </c>
      <c r="O250" s="27">
        <f t="shared" si="40"/>
        <v>14765.19</v>
      </c>
      <c r="P250" s="81">
        <f t="shared" si="41"/>
        <v>1.0000000062082932</v>
      </c>
      <c r="Q250" s="27">
        <f t="shared" si="42"/>
        <v>1191.8499999999999</v>
      </c>
      <c r="R250" s="82">
        <f t="shared" si="43"/>
        <v>0.99999702682489866</v>
      </c>
    </row>
    <row r="251" spans="1:18" s="4" customFormat="1" ht="39" customHeight="1" x14ac:dyDescent="0.25">
      <c r="A251" s="176" t="s">
        <v>310</v>
      </c>
      <c r="B251" s="103" t="s">
        <v>311</v>
      </c>
      <c r="C251" s="119"/>
      <c r="D251" s="115" t="s">
        <v>201</v>
      </c>
      <c r="E251" s="198"/>
      <c r="F251" s="170">
        <v>23721.827108764734</v>
      </c>
      <c r="G251" s="27">
        <v>7530.2320787390399</v>
      </c>
      <c r="H251" s="27">
        <v>14765.189908333372</v>
      </c>
      <c r="I251" s="29">
        <v>1426.4051216923201</v>
      </c>
      <c r="J251" s="76"/>
      <c r="K251" s="28">
        <f t="shared" si="36"/>
        <v>23721.829999999998</v>
      </c>
      <c r="L251" s="81">
        <f t="shared" si="37"/>
        <v>1.0000001218807999</v>
      </c>
      <c r="M251" s="27">
        <f t="shared" si="38"/>
        <v>7530.23</v>
      </c>
      <c r="N251" s="81">
        <f t="shared" si="39"/>
        <v>0.99999972394754655</v>
      </c>
      <c r="O251" s="27">
        <f t="shared" si="40"/>
        <v>14765.19</v>
      </c>
      <c r="P251" s="81">
        <f t="shared" si="41"/>
        <v>1.0000000062082932</v>
      </c>
      <c r="Q251" s="27">
        <f t="shared" si="42"/>
        <v>1426.41</v>
      </c>
      <c r="R251" s="82">
        <f t="shared" si="43"/>
        <v>1.0000034200015169</v>
      </c>
    </row>
    <row r="252" spans="1:18" s="4" customFormat="1" ht="39" customHeight="1" x14ac:dyDescent="0.25">
      <c r="A252" s="176" t="s">
        <v>312</v>
      </c>
      <c r="B252" s="103" t="s">
        <v>313</v>
      </c>
      <c r="C252" s="119"/>
      <c r="D252" s="115" t="s">
        <v>201</v>
      </c>
      <c r="E252" s="198"/>
      <c r="F252" s="170">
        <v>30282.802868394079</v>
      </c>
      <c r="G252" s="27">
        <v>9706.8792516840967</v>
      </c>
      <c r="H252" s="27">
        <v>18823.001083333373</v>
      </c>
      <c r="I252" s="29">
        <v>1752.9225333766083</v>
      </c>
      <c r="J252" s="76"/>
      <c r="K252" s="28">
        <f t="shared" si="36"/>
        <v>30282.799999999996</v>
      </c>
      <c r="L252" s="81">
        <f t="shared" si="37"/>
        <v>0.99999990527976901</v>
      </c>
      <c r="M252" s="27">
        <f t="shared" si="38"/>
        <v>9706.8799999999992</v>
      </c>
      <c r="N252" s="81">
        <f t="shared" si="39"/>
        <v>1.000000077091296</v>
      </c>
      <c r="O252" s="27">
        <f t="shared" si="40"/>
        <v>18823</v>
      </c>
      <c r="P252" s="81">
        <f t="shared" si="41"/>
        <v>0.99999994244629919</v>
      </c>
      <c r="Q252" s="27">
        <f t="shared" si="42"/>
        <v>1752.92</v>
      </c>
      <c r="R252" s="82">
        <f t="shared" si="43"/>
        <v>0.99999855476978594</v>
      </c>
    </row>
    <row r="253" spans="1:18" s="4" customFormat="1" ht="39" customHeight="1" x14ac:dyDescent="0.25">
      <c r="A253" s="176" t="s">
        <v>314</v>
      </c>
      <c r="B253" s="103" t="s">
        <v>315</v>
      </c>
      <c r="C253" s="119"/>
      <c r="D253" s="115" t="s">
        <v>201</v>
      </c>
      <c r="E253" s="198"/>
      <c r="F253" s="170">
        <v>44905.364923980131</v>
      </c>
      <c r="G253" s="27">
        <v>22150.165675539589</v>
      </c>
      <c r="H253" s="27">
        <v>20035.226108333372</v>
      </c>
      <c r="I253" s="29">
        <v>2719.9731401071681</v>
      </c>
      <c r="J253" s="76"/>
      <c r="K253" s="28">
        <f t="shared" si="36"/>
        <v>44905.369999999995</v>
      </c>
      <c r="L253" s="81">
        <f t="shared" si="37"/>
        <v>1.0000001130381608</v>
      </c>
      <c r="M253" s="27">
        <f t="shared" si="38"/>
        <v>22150.17</v>
      </c>
      <c r="N253" s="81">
        <f t="shared" si="39"/>
        <v>1.0000001952337727</v>
      </c>
      <c r="O253" s="27">
        <f t="shared" si="40"/>
        <v>20035.23</v>
      </c>
      <c r="P253" s="81">
        <f t="shared" si="41"/>
        <v>1.0000001942412133</v>
      </c>
      <c r="Q253" s="27">
        <f t="shared" si="42"/>
        <v>2719.97</v>
      </c>
      <c r="R253" s="82">
        <f t="shared" si="43"/>
        <v>0.9999988455374349</v>
      </c>
    </row>
    <row r="254" spans="1:18" s="4" customFormat="1" ht="39" customHeight="1" x14ac:dyDescent="0.25">
      <c r="A254" s="176" t="s">
        <v>316</v>
      </c>
      <c r="B254" s="103" t="s">
        <v>317</v>
      </c>
      <c r="C254" s="119"/>
      <c r="D254" s="115" t="s">
        <v>201</v>
      </c>
      <c r="E254" s="198"/>
      <c r="F254" s="170">
        <v>58414.009609977329</v>
      </c>
      <c r="G254" s="27">
        <v>28166.072462503129</v>
      </c>
      <c r="H254" s="27">
        <v>26713.634811111162</v>
      </c>
      <c r="I254" s="29">
        <v>3534.3023363630405</v>
      </c>
      <c r="J254" s="76"/>
      <c r="K254" s="28">
        <f t="shared" si="36"/>
        <v>58414</v>
      </c>
      <c r="L254" s="81">
        <f t="shared" si="37"/>
        <v>0.99999983548505922</v>
      </c>
      <c r="M254" s="27">
        <f t="shared" si="38"/>
        <v>28166.07</v>
      </c>
      <c r="N254" s="81">
        <f t="shared" si="39"/>
        <v>0.99999991257200904</v>
      </c>
      <c r="O254" s="27">
        <f t="shared" si="40"/>
        <v>26713.63</v>
      </c>
      <c r="P254" s="81">
        <f t="shared" si="41"/>
        <v>0.99999981990054165</v>
      </c>
      <c r="Q254" s="27">
        <f t="shared" si="42"/>
        <v>3534.3</v>
      </c>
      <c r="R254" s="82">
        <f t="shared" si="43"/>
        <v>0.99999933894646864</v>
      </c>
    </row>
    <row r="255" spans="1:18" s="4" customFormat="1" ht="56.1" customHeight="1" x14ac:dyDescent="0.25">
      <c r="A255" s="180" t="s">
        <v>318</v>
      </c>
      <c r="B255" s="103" t="s">
        <v>319</v>
      </c>
      <c r="C255" s="119" t="s">
        <v>320</v>
      </c>
      <c r="D255" s="115" t="s">
        <v>886</v>
      </c>
      <c r="E255" s="214" t="s">
        <v>1443</v>
      </c>
      <c r="F255" s="170">
        <v>48.892991000000009</v>
      </c>
      <c r="G255" s="27">
        <v>42.981640500000005</v>
      </c>
      <c r="H255" s="27">
        <v>5.9113505000000011</v>
      </c>
      <c r="I255" s="29">
        <v>0</v>
      </c>
      <c r="J255" s="76"/>
      <c r="K255" s="28">
        <f t="shared" si="36"/>
        <v>48.89</v>
      </c>
      <c r="L255" s="81">
        <f t="shared" si="37"/>
        <v>0.99993882558749558</v>
      </c>
      <c r="M255" s="27">
        <f t="shared" si="38"/>
        <v>42.98</v>
      </c>
      <c r="N255" s="81">
        <f t="shared" si="39"/>
        <v>0.99996183254103554</v>
      </c>
      <c r="O255" s="27">
        <f t="shared" si="40"/>
        <v>5.91</v>
      </c>
      <c r="P255" s="81">
        <f t="shared" si="41"/>
        <v>0.99977154120703871</v>
      </c>
      <c r="Q255" s="27">
        <f t="shared" si="42"/>
        <v>0</v>
      </c>
      <c r="R255" s="82" t="e">
        <f t="shared" si="43"/>
        <v>#DIV/0!</v>
      </c>
    </row>
    <row r="256" spans="1:18" s="4" customFormat="1" ht="56.1" customHeight="1" x14ac:dyDescent="0.25">
      <c r="A256" s="180" t="s">
        <v>322</v>
      </c>
      <c r="B256" s="103" t="s">
        <v>1444</v>
      </c>
      <c r="C256" s="119" t="s">
        <v>1290</v>
      </c>
      <c r="D256" s="115" t="s">
        <v>321</v>
      </c>
      <c r="E256" s="214" t="s">
        <v>1445</v>
      </c>
      <c r="F256" s="170">
        <v>183.95978263055108</v>
      </c>
      <c r="G256" s="27">
        <v>119.53381003055107</v>
      </c>
      <c r="H256" s="27">
        <v>64.425972600000009</v>
      </c>
      <c r="I256" s="29">
        <v>0</v>
      </c>
      <c r="J256" s="76"/>
      <c r="K256" s="28">
        <f t="shared" si="36"/>
        <v>183.96</v>
      </c>
      <c r="L256" s="81">
        <f t="shared" si="37"/>
        <v>1.0000011816139693</v>
      </c>
      <c r="M256" s="27">
        <f t="shared" si="38"/>
        <v>119.53</v>
      </c>
      <c r="N256" s="81">
        <f t="shared" si="39"/>
        <v>0.99996812591726059</v>
      </c>
      <c r="O256" s="27">
        <f t="shared" si="40"/>
        <v>64.430000000000007</v>
      </c>
      <c r="P256" s="81">
        <f t="shared" si="41"/>
        <v>1.000062512055891</v>
      </c>
      <c r="Q256" s="27">
        <f t="shared" si="42"/>
        <v>0</v>
      </c>
      <c r="R256" s="82" t="e">
        <f t="shared" si="43"/>
        <v>#DIV/0!</v>
      </c>
    </row>
    <row r="257" spans="1:18" s="4" customFormat="1" ht="39" customHeight="1" x14ac:dyDescent="0.25">
      <c r="A257" s="180" t="s">
        <v>323</v>
      </c>
      <c r="B257" s="103" t="s">
        <v>324</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325</v>
      </c>
      <c r="B258" s="103" t="s">
        <v>1674</v>
      </c>
      <c r="C258" s="119" t="s">
        <v>1446</v>
      </c>
      <c r="D258" s="115" t="s">
        <v>326</v>
      </c>
      <c r="E258" s="198" t="s">
        <v>1291</v>
      </c>
      <c r="F258" s="170">
        <v>49190.927389455734</v>
      </c>
      <c r="G258" s="27">
        <v>39980.23588535039</v>
      </c>
      <c r="H258" s="27">
        <v>0</v>
      </c>
      <c r="I258" s="29">
        <v>9210.6915041053453</v>
      </c>
      <c r="J258" s="76"/>
      <c r="K258" s="28">
        <f t="shared" si="36"/>
        <v>49190.93</v>
      </c>
      <c r="L258" s="81">
        <f t="shared" si="37"/>
        <v>1.0000000530696289</v>
      </c>
      <c r="M258" s="27">
        <f t="shared" si="38"/>
        <v>39980.239999999998</v>
      </c>
      <c r="N258" s="81">
        <f t="shared" si="39"/>
        <v>1.0000001029170917</v>
      </c>
      <c r="O258" s="27">
        <f t="shared" si="40"/>
        <v>0</v>
      </c>
      <c r="P258" s="81" t="e">
        <f t="shared" si="41"/>
        <v>#DIV/0!</v>
      </c>
      <c r="Q258" s="27">
        <f t="shared" si="42"/>
        <v>9210.69</v>
      </c>
      <c r="R258" s="82">
        <f t="shared" si="43"/>
        <v>0.99999983670006276</v>
      </c>
    </row>
    <row r="259" spans="1:18" s="4" customFormat="1" ht="110.1" customHeight="1" x14ac:dyDescent="0.25">
      <c r="A259" s="180" t="s">
        <v>327</v>
      </c>
      <c r="B259" s="103" t="s">
        <v>1675</v>
      </c>
      <c r="C259" s="119" t="s">
        <v>1446</v>
      </c>
      <c r="D259" s="115" t="s">
        <v>326</v>
      </c>
      <c r="E259" s="198" t="s">
        <v>1291</v>
      </c>
      <c r="F259" s="170">
        <v>57453.999931997008</v>
      </c>
      <c r="G259" s="27">
        <v>45956.939630690875</v>
      </c>
      <c r="H259" s="27">
        <v>0</v>
      </c>
      <c r="I259" s="29">
        <v>11497.060301306134</v>
      </c>
      <c r="J259" s="76"/>
      <c r="K259" s="28">
        <f t="shared" si="36"/>
        <v>57454</v>
      </c>
      <c r="L259" s="81">
        <f t="shared" si="37"/>
        <v>1.0000000011836077</v>
      </c>
      <c r="M259" s="27">
        <f t="shared" si="38"/>
        <v>45956.94</v>
      </c>
      <c r="N259" s="81">
        <f t="shared" si="39"/>
        <v>1.0000000080359817</v>
      </c>
      <c r="O259" s="27">
        <f t="shared" si="40"/>
        <v>0</v>
      </c>
      <c r="P259" s="81" t="e">
        <f t="shared" si="41"/>
        <v>#DIV/0!</v>
      </c>
      <c r="Q259" s="27">
        <f t="shared" si="42"/>
        <v>11497.06</v>
      </c>
      <c r="R259" s="82">
        <f t="shared" si="43"/>
        <v>0.99999997379276739</v>
      </c>
    </row>
    <row r="260" spans="1:18" s="4" customFormat="1" ht="104.1" customHeight="1" x14ac:dyDescent="0.25">
      <c r="A260" s="180" t="s">
        <v>1181</v>
      </c>
      <c r="B260" s="103" t="s">
        <v>1676</v>
      </c>
      <c r="C260" s="119" t="s">
        <v>1446</v>
      </c>
      <c r="D260" s="115" t="s">
        <v>326</v>
      </c>
      <c r="E260" s="198" t="s">
        <v>1291</v>
      </c>
      <c r="F260" s="170">
        <v>170700.44570778744</v>
      </c>
      <c r="G260" s="27">
        <v>159037.68233644791</v>
      </c>
      <c r="H260" s="27">
        <v>0</v>
      </c>
      <c r="I260" s="29">
        <v>11662.763371339524</v>
      </c>
      <c r="J260" s="76"/>
      <c r="K260" s="28">
        <f t="shared" si="36"/>
        <v>170700.44</v>
      </c>
      <c r="L260" s="81">
        <f t="shared" si="37"/>
        <v>0.99999996656255108</v>
      </c>
      <c r="M260" s="27">
        <f t="shared" si="38"/>
        <v>159037.68</v>
      </c>
      <c r="N260" s="81">
        <f t="shared" si="39"/>
        <v>0.99999998530884082</v>
      </c>
      <c r="O260" s="27">
        <f t="shared" si="40"/>
        <v>0</v>
      </c>
      <c r="P260" s="81" t="e">
        <f t="shared" si="41"/>
        <v>#DIV/0!</v>
      </c>
      <c r="Q260" s="27">
        <f t="shared" si="42"/>
        <v>11662.76</v>
      </c>
      <c r="R260" s="82">
        <f t="shared" si="43"/>
        <v>0.99999971093132756</v>
      </c>
    </row>
    <row r="261" spans="1:18" s="4" customFormat="1" ht="128.44999999999999" customHeight="1" x14ac:dyDescent="0.25">
      <c r="A261" s="180" t="s">
        <v>328</v>
      </c>
      <c r="B261" s="103" t="s">
        <v>1292</v>
      </c>
      <c r="C261" s="119" t="s">
        <v>1447</v>
      </c>
      <c r="D261" s="115"/>
      <c r="E261" s="198" t="s">
        <v>1291</v>
      </c>
      <c r="F261" s="170"/>
      <c r="G261" s="27"/>
      <c r="H261" s="27"/>
      <c r="I261" s="29"/>
      <c r="J261" s="76"/>
      <c r="K261" s="28"/>
      <c r="L261" s="81"/>
      <c r="M261" s="27"/>
      <c r="N261" s="81"/>
      <c r="O261" s="27"/>
      <c r="P261" s="81"/>
      <c r="Q261" s="27"/>
      <c r="R261" s="82"/>
    </row>
    <row r="262" spans="1:18" s="4" customFormat="1" ht="39" customHeight="1" x14ac:dyDescent="0.25">
      <c r="A262" s="180" t="s">
        <v>329</v>
      </c>
      <c r="B262" s="103" t="s">
        <v>330</v>
      </c>
      <c r="C262" s="119"/>
      <c r="D262" s="115" t="s">
        <v>326</v>
      </c>
      <c r="E262" s="198"/>
      <c r="F262" s="170">
        <v>75021.678901927735</v>
      </c>
      <c r="G262" s="27">
        <v>68880.432614398989</v>
      </c>
      <c r="H262" s="27">
        <v>0</v>
      </c>
      <c r="I262" s="29">
        <v>6141.2462875287401</v>
      </c>
      <c r="J262" s="76"/>
      <c r="K262" s="28">
        <f t="shared" si="36"/>
        <v>75021.679999999993</v>
      </c>
      <c r="L262" s="81">
        <f t="shared" si="37"/>
        <v>1.0000000146367327</v>
      </c>
      <c r="M262" s="27">
        <f t="shared" si="38"/>
        <v>68880.429999999993</v>
      </c>
      <c r="N262" s="81">
        <f t="shared" si="39"/>
        <v>0.99999996204438768</v>
      </c>
      <c r="O262" s="27">
        <f t="shared" si="40"/>
        <v>0</v>
      </c>
      <c r="P262" s="81" t="e">
        <f t="shared" si="41"/>
        <v>#DIV/0!</v>
      </c>
      <c r="Q262" s="27">
        <f t="shared" si="42"/>
        <v>6141.25</v>
      </c>
      <c r="R262" s="82">
        <f t="shared" si="43"/>
        <v>1.0000006045143097</v>
      </c>
    </row>
    <row r="263" spans="1:18" s="4" customFormat="1" ht="39" customHeight="1" x14ac:dyDescent="0.25">
      <c r="A263" s="180" t="s">
        <v>331</v>
      </c>
      <c r="B263" s="103" t="s">
        <v>332</v>
      </c>
      <c r="C263" s="119"/>
      <c r="D263" s="115" t="s">
        <v>326</v>
      </c>
      <c r="E263" s="198"/>
      <c r="F263" s="170">
        <v>212207.28532394333</v>
      </c>
      <c r="G263" s="27">
        <v>194836.07713109747</v>
      </c>
      <c r="H263" s="27">
        <v>0</v>
      </c>
      <c r="I263" s="29">
        <v>17371.208192845865</v>
      </c>
      <c r="J263" s="76"/>
      <c r="K263" s="28">
        <f t="shared" si="36"/>
        <v>212207.28999999998</v>
      </c>
      <c r="L263" s="81">
        <f t="shared" si="37"/>
        <v>1.0000000220353258</v>
      </c>
      <c r="M263" s="27">
        <f t="shared" si="38"/>
        <v>194836.08</v>
      </c>
      <c r="N263" s="81">
        <f t="shared" si="39"/>
        <v>1.0000000147246986</v>
      </c>
      <c r="O263" s="27">
        <f t="shared" si="40"/>
        <v>0</v>
      </c>
      <c r="P263" s="81" t="e">
        <f t="shared" si="41"/>
        <v>#DIV/0!</v>
      </c>
      <c r="Q263" s="27">
        <f t="shared" si="42"/>
        <v>17371.21</v>
      </c>
      <c r="R263" s="82">
        <f t="shared" si="43"/>
        <v>1.0000001040315742</v>
      </c>
    </row>
    <row r="264" spans="1:18" s="4" customFormat="1" ht="39" customHeight="1" x14ac:dyDescent="0.25">
      <c r="A264" s="180" t="s">
        <v>333</v>
      </c>
      <c r="B264" s="103" t="s">
        <v>334</v>
      </c>
      <c r="C264" s="119"/>
      <c r="D264" s="115" t="s">
        <v>326</v>
      </c>
      <c r="E264" s="198"/>
      <c r="F264" s="170">
        <v>324147.50056901877</v>
      </c>
      <c r="G264" s="27">
        <v>297612.90865348041</v>
      </c>
      <c r="H264" s="27">
        <v>0</v>
      </c>
      <c r="I264" s="29">
        <v>26534.591915538364</v>
      </c>
      <c r="J264" s="76"/>
      <c r="K264" s="28">
        <f t="shared" si="36"/>
        <v>324147.5</v>
      </c>
      <c r="L264" s="81">
        <f t="shared" si="37"/>
        <v>0.99999999824456842</v>
      </c>
      <c r="M264" s="27">
        <f t="shared" si="38"/>
        <v>297612.90999999997</v>
      </c>
      <c r="N264" s="81">
        <f t="shared" si="39"/>
        <v>1.0000000045243991</v>
      </c>
      <c r="O264" s="27">
        <f t="shared" si="40"/>
        <v>0</v>
      </c>
      <c r="P264" s="81" t="e">
        <f t="shared" si="41"/>
        <v>#DIV/0!</v>
      </c>
      <c r="Q264" s="27">
        <f t="shared" si="42"/>
        <v>26534.59</v>
      </c>
      <c r="R264" s="82">
        <f t="shared" si="43"/>
        <v>0.99999992780976732</v>
      </c>
    </row>
    <row r="265" spans="1:18" s="4" customFormat="1" ht="120.75" customHeight="1" x14ac:dyDescent="0.25">
      <c r="A265" s="180" t="s">
        <v>335</v>
      </c>
      <c r="B265" s="103" t="s">
        <v>336</v>
      </c>
      <c r="C265" s="119" t="s">
        <v>1448</v>
      </c>
      <c r="D265" s="115"/>
      <c r="E265" s="198" t="s">
        <v>1291</v>
      </c>
      <c r="F265" s="170"/>
      <c r="G265" s="27"/>
      <c r="H265" s="27"/>
      <c r="I265" s="29"/>
      <c r="J265" s="76"/>
      <c r="K265" s="28"/>
      <c r="L265" s="81"/>
      <c r="M265" s="27"/>
      <c r="N265" s="81"/>
      <c r="O265" s="27"/>
      <c r="P265" s="81"/>
      <c r="Q265" s="27"/>
      <c r="R265" s="82"/>
    </row>
    <row r="266" spans="1:18" s="4" customFormat="1" ht="39" customHeight="1" x14ac:dyDescent="0.25">
      <c r="A266" s="180" t="s">
        <v>337</v>
      </c>
      <c r="B266" s="103" t="s">
        <v>330</v>
      </c>
      <c r="C266" s="119"/>
      <c r="D266" s="115" t="s">
        <v>326</v>
      </c>
      <c r="E266" s="198"/>
      <c r="F266" s="170">
        <v>175647.87916360458</v>
      </c>
      <c r="G266" s="27">
        <v>161269.41014485719</v>
      </c>
      <c r="H266" s="27">
        <v>0</v>
      </c>
      <c r="I266" s="29">
        <v>14378.469018747401</v>
      </c>
      <c r="J266" s="76"/>
      <c r="K266" s="28">
        <f t="shared" ref="K266:K327" si="44">SUM(M266,O266,Q266)</f>
        <v>175647.88</v>
      </c>
      <c r="L266" s="81">
        <f t="shared" ref="L266:L327" si="45">K266/F266</f>
        <v>1.0000000047617736</v>
      </c>
      <c r="M266" s="27">
        <f t="shared" ref="M266:M327" si="46">ROUND(G266-(G266*$M$6*$F$6),2)</f>
        <v>161269.41</v>
      </c>
      <c r="N266" s="81">
        <f t="shared" ref="N266:N327" si="47">M266/G266</f>
        <v>0.99999999910176895</v>
      </c>
      <c r="O266" s="27">
        <f t="shared" ref="O266:O327" si="48">ROUND(H266-(H266*$O$6*$F$6),2)</f>
        <v>0</v>
      </c>
      <c r="P266" s="81" t="e">
        <f t="shared" ref="P266:P327" si="49">O266/H266</f>
        <v>#DIV/0!</v>
      </c>
      <c r="Q266" s="27">
        <f t="shared" ref="Q266:Q327" si="50">ROUND((I266-(I266*$Q$6*$F$6)),2)</f>
        <v>14378.47</v>
      </c>
      <c r="R266" s="82">
        <f t="shared" ref="R266:R327" si="51">Q266/I266</f>
        <v>1.0000000682445813</v>
      </c>
    </row>
    <row r="267" spans="1:18" s="4" customFormat="1" ht="39" customHeight="1" x14ac:dyDescent="0.25">
      <c r="A267" s="180" t="s">
        <v>338</v>
      </c>
      <c r="B267" s="103" t="s">
        <v>332</v>
      </c>
      <c r="C267" s="119"/>
      <c r="D267" s="115" t="s">
        <v>326</v>
      </c>
      <c r="E267" s="198"/>
      <c r="F267" s="170">
        <v>268037.79111398075</v>
      </c>
      <c r="G267" s="27">
        <v>246096.31881304772</v>
      </c>
      <c r="H267" s="27">
        <v>0</v>
      </c>
      <c r="I267" s="29">
        <v>21941.472300933012</v>
      </c>
      <c r="J267" s="76"/>
      <c r="K267" s="28">
        <f t="shared" si="44"/>
        <v>268037.79000000004</v>
      </c>
      <c r="L267" s="81">
        <f t="shared" si="45"/>
        <v>0.99999999584394161</v>
      </c>
      <c r="M267" s="27">
        <f t="shared" si="46"/>
        <v>246096.32</v>
      </c>
      <c r="N267" s="81">
        <f t="shared" si="47"/>
        <v>1.0000000048231208</v>
      </c>
      <c r="O267" s="27">
        <f t="shared" si="48"/>
        <v>0</v>
      </c>
      <c r="P267" s="81" t="e">
        <f t="shared" si="49"/>
        <v>#DIV/0!</v>
      </c>
      <c r="Q267" s="27">
        <f t="shared" si="50"/>
        <v>21941.47</v>
      </c>
      <c r="R267" s="82">
        <f t="shared" si="51"/>
        <v>0.99999989513315335</v>
      </c>
    </row>
    <row r="268" spans="1:18" s="4" customFormat="1" ht="39" customHeight="1" x14ac:dyDescent="0.25">
      <c r="A268" s="180" t="s">
        <v>339</v>
      </c>
      <c r="B268" s="103" t="s">
        <v>334</v>
      </c>
      <c r="C268" s="119"/>
      <c r="D268" s="115" t="s">
        <v>326</v>
      </c>
      <c r="E268" s="198"/>
      <c r="F268" s="170">
        <v>400275.36048671603</v>
      </c>
      <c r="G268" s="27">
        <v>367508.97072367504</v>
      </c>
      <c r="H268" s="27">
        <v>0</v>
      </c>
      <c r="I268" s="29">
        <v>32766.389763040985</v>
      </c>
      <c r="J268" s="76"/>
      <c r="K268" s="28">
        <f t="shared" si="44"/>
        <v>400275.36</v>
      </c>
      <c r="L268" s="81">
        <f t="shared" si="45"/>
        <v>0.999999998784047</v>
      </c>
      <c r="M268" s="27">
        <f t="shared" si="46"/>
        <v>367508.97</v>
      </c>
      <c r="N268" s="81">
        <f t="shared" si="47"/>
        <v>0.99999999803086426</v>
      </c>
      <c r="O268" s="27">
        <f t="shared" si="48"/>
        <v>0</v>
      </c>
      <c r="P268" s="81" t="e">
        <f t="shared" si="49"/>
        <v>#DIV/0!</v>
      </c>
      <c r="Q268" s="27">
        <f t="shared" si="50"/>
        <v>32766.39</v>
      </c>
      <c r="R268" s="82">
        <f t="shared" si="51"/>
        <v>1.0000000072317705</v>
      </c>
    </row>
    <row r="269" spans="1:18" s="4" customFormat="1" ht="120.75" customHeight="1" x14ac:dyDescent="0.25">
      <c r="A269" s="180" t="s">
        <v>340</v>
      </c>
      <c r="B269" s="103" t="s">
        <v>341</v>
      </c>
      <c r="C269" s="119" t="s">
        <v>1447</v>
      </c>
      <c r="D269" s="115"/>
      <c r="E269" s="198" t="s">
        <v>1291</v>
      </c>
      <c r="F269" s="170"/>
      <c r="G269" s="27"/>
      <c r="H269" s="27"/>
      <c r="I269" s="29"/>
      <c r="J269" s="76"/>
      <c r="K269" s="28"/>
      <c r="L269" s="81"/>
      <c r="M269" s="27"/>
      <c r="N269" s="81"/>
      <c r="O269" s="27"/>
      <c r="P269" s="81"/>
      <c r="Q269" s="27"/>
      <c r="R269" s="82"/>
    </row>
    <row r="270" spans="1:18" s="4" customFormat="1" ht="39" customHeight="1" x14ac:dyDescent="0.25">
      <c r="A270" s="180" t="s">
        <v>342</v>
      </c>
      <c r="B270" s="103" t="s">
        <v>330</v>
      </c>
      <c r="C270" s="119"/>
      <c r="D270" s="115" t="s">
        <v>326</v>
      </c>
      <c r="E270" s="198"/>
      <c r="F270" s="170">
        <v>95640.680031203534</v>
      </c>
      <c r="G270" s="27">
        <v>87811.570102243248</v>
      </c>
      <c r="H270" s="27">
        <v>0</v>
      </c>
      <c r="I270" s="29">
        <v>7829.1099289602862</v>
      </c>
      <c r="J270" s="76"/>
      <c r="K270" s="28">
        <f t="shared" si="44"/>
        <v>95640.680000000008</v>
      </c>
      <c r="L270" s="81">
        <f t="shared" si="45"/>
        <v>0.99999999967374209</v>
      </c>
      <c r="M270" s="27">
        <f t="shared" si="46"/>
        <v>87811.57</v>
      </c>
      <c r="N270" s="81">
        <f t="shared" si="47"/>
        <v>0.99999999883565183</v>
      </c>
      <c r="O270" s="27">
        <f t="shared" si="48"/>
        <v>0</v>
      </c>
      <c r="P270" s="81" t="e">
        <f t="shared" si="49"/>
        <v>#DIV/0!</v>
      </c>
      <c r="Q270" s="27">
        <f t="shared" si="50"/>
        <v>7829.11</v>
      </c>
      <c r="R270" s="82">
        <f t="shared" si="51"/>
        <v>1.0000000090737917</v>
      </c>
    </row>
    <row r="271" spans="1:18" s="4" customFormat="1" ht="39" customHeight="1" x14ac:dyDescent="0.25">
      <c r="A271" s="180" t="s">
        <v>343</v>
      </c>
      <c r="B271" s="103" t="s">
        <v>332</v>
      </c>
      <c r="C271" s="119"/>
      <c r="D271" s="115" t="s">
        <v>326</v>
      </c>
      <c r="E271" s="198"/>
      <c r="F271" s="170">
        <v>183898.89034426081</v>
      </c>
      <c r="G271" s="27">
        <v>168844.99666795804</v>
      </c>
      <c r="H271" s="27">
        <v>0</v>
      </c>
      <c r="I271" s="29">
        <v>15053.893676302767</v>
      </c>
      <c r="J271" s="76"/>
      <c r="K271" s="28">
        <f t="shared" si="44"/>
        <v>183898.89</v>
      </c>
      <c r="L271" s="81">
        <f t="shared" si="45"/>
        <v>0.99999999812798868</v>
      </c>
      <c r="M271" s="27">
        <f t="shared" si="46"/>
        <v>168845</v>
      </c>
      <c r="N271" s="81">
        <f t="shared" si="47"/>
        <v>1.0000000197343246</v>
      </c>
      <c r="O271" s="27">
        <f t="shared" si="48"/>
        <v>0</v>
      </c>
      <c r="P271" s="81" t="e">
        <f t="shared" si="49"/>
        <v>#DIV/0!</v>
      </c>
      <c r="Q271" s="27">
        <f t="shared" si="50"/>
        <v>15053.89</v>
      </c>
      <c r="R271" s="82">
        <f t="shared" si="51"/>
        <v>0.99999975579057176</v>
      </c>
    </row>
    <row r="272" spans="1:18" s="4" customFormat="1" ht="39" customHeight="1" x14ac:dyDescent="0.25">
      <c r="A272" s="180" t="s">
        <v>344</v>
      </c>
      <c r="B272" s="103" t="s">
        <v>334</v>
      </c>
      <c r="C272" s="119"/>
      <c r="D272" s="115" t="s">
        <v>326</v>
      </c>
      <c r="E272" s="198"/>
      <c r="F272" s="170">
        <v>274818.63877010182</v>
      </c>
      <c r="G272" s="27">
        <v>252322.08884222197</v>
      </c>
      <c r="H272" s="27">
        <v>0</v>
      </c>
      <c r="I272" s="29">
        <v>22496.549927879882</v>
      </c>
      <c r="J272" s="76"/>
      <c r="K272" s="28">
        <f t="shared" si="44"/>
        <v>274818.64</v>
      </c>
      <c r="L272" s="81">
        <f t="shared" si="45"/>
        <v>1.0000000044753086</v>
      </c>
      <c r="M272" s="27">
        <f t="shared" si="46"/>
        <v>252322.09</v>
      </c>
      <c r="N272" s="81">
        <f t="shared" si="47"/>
        <v>1.0000000045884925</v>
      </c>
      <c r="O272" s="27">
        <f t="shared" si="48"/>
        <v>0</v>
      </c>
      <c r="P272" s="81" t="e">
        <f t="shared" si="49"/>
        <v>#DIV/0!</v>
      </c>
      <c r="Q272" s="27">
        <f t="shared" si="50"/>
        <v>22496.55</v>
      </c>
      <c r="R272" s="82">
        <f t="shared" si="51"/>
        <v>1.00000000320583</v>
      </c>
    </row>
    <row r="273" spans="1:18" s="4" customFormat="1" ht="56.1" customHeight="1" x14ac:dyDescent="0.25">
      <c r="A273" s="180" t="s">
        <v>1182</v>
      </c>
      <c r="B273" s="103" t="s">
        <v>1753</v>
      </c>
      <c r="C273" s="119" t="s">
        <v>1754</v>
      </c>
      <c r="D273" s="85" t="s">
        <v>1183</v>
      </c>
      <c r="E273" s="198" t="s">
        <v>1755</v>
      </c>
      <c r="F273" s="170">
        <v>5284.2479502400001</v>
      </c>
      <c r="G273" s="27">
        <v>4923.2123760000004</v>
      </c>
      <c r="H273" s="27">
        <v>0</v>
      </c>
      <c r="I273" s="29">
        <v>361.03557424000002</v>
      </c>
      <c r="J273" s="76"/>
      <c r="K273" s="28">
        <f t="shared" si="44"/>
        <v>5284.25</v>
      </c>
      <c r="L273" s="81">
        <f t="shared" si="45"/>
        <v>1.0000003879000416</v>
      </c>
      <c r="M273" s="27">
        <f t="shared" si="46"/>
        <v>4923.21</v>
      </c>
      <c r="N273" s="81">
        <f t="shared" si="47"/>
        <v>0.99999951738827841</v>
      </c>
      <c r="O273" s="27">
        <f t="shared" si="48"/>
        <v>0</v>
      </c>
      <c r="P273" s="81" t="e">
        <f t="shared" si="49"/>
        <v>#DIV/0!</v>
      </c>
      <c r="Q273" s="27">
        <f t="shared" si="50"/>
        <v>361.04</v>
      </c>
      <c r="R273" s="82">
        <f t="shared" si="51"/>
        <v>1.0000122585149935</v>
      </c>
    </row>
    <row r="274" spans="1:18" s="4" customFormat="1" ht="56.1" customHeight="1" x14ac:dyDescent="0.25">
      <c r="A274" s="180" t="s">
        <v>1293</v>
      </c>
      <c r="B274" s="103" t="s">
        <v>1294</v>
      </c>
      <c r="C274" s="119" t="s">
        <v>1295</v>
      </c>
      <c r="D274" s="85"/>
      <c r="E274" s="198" t="s">
        <v>1296</v>
      </c>
      <c r="F274" s="170">
        <v>6217.9564090756357</v>
      </c>
      <c r="G274" s="27">
        <v>0</v>
      </c>
      <c r="H274" s="27">
        <v>0</v>
      </c>
      <c r="I274" s="29">
        <v>6217.9564090756357</v>
      </c>
      <c r="J274" s="76"/>
      <c r="K274" s="28">
        <f t="shared" si="44"/>
        <v>6217.96</v>
      </c>
      <c r="L274" s="81">
        <f t="shared" si="45"/>
        <v>1.000000577508771</v>
      </c>
      <c r="M274" s="27">
        <f t="shared" si="46"/>
        <v>0</v>
      </c>
      <c r="N274" s="81" t="e">
        <f t="shared" si="47"/>
        <v>#DIV/0!</v>
      </c>
      <c r="O274" s="27">
        <f t="shared" si="48"/>
        <v>0</v>
      </c>
      <c r="P274" s="81" t="e">
        <f t="shared" si="49"/>
        <v>#DIV/0!</v>
      </c>
      <c r="Q274" s="27">
        <f t="shared" si="50"/>
        <v>6217.96</v>
      </c>
      <c r="R274" s="82">
        <f t="shared" si="51"/>
        <v>1.000000577508771</v>
      </c>
    </row>
    <row r="275" spans="1:18" s="4" customFormat="1" ht="240" customHeight="1" x14ac:dyDescent="0.25">
      <c r="A275" s="201"/>
      <c r="B275" s="147" t="s">
        <v>1456</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345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1648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346</v>
      </c>
      <c r="B278" s="103" t="s">
        <v>1758</v>
      </c>
      <c r="C278" s="119" t="s">
        <v>1760</v>
      </c>
      <c r="D278" s="115" t="s">
        <v>347</v>
      </c>
      <c r="E278" s="198" t="s">
        <v>1761</v>
      </c>
      <c r="F278" s="170">
        <v>1513152.7430057104</v>
      </c>
      <c r="G278" s="27">
        <v>908912.55075060017</v>
      </c>
      <c r="H278" s="27">
        <v>548107.58750000002</v>
      </c>
      <c r="I278" s="29">
        <v>56132.604755110413</v>
      </c>
      <c r="J278" s="76"/>
      <c r="K278" s="28">
        <f t="shared" si="44"/>
        <v>1513152.7400000002</v>
      </c>
      <c r="L278" s="81">
        <f t="shared" si="45"/>
        <v>0.99999999801361084</v>
      </c>
      <c r="M278" s="27">
        <f t="shared" si="46"/>
        <v>908912.55</v>
      </c>
      <c r="N278" s="81">
        <f t="shared" si="47"/>
        <v>0.99999999917417781</v>
      </c>
      <c r="O278" s="27">
        <f t="shared" si="48"/>
        <v>548107.59</v>
      </c>
      <c r="P278" s="81">
        <f t="shared" si="49"/>
        <v>1.0000000045611481</v>
      </c>
      <c r="Q278" s="27">
        <f t="shared" si="50"/>
        <v>56132.6</v>
      </c>
      <c r="R278" s="82">
        <f t="shared" si="51"/>
        <v>0.99999991528790733</v>
      </c>
    </row>
    <row r="279" spans="1:18" s="4" customFormat="1" ht="120" customHeight="1" x14ac:dyDescent="0.25">
      <c r="A279" s="180" t="s">
        <v>348</v>
      </c>
      <c r="B279" s="103" t="s">
        <v>1759</v>
      </c>
      <c r="C279" s="119" t="s">
        <v>1756</v>
      </c>
      <c r="D279" s="115" t="s">
        <v>347</v>
      </c>
      <c r="E279" s="198" t="s">
        <v>1762</v>
      </c>
      <c r="F279" s="170">
        <v>1989314.1272817529</v>
      </c>
      <c r="G279" s="27">
        <v>1182597.3574561574</v>
      </c>
      <c r="H279" s="27">
        <v>716658.38750000007</v>
      </c>
      <c r="I279" s="29">
        <v>90058.38232559523</v>
      </c>
      <c r="J279" s="76"/>
      <c r="K279" s="28">
        <f t="shared" si="44"/>
        <v>1989314.13</v>
      </c>
      <c r="L279" s="81">
        <f t="shared" si="45"/>
        <v>1.0000000013664243</v>
      </c>
      <c r="M279" s="27">
        <f t="shared" si="46"/>
        <v>1182597.3600000001</v>
      </c>
      <c r="N279" s="81">
        <f t="shared" si="47"/>
        <v>1.000000002151064</v>
      </c>
      <c r="O279" s="27">
        <f t="shared" si="48"/>
        <v>716658.39</v>
      </c>
      <c r="P279" s="81">
        <f t="shared" si="49"/>
        <v>1.0000000034884122</v>
      </c>
      <c r="Q279" s="27">
        <f t="shared" si="50"/>
        <v>90058.38</v>
      </c>
      <c r="R279" s="82">
        <f t="shared" si="51"/>
        <v>0.99999997417680442</v>
      </c>
    </row>
    <row r="280" spans="1:18" s="4" customFormat="1" ht="105.6" customHeight="1" x14ac:dyDescent="0.25">
      <c r="A280" s="180" t="s">
        <v>349</v>
      </c>
      <c r="B280" s="103" t="s">
        <v>350</v>
      </c>
      <c r="C280" s="119" t="s">
        <v>1757</v>
      </c>
      <c r="D280" s="115" t="s">
        <v>351</v>
      </c>
      <c r="E280" s="214" t="s">
        <v>1677</v>
      </c>
      <c r="F280" s="170">
        <v>717185.08063952497</v>
      </c>
      <c r="G280" s="27">
        <v>337852.58311228704</v>
      </c>
      <c r="H280" s="27">
        <v>323062.30000000005</v>
      </c>
      <c r="I280" s="29">
        <v>56270.197527237775</v>
      </c>
      <c r="J280" s="76"/>
      <c r="K280" s="28">
        <f t="shared" si="44"/>
        <v>717185.08</v>
      </c>
      <c r="L280" s="81">
        <f t="shared" si="45"/>
        <v>0.99999999910828452</v>
      </c>
      <c r="M280" s="27">
        <f t="shared" si="46"/>
        <v>337852.58</v>
      </c>
      <c r="N280" s="81">
        <f t="shared" si="47"/>
        <v>0.99999999078803248</v>
      </c>
      <c r="O280" s="27">
        <f t="shared" si="48"/>
        <v>323062.3</v>
      </c>
      <c r="P280" s="81">
        <f t="shared" si="49"/>
        <v>0.99999999999999978</v>
      </c>
      <c r="Q280" s="27">
        <f t="shared" si="50"/>
        <v>56270.2</v>
      </c>
      <c r="R280" s="82">
        <f t="shared" si="51"/>
        <v>1.0000000439444383</v>
      </c>
    </row>
    <row r="281" spans="1:18" s="4" customFormat="1" ht="110.1" customHeight="1" x14ac:dyDescent="0.25">
      <c r="A281" s="180" t="s">
        <v>352</v>
      </c>
      <c r="B281" s="103" t="s">
        <v>1120</v>
      </c>
      <c r="C281" s="119" t="s">
        <v>1757</v>
      </c>
      <c r="D281" s="115" t="s">
        <v>351</v>
      </c>
      <c r="E281" s="198" t="s">
        <v>1080</v>
      </c>
      <c r="F281" s="170">
        <v>1161890.474910662</v>
      </c>
      <c r="G281" s="27">
        <v>624318.24293520011</v>
      </c>
      <c r="H281" s="27">
        <v>478287.7</v>
      </c>
      <c r="I281" s="29">
        <v>59284.531975461774</v>
      </c>
      <c r="J281" s="76"/>
      <c r="K281" s="28">
        <f t="shared" si="44"/>
        <v>1161890.47</v>
      </c>
      <c r="L281" s="81">
        <f t="shared" si="45"/>
        <v>0.99999999577355858</v>
      </c>
      <c r="M281" s="27">
        <f t="shared" si="46"/>
        <v>624318.24</v>
      </c>
      <c r="N281" s="81">
        <f t="shared" si="47"/>
        <v>0.99999999529855144</v>
      </c>
      <c r="O281" s="27">
        <f t="shared" si="48"/>
        <v>478287.7</v>
      </c>
      <c r="P281" s="81">
        <f t="shared" si="49"/>
        <v>1</v>
      </c>
      <c r="Q281" s="27">
        <f t="shared" si="50"/>
        <v>59284.53</v>
      </c>
      <c r="R281" s="82">
        <f t="shared" si="51"/>
        <v>0.99999996667829349</v>
      </c>
    </row>
    <row r="282" spans="1:18" s="4" customFormat="1" ht="76.5" customHeight="1" x14ac:dyDescent="0.25">
      <c r="A282" s="180" t="s">
        <v>353</v>
      </c>
      <c r="B282" s="103" t="s">
        <v>354</v>
      </c>
      <c r="C282" s="119" t="s">
        <v>1457</v>
      </c>
      <c r="D282" s="115" t="s">
        <v>351</v>
      </c>
      <c r="E282" s="198" t="s">
        <v>1297</v>
      </c>
      <c r="F282" s="170">
        <v>1976621.5315467136</v>
      </c>
      <c r="G282" s="27">
        <v>1438847.3583000002</v>
      </c>
      <c r="H282" s="27">
        <v>475818.75000000006</v>
      </c>
      <c r="I282" s="29">
        <v>61955.423246713399</v>
      </c>
      <c r="J282" s="76"/>
      <c r="K282" s="28">
        <f t="shared" si="44"/>
        <v>1976621.53</v>
      </c>
      <c r="L282" s="81">
        <f t="shared" si="45"/>
        <v>0.99999999921749638</v>
      </c>
      <c r="M282" s="27">
        <f t="shared" si="46"/>
        <v>1438847.36</v>
      </c>
      <c r="N282" s="81">
        <f t="shared" si="47"/>
        <v>1.0000000011815011</v>
      </c>
      <c r="O282" s="27">
        <f t="shared" si="48"/>
        <v>475818.75</v>
      </c>
      <c r="P282" s="81">
        <f t="shared" si="49"/>
        <v>0.99999999999999989</v>
      </c>
      <c r="Q282" s="27">
        <f t="shared" si="50"/>
        <v>61955.42</v>
      </c>
      <c r="R282" s="82">
        <f t="shared" si="51"/>
        <v>0.99999994759597743</v>
      </c>
    </row>
    <row r="283" spans="1:18" s="4" customFormat="1" ht="120" customHeight="1" x14ac:dyDescent="0.25">
      <c r="A283" s="180" t="s">
        <v>1298</v>
      </c>
      <c r="B283" s="103" t="s">
        <v>1458</v>
      </c>
      <c r="C283" s="119" t="s">
        <v>1299</v>
      </c>
      <c r="D283" s="85" t="s">
        <v>886</v>
      </c>
      <c r="E283" s="198" t="s">
        <v>1300</v>
      </c>
      <c r="F283" s="170">
        <v>280.01411200000001</v>
      </c>
      <c r="G283" s="27">
        <v>125.8338</v>
      </c>
      <c r="H283" s="27">
        <v>144.95250000000001</v>
      </c>
      <c r="I283" s="29">
        <v>9.2278120000000019</v>
      </c>
      <c r="J283" s="76"/>
      <c r="K283" s="28">
        <f t="shared" si="44"/>
        <v>280.01</v>
      </c>
      <c r="L283" s="81">
        <f t="shared" si="45"/>
        <v>0.99998531502583687</v>
      </c>
      <c r="M283" s="27">
        <f t="shared" si="46"/>
        <v>125.83</v>
      </c>
      <c r="N283" s="81">
        <f t="shared" si="47"/>
        <v>0.99996980143649805</v>
      </c>
      <c r="O283" s="27">
        <f t="shared" si="48"/>
        <v>144.94999999999999</v>
      </c>
      <c r="P283" s="81">
        <f t="shared" si="49"/>
        <v>0.99998275297080064</v>
      </c>
      <c r="Q283" s="27">
        <f t="shared" si="50"/>
        <v>9.23</v>
      </c>
      <c r="R283" s="82">
        <f t="shared" si="51"/>
        <v>1.0002371092952478</v>
      </c>
    </row>
    <row r="284" spans="1:18" s="4" customFormat="1" ht="39" customHeight="1" x14ac:dyDescent="0.25">
      <c r="A284" s="180" t="s">
        <v>1301</v>
      </c>
      <c r="B284" s="103" t="s">
        <v>1302</v>
      </c>
      <c r="C284" s="119" t="s">
        <v>1497</v>
      </c>
      <c r="D284" s="85" t="s">
        <v>1303</v>
      </c>
      <c r="E284" s="198" t="s">
        <v>1300</v>
      </c>
      <c r="F284" s="170">
        <v>339.34140000000002</v>
      </c>
      <c r="G284" s="27">
        <v>75.304199999999952</v>
      </c>
      <c r="H284" s="27">
        <v>264.03720000000004</v>
      </c>
      <c r="I284" s="29">
        <v>0</v>
      </c>
      <c r="J284" s="76"/>
      <c r="K284" s="28">
        <f t="shared" si="44"/>
        <v>339.34000000000003</v>
      </c>
      <c r="L284" s="81">
        <f t="shared" si="45"/>
        <v>0.99999587436133641</v>
      </c>
      <c r="M284" s="27">
        <f t="shared" si="46"/>
        <v>75.3</v>
      </c>
      <c r="N284" s="81">
        <f t="shared" si="47"/>
        <v>0.99994422621845858</v>
      </c>
      <c r="O284" s="27">
        <f t="shared" si="48"/>
        <v>264.04000000000002</v>
      </c>
      <c r="P284" s="81">
        <f t="shared" si="49"/>
        <v>1.0000106045663262</v>
      </c>
      <c r="Q284" s="27">
        <f t="shared" si="50"/>
        <v>0</v>
      </c>
      <c r="R284" s="82" t="e">
        <f t="shared" si="51"/>
        <v>#DIV/0!</v>
      </c>
    </row>
    <row r="285" spans="1:18" s="4" customFormat="1" ht="125.25" customHeight="1" x14ac:dyDescent="0.25">
      <c r="A285" s="180" t="s">
        <v>355</v>
      </c>
      <c r="B285" s="103" t="s">
        <v>1459</v>
      </c>
      <c r="C285" s="119" t="s">
        <v>1764</v>
      </c>
      <c r="D285" s="115"/>
      <c r="E285" s="198" t="s">
        <v>1081</v>
      </c>
      <c r="F285" s="170"/>
      <c r="G285" s="27"/>
      <c r="H285" s="27"/>
      <c r="I285" s="29"/>
      <c r="J285" s="76"/>
      <c r="K285" s="28"/>
      <c r="L285" s="81"/>
      <c r="M285" s="27"/>
      <c r="N285" s="81"/>
      <c r="O285" s="27"/>
      <c r="P285" s="81"/>
      <c r="Q285" s="27"/>
      <c r="R285" s="82"/>
    </row>
    <row r="286" spans="1:18" s="4" customFormat="1" ht="39" customHeight="1" x14ac:dyDescent="0.25">
      <c r="A286" s="180" t="s">
        <v>357</v>
      </c>
      <c r="B286" s="103" t="s">
        <v>1121</v>
      </c>
      <c r="C286" s="119"/>
      <c r="D286" s="115" t="s">
        <v>356</v>
      </c>
      <c r="E286" s="198"/>
      <c r="F286" s="170">
        <v>8306.5607054457596</v>
      </c>
      <c r="G286" s="27">
        <v>5854.9620527999987</v>
      </c>
      <c r="H286" s="27">
        <v>2202.5676000000003</v>
      </c>
      <c r="I286" s="29">
        <v>249.03105264575998</v>
      </c>
      <c r="J286" s="76"/>
      <c r="K286" s="28">
        <f t="shared" si="44"/>
        <v>8306.5600000000013</v>
      </c>
      <c r="L286" s="81">
        <f t="shared" si="45"/>
        <v>0.99999991507366481</v>
      </c>
      <c r="M286" s="27">
        <f t="shared" si="46"/>
        <v>5854.96</v>
      </c>
      <c r="N286" s="81">
        <f t="shared" si="47"/>
        <v>0.99999964939140851</v>
      </c>
      <c r="O286" s="27">
        <f t="shared" si="48"/>
        <v>2202.5700000000002</v>
      </c>
      <c r="P286" s="81">
        <f t="shared" si="49"/>
        <v>1.000001089637385</v>
      </c>
      <c r="Q286" s="27">
        <f t="shared" si="50"/>
        <v>249.03</v>
      </c>
      <c r="R286" s="82">
        <f t="shared" si="51"/>
        <v>0.99999577303413045</v>
      </c>
    </row>
    <row r="287" spans="1:18" s="4" customFormat="1" ht="39" customHeight="1" x14ac:dyDescent="0.25">
      <c r="A287" s="180" t="s">
        <v>358</v>
      </c>
      <c r="B287" s="103" t="s">
        <v>1122</v>
      </c>
      <c r="C287" s="119"/>
      <c r="D287" s="115" t="s">
        <v>356</v>
      </c>
      <c r="E287" s="198"/>
      <c r="F287" s="170">
        <v>9429.5424271727989</v>
      </c>
      <c r="G287" s="27">
        <v>6733.206360719998</v>
      </c>
      <c r="H287" s="27">
        <v>2202.5676000000003</v>
      </c>
      <c r="I287" s="29">
        <v>493.7684664528</v>
      </c>
      <c r="J287" s="76"/>
      <c r="K287" s="28">
        <f t="shared" si="44"/>
        <v>9429.5500000000011</v>
      </c>
      <c r="L287" s="81">
        <f t="shared" si="45"/>
        <v>1.000000803095936</v>
      </c>
      <c r="M287" s="27">
        <f t="shared" si="46"/>
        <v>6733.21</v>
      </c>
      <c r="N287" s="81">
        <f t="shared" si="47"/>
        <v>1.0000005404973213</v>
      </c>
      <c r="O287" s="27">
        <f t="shared" si="48"/>
        <v>2202.5700000000002</v>
      </c>
      <c r="P287" s="81">
        <f t="shared" si="49"/>
        <v>1.000001089637385</v>
      </c>
      <c r="Q287" s="27">
        <f t="shared" si="50"/>
        <v>493.77</v>
      </c>
      <c r="R287" s="82">
        <f t="shared" si="51"/>
        <v>1.0000031058022214</v>
      </c>
    </row>
    <row r="288" spans="1:18" s="4" customFormat="1" ht="120.75" customHeight="1" x14ac:dyDescent="0.25">
      <c r="A288" s="180" t="s">
        <v>359</v>
      </c>
      <c r="B288" s="103" t="s">
        <v>1123</v>
      </c>
      <c r="C288" s="119" t="s">
        <v>1763</v>
      </c>
      <c r="D288" s="115"/>
      <c r="E288" s="198" t="s">
        <v>1082</v>
      </c>
      <c r="F288" s="170"/>
      <c r="G288" s="27"/>
      <c r="H288" s="27"/>
      <c r="I288" s="29"/>
      <c r="J288" s="76"/>
      <c r="K288" s="28"/>
      <c r="L288" s="81"/>
      <c r="M288" s="27"/>
      <c r="N288" s="81"/>
      <c r="O288" s="27"/>
      <c r="P288" s="81"/>
      <c r="Q288" s="27"/>
      <c r="R288" s="82"/>
    </row>
    <row r="289" spans="1:18" s="4" customFormat="1" ht="39" customHeight="1" x14ac:dyDescent="0.25">
      <c r="A289" s="180" t="s">
        <v>360</v>
      </c>
      <c r="B289" s="103" t="s">
        <v>361</v>
      </c>
      <c r="C289" s="119"/>
      <c r="D289" s="115" t="s">
        <v>356</v>
      </c>
      <c r="E289" s="198"/>
      <c r="F289" s="170">
        <v>2322.0824210891519</v>
      </c>
      <c r="G289" s="27">
        <v>1170.9924105599998</v>
      </c>
      <c r="H289" s="27">
        <v>1101.2838000000002</v>
      </c>
      <c r="I289" s="29">
        <v>49.806210529151997</v>
      </c>
      <c r="J289" s="76"/>
      <c r="K289" s="28">
        <f t="shared" si="44"/>
        <v>2322.08</v>
      </c>
      <c r="L289" s="81">
        <f t="shared" si="45"/>
        <v>0.99999895736295574</v>
      </c>
      <c r="M289" s="27">
        <f t="shared" si="46"/>
        <v>1170.99</v>
      </c>
      <c r="N289" s="81">
        <f t="shared" si="47"/>
        <v>0.99999794143840892</v>
      </c>
      <c r="O289" s="27">
        <f t="shared" si="48"/>
        <v>1101.28</v>
      </c>
      <c r="P289" s="81">
        <f t="shared" si="49"/>
        <v>0.99999654948161398</v>
      </c>
      <c r="Q289" s="27">
        <f t="shared" si="50"/>
        <v>49.81</v>
      </c>
      <c r="R289" s="82">
        <f t="shared" si="51"/>
        <v>1.0000760843036991</v>
      </c>
    </row>
    <row r="290" spans="1:18" s="4" customFormat="1" ht="39" customHeight="1" x14ac:dyDescent="0.25">
      <c r="A290" s="180" t="s">
        <v>362</v>
      </c>
      <c r="B290" s="103" t="s">
        <v>363</v>
      </c>
      <c r="C290" s="119"/>
      <c r="D290" s="115" t="s">
        <v>356</v>
      </c>
      <c r="E290" s="198"/>
      <c r="F290" s="170">
        <v>2546.6787654345603</v>
      </c>
      <c r="G290" s="27">
        <v>1346.6412721439999</v>
      </c>
      <c r="H290" s="27">
        <v>1101.2838000000002</v>
      </c>
      <c r="I290" s="29">
        <v>98.75369329055998</v>
      </c>
      <c r="J290" s="76"/>
      <c r="K290" s="28">
        <f t="shared" si="44"/>
        <v>2546.67</v>
      </c>
      <c r="L290" s="81">
        <f t="shared" si="45"/>
        <v>0.99999655809178634</v>
      </c>
      <c r="M290" s="27">
        <f t="shared" si="46"/>
        <v>1346.64</v>
      </c>
      <c r="N290" s="81">
        <f t="shared" si="47"/>
        <v>0.99999905532079991</v>
      </c>
      <c r="O290" s="27">
        <f t="shared" si="48"/>
        <v>1101.28</v>
      </c>
      <c r="P290" s="81">
        <f t="shared" si="49"/>
        <v>0.99999654948161398</v>
      </c>
      <c r="Q290" s="27">
        <f t="shared" si="50"/>
        <v>98.75</v>
      </c>
      <c r="R290" s="82">
        <f t="shared" si="51"/>
        <v>0.99996260098800449</v>
      </c>
    </row>
    <row r="291" spans="1:18" s="4" customFormat="1" ht="129" customHeight="1" x14ac:dyDescent="0.25">
      <c r="A291" s="180" t="s">
        <v>364</v>
      </c>
      <c r="B291" s="103" t="s">
        <v>1460</v>
      </c>
      <c r="C291" s="119" t="s">
        <v>1765</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365</v>
      </c>
      <c r="B292" s="103" t="s">
        <v>1461</v>
      </c>
      <c r="C292" s="119"/>
      <c r="D292" s="115" t="s">
        <v>356</v>
      </c>
      <c r="E292" s="203"/>
      <c r="F292" s="170">
        <v>5810.9084680209598</v>
      </c>
      <c r="G292" s="27">
        <v>4960.1616587999997</v>
      </c>
      <c r="H292" s="27">
        <v>639.77460000000008</v>
      </c>
      <c r="I292" s="29">
        <v>210.97220922096002</v>
      </c>
      <c r="J292" s="76"/>
      <c r="K292" s="28">
        <f t="shared" si="44"/>
        <v>5810.9000000000005</v>
      </c>
      <c r="L292" s="81">
        <f t="shared" si="45"/>
        <v>0.99999854273716304</v>
      </c>
      <c r="M292" s="27">
        <f t="shared" si="46"/>
        <v>4960.16</v>
      </c>
      <c r="N292" s="81">
        <f t="shared" si="47"/>
        <v>0.99999966557541586</v>
      </c>
      <c r="O292" s="27">
        <f t="shared" si="48"/>
        <v>639.77</v>
      </c>
      <c r="P292" s="81">
        <f t="shared" si="49"/>
        <v>0.99999280996776041</v>
      </c>
      <c r="Q292" s="27">
        <f t="shared" si="50"/>
        <v>210.97</v>
      </c>
      <c r="R292" s="82">
        <f t="shared" si="51"/>
        <v>0.99998952837926769</v>
      </c>
    </row>
    <row r="293" spans="1:18" s="4" customFormat="1" ht="56.1" customHeight="1" x14ac:dyDescent="0.25">
      <c r="A293" s="180" t="s">
        <v>366</v>
      </c>
      <c r="B293" s="103" t="s">
        <v>1462</v>
      </c>
      <c r="C293" s="119"/>
      <c r="D293" s="115" t="s">
        <v>356</v>
      </c>
      <c r="E293" s="198"/>
      <c r="F293" s="170">
        <v>6762.2674741787996</v>
      </c>
      <c r="G293" s="27">
        <v>5704.1859076199999</v>
      </c>
      <c r="H293" s="27">
        <v>639.77460000000008</v>
      </c>
      <c r="I293" s="29">
        <v>418.30696655880001</v>
      </c>
      <c r="J293" s="76"/>
      <c r="K293" s="28">
        <f t="shared" si="44"/>
        <v>6762.2699999999995</v>
      </c>
      <c r="L293" s="81">
        <f t="shared" si="45"/>
        <v>1.0000003735169023</v>
      </c>
      <c r="M293" s="27">
        <f t="shared" si="46"/>
        <v>5704.19</v>
      </c>
      <c r="N293" s="81">
        <f t="shared" si="47"/>
        <v>1.0000007174345413</v>
      </c>
      <c r="O293" s="27">
        <f t="shared" si="48"/>
        <v>639.77</v>
      </c>
      <c r="P293" s="81">
        <f t="shared" si="49"/>
        <v>0.99999280996776041</v>
      </c>
      <c r="Q293" s="27">
        <f t="shared" si="50"/>
        <v>418.31</v>
      </c>
      <c r="R293" s="82">
        <f t="shared" si="51"/>
        <v>1.0000072517109264</v>
      </c>
    </row>
    <row r="294" spans="1:18" s="4" customFormat="1" ht="56.1" customHeight="1" x14ac:dyDescent="0.25">
      <c r="A294" s="180" t="s">
        <v>367</v>
      </c>
      <c r="B294" s="103" t="s">
        <v>1463</v>
      </c>
      <c r="C294" s="119"/>
      <c r="D294" s="115" t="s">
        <v>356</v>
      </c>
      <c r="E294" s="198"/>
      <c r="F294" s="170">
        <v>6002.4666448305588</v>
      </c>
      <c r="G294" s="27">
        <v>4960.163746799999</v>
      </c>
      <c r="H294" s="27">
        <v>831.3306</v>
      </c>
      <c r="I294" s="29">
        <v>210.97229803056001</v>
      </c>
      <c r="J294" s="76"/>
      <c r="K294" s="28">
        <f t="shared" si="44"/>
        <v>6002.46</v>
      </c>
      <c r="L294" s="81">
        <f t="shared" si="45"/>
        <v>0.99999889298334299</v>
      </c>
      <c r="M294" s="27">
        <f t="shared" si="46"/>
        <v>4960.16</v>
      </c>
      <c r="N294" s="81">
        <f t="shared" si="47"/>
        <v>0.99999924462171208</v>
      </c>
      <c r="O294" s="27">
        <f t="shared" si="48"/>
        <v>831.33</v>
      </c>
      <c r="P294" s="81">
        <f t="shared" si="49"/>
        <v>0.99999927826546986</v>
      </c>
      <c r="Q294" s="27">
        <f t="shared" si="50"/>
        <v>210.97</v>
      </c>
      <c r="R294" s="82">
        <f t="shared" si="51"/>
        <v>0.99998910742983105</v>
      </c>
    </row>
    <row r="295" spans="1:18" s="4" customFormat="1" ht="56.1" customHeight="1" x14ac:dyDescent="0.25">
      <c r="A295" s="180" t="s">
        <v>368</v>
      </c>
      <c r="B295" s="103" t="s">
        <v>1464</v>
      </c>
      <c r="C295" s="119"/>
      <c r="D295" s="115" t="s">
        <v>356</v>
      </c>
      <c r="E295" s="198"/>
      <c r="F295" s="170">
        <v>6953.8260514667991</v>
      </c>
      <c r="G295" s="27">
        <v>5704.1883088199993</v>
      </c>
      <c r="H295" s="27">
        <v>831.3306</v>
      </c>
      <c r="I295" s="29">
        <v>418.30714264679995</v>
      </c>
      <c r="J295" s="76"/>
      <c r="K295" s="28">
        <f t="shared" si="44"/>
        <v>6953.83</v>
      </c>
      <c r="L295" s="81">
        <f t="shared" si="45"/>
        <v>1.0000005678216815</v>
      </c>
      <c r="M295" s="27">
        <f t="shared" si="46"/>
        <v>5704.19</v>
      </c>
      <c r="N295" s="81">
        <f t="shared" si="47"/>
        <v>1.0000002964803945</v>
      </c>
      <c r="O295" s="27">
        <f t="shared" si="48"/>
        <v>831.33</v>
      </c>
      <c r="P295" s="81">
        <f t="shared" si="49"/>
        <v>0.99999927826546986</v>
      </c>
      <c r="Q295" s="27">
        <f t="shared" si="50"/>
        <v>418.31</v>
      </c>
      <c r="R295" s="82">
        <f t="shared" si="51"/>
        <v>1.0000068307540291</v>
      </c>
    </row>
    <row r="296" spans="1:18" s="4" customFormat="1" ht="39" customHeight="1" x14ac:dyDescent="0.25">
      <c r="A296" s="180" t="s">
        <v>1305</v>
      </c>
      <c r="B296" s="103" t="s">
        <v>1465</v>
      </c>
      <c r="C296" s="119"/>
      <c r="D296" s="115" t="s">
        <v>356</v>
      </c>
      <c r="E296" s="198"/>
      <c r="F296" s="170">
        <v>2514.3060972676726</v>
      </c>
      <c r="G296" s="27">
        <v>2130.78725424</v>
      </c>
      <c r="H296" s="27">
        <v>168.07</v>
      </c>
      <c r="I296" s="29">
        <v>215.44884302767235</v>
      </c>
      <c r="J296" s="76"/>
      <c r="K296" s="28">
        <f t="shared" si="44"/>
        <v>2514.31</v>
      </c>
      <c r="L296" s="81">
        <f t="shared" si="45"/>
        <v>1.0000015522105012</v>
      </c>
      <c r="M296" s="27">
        <f t="shared" si="46"/>
        <v>2130.79</v>
      </c>
      <c r="N296" s="81">
        <f t="shared" si="47"/>
        <v>1.0000012886129268</v>
      </c>
      <c r="O296" s="27">
        <f t="shared" si="48"/>
        <v>168.07</v>
      </c>
      <c r="P296" s="81">
        <f t="shared" si="49"/>
        <v>1</v>
      </c>
      <c r="Q296" s="27">
        <f t="shared" si="50"/>
        <v>215.45</v>
      </c>
      <c r="R296" s="82">
        <f t="shared" si="51"/>
        <v>1.000005370055886</v>
      </c>
    </row>
    <row r="297" spans="1:18" s="4" customFormat="1" ht="39" customHeight="1" x14ac:dyDescent="0.25">
      <c r="A297" s="180" t="s">
        <v>1306</v>
      </c>
      <c r="B297" s="103" t="s">
        <v>1466</v>
      </c>
      <c r="C297" s="119"/>
      <c r="D297" s="115" t="s">
        <v>356</v>
      </c>
      <c r="E297" s="198"/>
      <c r="F297" s="170">
        <v>2781.7544549114614</v>
      </c>
      <c r="G297" s="27">
        <v>2149.0798812000003</v>
      </c>
      <c r="H297" s="27">
        <v>317.14</v>
      </c>
      <c r="I297" s="29">
        <v>315.53457371146112</v>
      </c>
      <c r="J297" s="76"/>
      <c r="K297" s="28">
        <f t="shared" si="44"/>
        <v>2781.75</v>
      </c>
      <c r="L297" s="81">
        <f t="shared" si="45"/>
        <v>0.99999839852455219</v>
      </c>
      <c r="M297" s="27">
        <f t="shared" si="46"/>
        <v>2149.08</v>
      </c>
      <c r="N297" s="81">
        <f t="shared" si="47"/>
        <v>1.0000000552794712</v>
      </c>
      <c r="O297" s="27">
        <f t="shared" si="48"/>
        <v>317.14</v>
      </c>
      <c r="P297" s="81">
        <f t="shared" si="49"/>
        <v>1</v>
      </c>
      <c r="Q297" s="27">
        <f t="shared" si="50"/>
        <v>315.52999999999997</v>
      </c>
      <c r="R297" s="82">
        <f t="shared" si="51"/>
        <v>0.99998550488015514</v>
      </c>
    </row>
    <row r="298" spans="1:18" s="4" customFormat="1" ht="120" customHeight="1" x14ac:dyDescent="0.25">
      <c r="A298" s="180" t="s">
        <v>369</v>
      </c>
      <c r="B298" s="103" t="s">
        <v>370</v>
      </c>
      <c r="C298" s="119" t="s">
        <v>1769</v>
      </c>
      <c r="D298" s="115" t="s">
        <v>115</v>
      </c>
      <c r="E298" s="198" t="s">
        <v>1768</v>
      </c>
      <c r="F298" s="170">
        <v>84003.436167962587</v>
      </c>
      <c r="G298" s="27">
        <v>26614.827567314998</v>
      </c>
      <c r="H298" s="27">
        <v>51319.995833333334</v>
      </c>
      <c r="I298" s="29">
        <v>6068.612767314241</v>
      </c>
      <c r="J298" s="76"/>
      <c r="K298" s="28">
        <f t="shared" si="44"/>
        <v>84003.44</v>
      </c>
      <c r="L298" s="81">
        <f t="shared" si="45"/>
        <v>1.000000045617627</v>
      </c>
      <c r="M298" s="27">
        <f t="shared" si="46"/>
        <v>26614.83</v>
      </c>
      <c r="N298" s="81">
        <f t="shared" si="47"/>
        <v>1.0000000914033726</v>
      </c>
      <c r="O298" s="27">
        <f t="shared" si="48"/>
        <v>51320</v>
      </c>
      <c r="P298" s="81">
        <f t="shared" si="49"/>
        <v>1.0000000811899261</v>
      </c>
      <c r="Q298" s="27">
        <f t="shared" si="50"/>
        <v>6068.61</v>
      </c>
      <c r="R298" s="82">
        <f t="shared" si="51"/>
        <v>0.99999954399558066</v>
      </c>
    </row>
    <row r="299" spans="1:18" s="4" customFormat="1" ht="120" customHeight="1" x14ac:dyDescent="0.25">
      <c r="A299" s="180" t="s">
        <v>371</v>
      </c>
      <c r="B299" s="103" t="s">
        <v>372</v>
      </c>
      <c r="C299" s="119" t="s">
        <v>1766</v>
      </c>
      <c r="D299" s="115" t="s">
        <v>115</v>
      </c>
      <c r="E299" s="198" t="s">
        <v>1768</v>
      </c>
      <c r="F299" s="170">
        <v>91184.124332621592</v>
      </c>
      <c r="G299" s="27">
        <v>29670.515731974003</v>
      </c>
      <c r="H299" s="27">
        <v>55444.995833333342</v>
      </c>
      <c r="I299" s="29">
        <v>6068.612767314241</v>
      </c>
      <c r="J299" s="76"/>
      <c r="K299" s="28">
        <f t="shared" si="44"/>
        <v>91184.13</v>
      </c>
      <c r="L299" s="81">
        <f t="shared" si="45"/>
        <v>1.0000000621531264</v>
      </c>
      <c r="M299" s="27">
        <f t="shared" si="46"/>
        <v>29670.52</v>
      </c>
      <c r="N299" s="81">
        <f t="shared" si="47"/>
        <v>1.0000001438473816</v>
      </c>
      <c r="O299" s="27">
        <f t="shared" si="48"/>
        <v>55445</v>
      </c>
      <c r="P299" s="81">
        <f t="shared" si="49"/>
        <v>1.000000075149553</v>
      </c>
      <c r="Q299" s="27">
        <f t="shared" si="50"/>
        <v>6068.61</v>
      </c>
      <c r="R299" s="82">
        <f t="shared" si="51"/>
        <v>0.99999954399558066</v>
      </c>
    </row>
    <row r="300" spans="1:18" s="4" customFormat="1" ht="120" customHeight="1" x14ac:dyDescent="0.25">
      <c r="A300" s="180" t="s">
        <v>373</v>
      </c>
      <c r="B300" s="103" t="s">
        <v>374</v>
      </c>
      <c r="C300" s="119" t="s">
        <v>1767</v>
      </c>
      <c r="D300" s="115" t="s">
        <v>115</v>
      </c>
      <c r="E300" s="198" t="s">
        <v>1768</v>
      </c>
      <c r="F300" s="170">
        <v>106939.67801638292</v>
      </c>
      <c r="G300" s="27">
        <v>33225.236082402</v>
      </c>
      <c r="H300" s="27">
        <v>67645.829166666677</v>
      </c>
      <c r="I300" s="29">
        <v>6068.612767314241</v>
      </c>
      <c r="J300" s="76"/>
      <c r="K300" s="28">
        <f t="shared" si="44"/>
        <v>106939.68000000001</v>
      </c>
      <c r="L300" s="81">
        <f t="shared" si="45"/>
        <v>1.0000000185489346</v>
      </c>
      <c r="M300" s="27">
        <f t="shared" si="46"/>
        <v>33225.24</v>
      </c>
      <c r="N300" s="81">
        <f t="shared" si="47"/>
        <v>1.0000001179103133</v>
      </c>
      <c r="O300" s="27">
        <f t="shared" si="48"/>
        <v>67645.83</v>
      </c>
      <c r="P300" s="81">
        <f t="shared" si="49"/>
        <v>1.0000000123190644</v>
      </c>
      <c r="Q300" s="27">
        <f t="shared" si="50"/>
        <v>6068.61</v>
      </c>
      <c r="R300" s="82">
        <f t="shared" si="51"/>
        <v>0.99999954399558066</v>
      </c>
    </row>
    <row r="301" spans="1:18" s="4" customFormat="1" ht="120" customHeight="1" x14ac:dyDescent="0.25">
      <c r="A301" s="180" t="s">
        <v>375</v>
      </c>
      <c r="B301" s="103" t="s">
        <v>376</v>
      </c>
      <c r="C301" s="119" t="s">
        <v>1770</v>
      </c>
      <c r="D301" s="115" t="s">
        <v>115</v>
      </c>
      <c r="E301" s="198" t="s">
        <v>1768</v>
      </c>
      <c r="F301" s="170">
        <v>119530.2146216676</v>
      </c>
      <c r="G301" s="27">
        <v>34366.606021020001</v>
      </c>
      <c r="H301" s="27">
        <v>79094.995833333363</v>
      </c>
      <c r="I301" s="29">
        <v>6068.612767314241</v>
      </c>
      <c r="J301" s="76"/>
      <c r="K301" s="28">
        <f t="shared" si="44"/>
        <v>119530.22</v>
      </c>
      <c r="L301" s="81">
        <f t="shared" si="45"/>
        <v>1.0000000449955888</v>
      </c>
      <c r="M301" s="27">
        <f t="shared" si="46"/>
        <v>34366.61</v>
      </c>
      <c r="N301" s="81">
        <f t="shared" si="47"/>
        <v>1.0000001157804177</v>
      </c>
      <c r="O301" s="27">
        <f t="shared" si="48"/>
        <v>79095</v>
      </c>
      <c r="P301" s="81">
        <f t="shared" si="49"/>
        <v>1.0000000526792698</v>
      </c>
      <c r="Q301" s="27">
        <f t="shared" si="50"/>
        <v>6068.61</v>
      </c>
      <c r="R301" s="82">
        <f t="shared" si="51"/>
        <v>0.99999954399558066</v>
      </c>
    </row>
    <row r="302" spans="1:18" s="4" customFormat="1" ht="120" customHeight="1" x14ac:dyDescent="0.25">
      <c r="A302" s="180" t="s">
        <v>377</v>
      </c>
      <c r="B302" s="103" t="s">
        <v>378</v>
      </c>
      <c r="C302" s="119" t="s">
        <v>1771</v>
      </c>
      <c r="D302" s="115" t="s">
        <v>115</v>
      </c>
      <c r="E302" s="198" t="s">
        <v>1768</v>
      </c>
      <c r="F302" s="170">
        <v>140579.44304428226</v>
      </c>
      <c r="G302" s="27">
        <v>39099.167776968003</v>
      </c>
      <c r="H302" s="27">
        <v>95411.66250000002</v>
      </c>
      <c r="I302" s="29">
        <v>6068.612767314241</v>
      </c>
      <c r="J302" s="76"/>
      <c r="K302" s="28">
        <f t="shared" si="44"/>
        <v>140579.44</v>
      </c>
      <c r="L302" s="81">
        <f t="shared" si="45"/>
        <v>0.99999997834475518</v>
      </c>
      <c r="M302" s="27">
        <f t="shared" si="46"/>
        <v>39099.17</v>
      </c>
      <c r="N302" s="81">
        <f t="shared" si="47"/>
        <v>1.0000000568562484</v>
      </c>
      <c r="O302" s="27">
        <f t="shared" si="48"/>
        <v>95411.66</v>
      </c>
      <c r="P302" s="81">
        <f t="shared" si="49"/>
        <v>0.9999999737977523</v>
      </c>
      <c r="Q302" s="27">
        <f t="shared" si="50"/>
        <v>6068.61</v>
      </c>
      <c r="R302" s="82">
        <f t="shared" si="51"/>
        <v>0.99999954399558066</v>
      </c>
    </row>
    <row r="303" spans="1:18" s="4" customFormat="1" ht="78" customHeight="1" x14ac:dyDescent="0.25">
      <c r="A303" s="180" t="s">
        <v>379</v>
      </c>
      <c r="B303" s="103" t="s">
        <v>1307</v>
      </c>
      <c r="C303" s="119" t="s">
        <v>1308</v>
      </c>
      <c r="D303" s="115" t="s">
        <v>115</v>
      </c>
      <c r="E303" s="198" t="s">
        <v>1304</v>
      </c>
      <c r="F303" s="170">
        <v>15383.0026</v>
      </c>
      <c r="G303" s="27">
        <v>14331.99</v>
      </c>
      <c r="H303" s="27">
        <v>0</v>
      </c>
      <c r="I303" s="29">
        <v>1051.0126</v>
      </c>
      <c r="J303" s="76"/>
      <c r="K303" s="28">
        <f t="shared" si="44"/>
        <v>15383</v>
      </c>
      <c r="L303" s="81">
        <f t="shared" si="45"/>
        <v>0.99999983098228173</v>
      </c>
      <c r="M303" s="27">
        <f t="shared" si="46"/>
        <v>14331.99</v>
      </c>
      <c r="N303" s="81">
        <f t="shared" si="47"/>
        <v>1</v>
      </c>
      <c r="O303" s="27">
        <f t="shared" si="48"/>
        <v>0</v>
      </c>
      <c r="P303" s="81" t="e">
        <f t="shared" si="49"/>
        <v>#DIV/0!</v>
      </c>
      <c r="Q303" s="27">
        <f t="shared" si="50"/>
        <v>1051.01</v>
      </c>
      <c r="R303" s="82">
        <f t="shared" si="51"/>
        <v>0.99999752619521398</v>
      </c>
    </row>
    <row r="304" spans="1:18" s="4" customFormat="1" ht="87" customHeight="1" x14ac:dyDescent="0.25">
      <c r="A304" s="180" t="s">
        <v>381</v>
      </c>
      <c r="B304" s="103" t="s">
        <v>383</v>
      </c>
      <c r="C304" s="119" t="s">
        <v>1467</v>
      </c>
      <c r="D304" s="115" t="s">
        <v>115</v>
      </c>
      <c r="E304" s="198" t="s">
        <v>1083</v>
      </c>
      <c r="F304" s="170">
        <v>99061.901174502273</v>
      </c>
      <c r="G304" s="27">
        <v>31447.875907188005</v>
      </c>
      <c r="H304" s="27">
        <v>61545.412500000013</v>
      </c>
      <c r="I304" s="29">
        <v>6068.612767314241</v>
      </c>
      <c r="J304" s="76"/>
      <c r="K304" s="28">
        <f t="shared" si="44"/>
        <v>99061.900000000009</v>
      </c>
      <c r="L304" s="81">
        <f t="shared" si="45"/>
        <v>0.99999998814375402</v>
      </c>
      <c r="M304" s="27">
        <f t="shared" si="46"/>
        <v>31447.88</v>
      </c>
      <c r="N304" s="81">
        <f t="shared" si="47"/>
        <v>1.0000001301458963</v>
      </c>
      <c r="O304" s="27">
        <f t="shared" si="48"/>
        <v>61545.41</v>
      </c>
      <c r="P304" s="81">
        <f t="shared" si="49"/>
        <v>0.99999995937958808</v>
      </c>
      <c r="Q304" s="27">
        <f t="shared" si="50"/>
        <v>6068.61</v>
      </c>
      <c r="R304" s="82">
        <f t="shared" si="51"/>
        <v>0.99999954399558066</v>
      </c>
    </row>
    <row r="305" spans="1:18" s="4" customFormat="1" ht="78.95" customHeight="1" x14ac:dyDescent="0.25">
      <c r="A305" s="180" t="s">
        <v>384</v>
      </c>
      <c r="B305" s="103" t="s">
        <v>380</v>
      </c>
      <c r="C305" s="119" t="s">
        <v>1468</v>
      </c>
      <c r="D305" s="115" t="s">
        <v>115</v>
      </c>
      <c r="E305" s="198"/>
      <c r="F305" s="170">
        <v>17799.690055875999</v>
      </c>
      <c r="G305" s="27">
        <v>10524.520617156</v>
      </c>
      <c r="H305" s="27">
        <v>5626.375</v>
      </c>
      <c r="I305" s="29">
        <v>1648.79443872</v>
      </c>
      <c r="J305" s="76"/>
      <c r="K305" s="28">
        <f t="shared" si="44"/>
        <v>17799.690000000002</v>
      </c>
      <c r="L305" s="81">
        <f t="shared" si="45"/>
        <v>0.9999999968608444</v>
      </c>
      <c r="M305" s="27">
        <f t="shared" si="46"/>
        <v>10524.52</v>
      </c>
      <c r="N305" s="81">
        <f t="shared" si="47"/>
        <v>0.99999994136017945</v>
      </c>
      <c r="O305" s="27">
        <f t="shared" si="48"/>
        <v>5626.38</v>
      </c>
      <c r="P305" s="81">
        <f t="shared" si="49"/>
        <v>1.000000888671658</v>
      </c>
      <c r="Q305" s="27">
        <f t="shared" si="50"/>
        <v>1648.79</v>
      </c>
      <c r="R305" s="82">
        <f t="shared" si="51"/>
        <v>0.99999730789970187</v>
      </c>
    </row>
    <row r="306" spans="1:18" s="4" customFormat="1" ht="65.45" customHeight="1" x14ac:dyDescent="0.25">
      <c r="A306" s="180" t="s">
        <v>387</v>
      </c>
      <c r="B306" s="103" t="s">
        <v>382</v>
      </c>
      <c r="C306" s="119" t="s">
        <v>1469</v>
      </c>
      <c r="D306" s="115" t="s">
        <v>115</v>
      </c>
      <c r="E306" s="198"/>
      <c r="F306" s="170">
        <v>26916.838828712538</v>
      </c>
      <c r="G306" s="27">
        <v>5144.2916640000003</v>
      </c>
      <c r="H306" s="27">
        <v>19755.022333333338</v>
      </c>
      <c r="I306" s="29">
        <v>2017.5248313792004</v>
      </c>
      <c r="J306" s="76"/>
      <c r="K306" s="28">
        <f t="shared" si="44"/>
        <v>26916.83</v>
      </c>
      <c r="L306" s="81">
        <f t="shared" si="45"/>
        <v>0.99999967200039375</v>
      </c>
      <c r="M306" s="27">
        <f t="shared" si="46"/>
        <v>5144.29</v>
      </c>
      <c r="N306" s="81">
        <f t="shared" si="47"/>
        <v>0.99999967653467003</v>
      </c>
      <c r="O306" s="27">
        <f t="shared" si="48"/>
        <v>19755.02</v>
      </c>
      <c r="P306" s="81">
        <f t="shared" si="49"/>
        <v>0.99999988188657563</v>
      </c>
      <c r="Q306" s="27">
        <f t="shared" si="50"/>
        <v>2017.52</v>
      </c>
      <c r="R306" s="82">
        <f t="shared" si="51"/>
        <v>0.99999760529381088</v>
      </c>
    </row>
    <row r="307" spans="1:18" s="4" customFormat="1" ht="50.25" customHeight="1" x14ac:dyDescent="0.25">
      <c r="A307" s="180" t="s">
        <v>389</v>
      </c>
      <c r="B307" s="103" t="s">
        <v>1185</v>
      </c>
      <c r="C307" s="119" t="s">
        <v>1470</v>
      </c>
      <c r="D307" s="115" t="s">
        <v>115</v>
      </c>
      <c r="E307" s="198" t="s">
        <v>1187</v>
      </c>
      <c r="F307" s="170">
        <v>20188.6616856</v>
      </c>
      <c r="G307" s="27">
        <v>6554.9624399999993</v>
      </c>
      <c r="H307" s="27">
        <v>13153.002</v>
      </c>
      <c r="I307" s="29">
        <v>480.69724559999997</v>
      </c>
      <c r="J307" s="76"/>
      <c r="K307" s="28">
        <f t="shared" si="44"/>
        <v>20188.66</v>
      </c>
      <c r="L307" s="81">
        <f t="shared" si="45"/>
        <v>0.9999999165075909</v>
      </c>
      <c r="M307" s="27">
        <f t="shared" si="46"/>
        <v>6554.96</v>
      </c>
      <c r="N307" s="81">
        <f t="shared" si="47"/>
        <v>0.99999962776293205</v>
      </c>
      <c r="O307" s="27">
        <f t="shared" si="48"/>
        <v>13153</v>
      </c>
      <c r="P307" s="81">
        <f t="shared" si="49"/>
        <v>0.99999984794345809</v>
      </c>
      <c r="Q307" s="27">
        <f t="shared" si="50"/>
        <v>480.7</v>
      </c>
      <c r="R307" s="82">
        <f t="shared" si="51"/>
        <v>1.0000057300099496</v>
      </c>
    </row>
    <row r="308" spans="1:18" s="4" customFormat="1" ht="48" customHeight="1" x14ac:dyDescent="0.25">
      <c r="A308" s="180" t="s">
        <v>391</v>
      </c>
      <c r="B308" s="103" t="s">
        <v>385</v>
      </c>
      <c r="C308" s="119" t="s">
        <v>1471</v>
      </c>
      <c r="D308" s="115" t="s">
        <v>386</v>
      </c>
      <c r="E308" s="214" t="s">
        <v>1873</v>
      </c>
      <c r="F308" s="170">
        <v>4279.128033201805</v>
      </c>
      <c r="G308" s="27">
        <v>1567.9633514400002</v>
      </c>
      <c r="H308" s="27">
        <v>2558.808618</v>
      </c>
      <c r="I308" s="29">
        <v>152.35606376180471</v>
      </c>
      <c r="J308" s="76"/>
      <c r="K308" s="28">
        <f t="shared" si="44"/>
        <v>4279.13</v>
      </c>
      <c r="L308" s="81">
        <f t="shared" si="45"/>
        <v>1.0000004596259284</v>
      </c>
      <c r="M308" s="27">
        <f t="shared" si="46"/>
        <v>1567.96</v>
      </c>
      <c r="N308" s="81">
        <f t="shared" si="47"/>
        <v>0.99999786255208256</v>
      </c>
      <c r="O308" s="27">
        <f t="shared" si="48"/>
        <v>2558.81</v>
      </c>
      <c r="P308" s="81">
        <f t="shared" si="49"/>
        <v>1.0000005400951013</v>
      </c>
      <c r="Q308" s="27">
        <f t="shared" si="50"/>
        <v>152.36000000000001</v>
      </c>
      <c r="R308" s="82">
        <f t="shared" si="51"/>
        <v>1.0000258357829555</v>
      </c>
    </row>
    <row r="309" spans="1:18" s="4" customFormat="1" ht="48" customHeight="1" x14ac:dyDescent="0.25">
      <c r="A309" s="180" t="s">
        <v>393</v>
      </c>
      <c r="B309" s="103" t="s">
        <v>388</v>
      </c>
      <c r="C309" s="119" t="s">
        <v>1472</v>
      </c>
      <c r="D309" s="115" t="s">
        <v>386</v>
      </c>
      <c r="E309" s="214" t="s">
        <v>1873</v>
      </c>
      <c r="F309" s="170">
        <v>3463.1971595469022</v>
      </c>
      <c r="G309" s="27">
        <v>1246.83593544</v>
      </c>
      <c r="H309" s="27">
        <v>2103.1385099999998</v>
      </c>
      <c r="I309" s="29">
        <v>113.2227141069024</v>
      </c>
      <c r="J309" s="76"/>
      <c r="K309" s="28">
        <f t="shared" si="44"/>
        <v>3463.1999999999994</v>
      </c>
      <c r="L309" s="81">
        <f t="shared" si="45"/>
        <v>1.0000008201823247</v>
      </c>
      <c r="M309" s="27">
        <f t="shared" si="46"/>
        <v>1246.8399999999999</v>
      </c>
      <c r="N309" s="81">
        <f t="shared" si="47"/>
        <v>1.0000032598996262</v>
      </c>
      <c r="O309" s="27">
        <f t="shared" si="48"/>
        <v>2103.14</v>
      </c>
      <c r="P309" s="81">
        <f t="shared" si="49"/>
        <v>1.0000007084649885</v>
      </c>
      <c r="Q309" s="27">
        <f t="shared" si="50"/>
        <v>113.22</v>
      </c>
      <c r="R309" s="82">
        <f t="shared" si="51"/>
        <v>0.99997602860058765</v>
      </c>
    </row>
    <row r="310" spans="1:18" s="4" customFormat="1" ht="62.25" customHeight="1" x14ac:dyDescent="0.25">
      <c r="A310" s="180" t="s">
        <v>394</v>
      </c>
      <c r="B310" s="103" t="s">
        <v>390</v>
      </c>
      <c r="C310" s="119" t="s">
        <v>1473</v>
      </c>
      <c r="D310" s="115" t="s">
        <v>386</v>
      </c>
      <c r="E310" s="214" t="s">
        <v>1873</v>
      </c>
      <c r="F310" s="170">
        <v>1023.5568303312001</v>
      </c>
      <c r="G310" s="27">
        <v>792.04902300000003</v>
      </c>
      <c r="H310" s="27">
        <v>187.92429000000001</v>
      </c>
      <c r="I310" s="29">
        <v>43.583517331200007</v>
      </c>
      <c r="J310" s="76"/>
      <c r="K310" s="28">
        <f t="shared" si="44"/>
        <v>1023.55</v>
      </c>
      <c r="L310" s="81">
        <f t="shared" si="45"/>
        <v>0.99999332686666953</v>
      </c>
      <c r="M310" s="27">
        <f t="shared" si="46"/>
        <v>792.05</v>
      </c>
      <c r="N310" s="81">
        <f t="shared" si="47"/>
        <v>1.000001233509507</v>
      </c>
      <c r="O310" s="27">
        <f t="shared" si="48"/>
        <v>187.92</v>
      </c>
      <c r="P310" s="81">
        <f t="shared" si="49"/>
        <v>0.99997717165779887</v>
      </c>
      <c r="Q310" s="27">
        <f t="shared" si="50"/>
        <v>43.58</v>
      </c>
      <c r="R310" s="82">
        <f t="shared" si="51"/>
        <v>0.99991929675676983</v>
      </c>
    </row>
    <row r="311" spans="1:18" s="4" customFormat="1" ht="66" customHeight="1" x14ac:dyDescent="0.25">
      <c r="A311" s="180" t="s">
        <v>396</v>
      </c>
      <c r="B311" s="103" t="s">
        <v>392</v>
      </c>
      <c r="C311" s="119" t="s">
        <v>1474</v>
      </c>
      <c r="D311" s="115" t="s">
        <v>386</v>
      </c>
      <c r="E311" s="214" t="s">
        <v>1873</v>
      </c>
      <c r="F311" s="170">
        <v>1107.6058628976</v>
      </c>
      <c r="G311" s="27">
        <v>771.3715503599999</v>
      </c>
      <c r="H311" s="27">
        <v>293.68849800000004</v>
      </c>
      <c r="I311" s="29">
        <v>42.545814537600009</v>
      </c>
      <c r="J311" s="76"/>
      <c r="K311" s="28">
        <f t="shared" si="44"/>
        <v>1107.6099999999999</v>
      </c>
      <c r="L311" s="81">
        <f t="shared" si="45"/>
        <v>1.0000037351756057</v>
      </c>
      <c r="M311" s="27">
        <f t="shared" si="46"/>
        <v>771.37</v>
      </c>
      <c r="N311" s="81">
        <f t="shared" si="47"/>
        <v>0.99999799012551194</v>
      </c>
      <c r="O311" s="27">
        <f t="shared" si="48"/>
        <v>293.69</v>
      </c>
      <c r="P311" s="81">
        <f t="shared" si="49"/>
        <v>1.0000051142622548</v>
      </c>
      <c r="Q311" s="27">
        <f t="shared" si="50"/>
        <v>42.55</v>
      </c>
      <c r="R311" s="82">
        <f t="shared" si="51"/>
        <v>1.0000983754206019</v>
      </c>
    </row>
    <row r="312" spans="1:18" s="4" customFormat="1" ht="61.5" customHeight="1" x14ac:dyDescent="0.25">
      <c r="A312" s="180" t="s">
        <v>397</v>
      </c>
      <c r="B312" s="103" t="s">
        <v>1309</v>
      </c>
      <c r="C312" s="119" t="s">
        <v>1475</v>
      </c>
      <c r="D312" s="115" t="s">
        <v>115</v>
      </c>
      <c r="E312" s="214" t="s">
        <v>1678</v>
      </c>
      <c r="F312" s="170">
        <v>14308.1625</v>
      </c>
      <c r="G312" s="27">
        <v>9435.3750000000018</v>
      </c>
      <c r="H312" s="27">
        <v>4180.8599999999997</v>
      </c>
      <c r="I312" s="29">
        <v>691.92750000000012</v>
      </c>
      <c r="J312" s="76"/>
      <c r="K312" s="28">
        <f t="shared" si="44"/>
        <v>14308.169999999998</v>
      </c>
      <c r="L312" s="81">
        <f t="shared" si="45"/>
        <v>1.0000005241763223</v>
      </c>
      <c r="M312" s="27">
        <f t="shared" si="46"/>
        <v>9435.3799999999992</v>
      </c>
      <c r="N312" s="81">
        <f t="shared" si="47"/>
        <v>1.000000529920644</v>
      </c>
      <c r="O312" s="27">
        <f t="shared" si="48"/>
        <v>4180.8599999999997</v>
      </c>
      <c r="P312" s="81">
        <f t="shared" si="49"/>
        <v>1</v>
      </c>
      <c r="Q312" s="27">
        <f t="shared" si="50"/>
        <v>691.93</v>
      </c>
      <c r="R312" s="82">
        <f t="shared" si="51"/>
        <v>1.0000036130953023</v>
      </c>
    </row>
    <row r="313" spans="1:18" s="4" customFormat="1" ht="48.95" customHeight="1" x14ac:dyDescent="0.25">
      <c r="A313" s="180" t="s">
        <v>399</v>
      </c>
      <c r="B313" s="103" t="s">
        <v>395</v>
      </c>
      <c r="C313" s="119" t="s">
        <v>1476</v>
      </c>
      <c r="D313" s="115" t="s">
        <v>115</v>
      </c>
      <c r="E313" s="198" t="s">
        <v>1188</v>
      </c>
      <c r="F313" s="170">
        <v>5912.3008935271946</v>
      </c>
      <c r="G313" s="27">
        <v>5912.3008935271946</v>
      </c>
      <c r="H313" s="27">
        <v>0</v>
      </c>
      <c r="I313" s="29">
        <v>0</v>
      </c>
      <c r="J313" s="76"/>
      <c r="K313" s="28">
        <f t="shared" si="44"/>
        <v>5912.3</v>
      </c>
      <c r="L313" s="81">
        <f t="shared" si="45"/>
        <v>0.99999984886980375</v>
      </c>
      <c r="M313" s="27">
        <f t="shared" si="46"/>
        <v>5912.3</v>
      </c>
      <c r="N313" s="81">
        <f t="shared" si="47"/>
        <v>0.99999984886980375</v>
      </c>
      <c r="O313" s="27">
        <f t="shared" si="48"/>
        <v>0</v>
      </c>
      <c r="P313" s="81" t="e">
        <f t="shared" si="49"/>
        <v>#DIV/0!</v>
      </c>
      <c r="Q313" s="27">
        <f t="shared" si="50"/>
        <v>0</v>
      </c>
      <c r="R313" s="82" t="e">
        <f t="shared" si="51"/>
        <v>#DIV/0!</v>
      </c>
    </row>
    <row r="314" spans="1:18" s="4" customFormat="1" ht="108.6" customHeight="1" x14ac:dyDescent="0.25">
      <c r="A314" s="180" t="s">
        <v>400</v>
      </c>
      <c r="B314" s="103" t="s">
        <v>1772</v>
      </c>
      <c r="C314" s="119" t="s">
        <v>1773</v>
      </c>
      <c r="D314" s="115" t="s">
        <v>117</v>
      </c>
      <c r="E314" s="198"/>
      <c r="F314" s="170"/>
      <c r="G314" s="27"/>
      <c r="H314" s="27"/>
      <c r="I314" s="29"/>
      <c r="J314" s="76"/>
      <c r="K314" s="28"/>
      <c r="L314" s="81"/>
      <c r="M314" s="27"/>
      <c r="N314" s="81"/>
      <c r="O314" s="27"/>
      <c r="P314" s="81"/>
      <c r="Q314" s="27"/>
      <c r="R314" s="82"/>
    </row>
    <row r="315" spans="1:18" s="4" customFormat="1" ht="39" customHeight="1" x14ac:dyDescent="0.25">
      <c r="A315" s="176" t="s">
        <v>1310</v>
      </c>
      <c r="B315" s="103" t="s">
        <v>1385</v>
      </c>
      <c r="C315" s="119"/>
      <c r="D315" s="115" t="s">
        <v>117</v>
      </c>
      <c r="E315" s="198"/>
      <c r="F315" s="170">
        <v>17998.466695680003</v>
      </c>
      <c r="G315" s="27">
        <v>6148.3611000000001</v>
      </c>
      <c r="H315" s="27">
        <v>9348.0888600000017</v>
      </c>
      <c r="I315" s="29">
        <v>2502.0167356800007</v>
      </c>
      <c r="J315" s="76"/>
      <c r="K315" s="28">
        <f t="shared" si="44"/>
        <v>17998.47</v>
      </c>
      <c r="L315" s="81">
        <f t="shared" si="45"/>
        <v>1.000000183588972</v>
      </c>
      <c r="M315" s="27">
        <f t="shared" si="46"/>
        <v>6148.36</v>
      </c>
      <c r="N315" s="81">
        <f t="shared" si="47"/>
        <v>0.99999982109053409</v>
      </c>
      <c r="O315" s="27">
        <f t="shared" si="48"/>
        <v>9348.09</v>
      </c>
      <c r="P315" s="81">
        <f t="shared" si="49"/>
        <v>1.0000001219500601</v>
      </c>
      <c r="Q315" s="27">
        <f t="shared" si="50"/>
        <v>2502.02</v>
      </c>
      <c r="R315" s="82">
        <f t="shared" si="51"/>
        <v>1.0000013046755254</v>
      </c>
    </row>
    <row r="316" spans="1:18" s="4" customFormat="1" ht="39" customHeight="1" x14ac:dyDescent="0.25">
      <c r="A316" s="176" t="s">
        <v>1311</v>
      </c>
      <c r="B316" s="103" t="s">
        <v>1679</v>
      </c>
      <c r="C316" s="119"/>
      <c r="D316" s="115" t="s">
        <v>117</v>
      </c>
      <c r="E316" s="198"/>
      <c r="F316" s="170">
        <v>23542.398775680002</v>
      </c>
      <c r="G316" s="27">
        <v>7901.066399999997</v>
      </c>
      <c r="H316" s="27">
        <v>13139.315640000003</v>
      </c>
      <c r="I316" s="29">
        <v>2502.0167356800007</v>
      </c>
      <c r="J316" s="76"/>
      <c r="K316" s="28">
        <f t="shared" si="44"/>
        <v>23542.41</v>
      </c>
      <c r="L316" s="81">
        <f t="shared" si="45"/>
        <v>1.0000004767704473</v>
      </c>
      <c r="M316" s="27">
        <f t="shared" si="46"/>
        <v>7901.07</v>
      </c>
      <c r="N316" s="81">
        <f t="shared" si="47"/>
        <v>1.000000455634698</v>
      </c>
      <c r="O316" s="27">
        <f t="shared" si="48"/>
        <v>13139.32</v>
      </c>
      <c r="P316" s="81">
        <f t="shared" si="49"/>
        <v>1.0000003318285455</v>
      </c>
      <c r="Q316" s="27">
        <f t="shared" si="50"/>
        <v>2502.02</v>
      </c>
      <c r="R316" s="82">
        <f t="shared" si="51"/>
        <v>1.0000013046755254</v>
      </c>
    </row>
    <row r="317" spans="1:18" s="4" customFormat="1" ht="39" customHeight="1" x14ac:dyDescent="0.25">
      <c r="A317" s="176" t="s">
        <v>1312</v>
      </c>
      <c r="B317" s="103" t="s">
        <v>1680</v>
      </c>
      <c r="C317" s="119"/>
      <c r="D317" s="115" t="s">
        <v>117</v>
      </c>
      <c r="E317" s="198"/>
      <c r="F317" s="170">
        <v>30970.152175679999</v>
      </c>
      <c r="G317" s="27">
        <v>10633.025399999999</v>
      </c>
      <c r="H317" s="27">
        <v>17835.11004</v>
      </c>
      <c r="I317" s="29">
        <v>2502.0167356800007</v>
      </c>
      <c r="J317" s="76"/>
      <c r="K317" s="28">
        <f t="shared" si="44"/>
        <v>30970.16</v>
      </c>
      <c r="L317" s="81">
        <f t="shared" si="45"/>
        <v>1.0000002526406702</v>
      </c>
      <c r="M317" s="27">
        <f t="shared" si="46"/>
        <v>10633.03</v>
      </c>
      <c r="N317" s="81">
        <f t="shared" si="47"/>
        <v>1.0000004326144092</v>
      </c>
      <c r="O317" s="27">
        <f t="shared" si="48"/>
        <v>17835.11</v>
      </c>
      <c r="P317" s="81">
        <f t="shared" si="49"/>
        <v>0.99999999775723281</v>
      </c>
      <c r="Q317" s="27">
        <f t="shared" si="50"/>
        <v>2502.02</v>
      </c>
      <c r="R317" s="82">
        <f t="shared" si="51"/>
        <v>1.0000013046755254</v>
      </c>
    </row>
    <row r="318" spans="1:18" s="4" customFormat="1" ht="39" customHeight="1" x14ac:dyDescent="0.25">
      <c r="A318" s="176" t="s">
        <v>1313</v>
      </c>
      <c r="B318" s="103" t="s">
        <v>1681</v>
      </c>
      <c r="C318" s="119"/>
      <c r="D318" s="115" t="s">
        <v>117</v>
      </c>
      <c r="E318" s="198"/>
      <c r="F318" s="170">
        <v>36514.084255679998</v>
      </c>
      <c r="G318" s="27">
        <v>12385.730699999995</v>
      </c>
      <c r="H318" s="27">
        <v>21626.336820000004</v>
      </c>
      <c r="I318" s="29">
        <v>2502.0167356800007</v>
      </c>
      <c r="J318" s="76"/>
      <c r="K318" s="28">
        <f t="shared" si="44"/>
        <v>36514.089999999997</v>
      </c>
      <c r="L318" s="81">
        <f t="shared" si="45"/>
        <v>1.0000001573179258</v>
      </c>
      <c r="M318" s="27">
        <f t="shared" si="46"/>
        <v>12385.73</v>
      </c>
      <c r="N318" s="81">
        <f t="shared" si="47"/>
        <v>0.99999994348335097</v>
      </c>
      <c r="O318" s="27">
        <f t="shared" si="48"/>
        <v>21626.34</v>
      </c>
      <c r="P318" s="81">
        <f t="shared" si="49"/>
        <v>1.0000001470429329</v>
      </c>
      <c r="Q318" s="27">
        <f t="shared" si="50"/>
        <v>2502.02</v>
      </c>
      <c r="R318" s="82">
        <f t="shared" si="51"/>
        <v>1.0000013046755254</v>
      </c>
    </row>
    <row r="319" spans="1:18" s="4" customFormat="1" ht="39" customHeight="1" x14ac:dyDescent="0.25">
      <c r="A319" s="176" t="s">
        <v>1314</v>
      </c>
      <c r="B319" s="103" t="s">
        <v>1682</v>
      </c>
      <c r="C319" s="119"/>
      <c r="D319" s="115" t="s">
        <v>117</v>
      </c>
      <c r="E319" s="198"/>
      <c r="F319" s="170">
        <v>43941.807655680008</v>
      </c>
      <c r="G319" s="27">
        <v>15117.659700000006</v>
      </c>
      <c r="H319" s="27">
        <v>26322.131219999999</v>
      </c>
      <c r="I319" s="29">
        <v>2502.0167356800007</v>
      </c>
      <c r="J319" s="76"/>
      <c r="K319" s="28">
        <f t="shared" si="44"/>
        <v>43941.81</v>
      </c>
      <c r="L319" s="81">
        <f t="shared" si="45"/>
        <v>1.0000000533505586</v>
      </c>
      <c r="M319" s="27">
        <f t="shared" si="46"/>
        <v>15117.66</v>
      </c>
      <c r="N319" s="81">
        <f t="shared" si="47"/>
        <v>1.0000000198443411</v>
      </c>
      <c r="O319" s="27">
        <f t="shared" si="48"/>
        <v>26322.13</v>
      </c>
      <c r="P319" s="81">
        <f t="shared" si="49"/>
        <v>0.99999995365116945</v>
      </c>
      <c r="Q319" s="27">
        <f t="shared" si="50"/>
        <v>2502.02</v>
      </c>
      <c r="R319" s="82">
        <f t="shared" si="51"/>
        <v>1.0000013046755254</v>
      </c>
    </row>
    <row r="320" spans="1:18" s="4" customFormat="1" ht="56.1" customHeight="1" x14ac:dyDescent="0.25">
      <c r="A320" s="176" t="s">
        <v>1315</v>
      </c>
      <c r="B320" s="103" t="s">
        <v>1683</v>
      </c>
      <c r="C320" s="119"/>
      <c r="D320" s="115" t="s">
        <v>117</v>
      </c>
      <c r="E320" s="198"/>
      <c r="F320" s="170">
        <v>49485.739735680007</v>
      </c>
      <c r="G320" s="27">
        <v>16870.365000000005</v>
      </c>
      <c r="H320" s="27">
        <v>30113.358</v>
      </c>
      <c r="I320" s="29">
        <v>2502.0167356800007</v>
      </c>
      <c r="J320" s="76"/>
      <c r="K320" s="28">
        <f t="shared" si="44"/>
        <v>49485.749999999993</v>
      </c>
      <c r="L320" s="81">
        <f t="shared" si="45"/>
        <v>1.0000002074197545</v>
      </c>
      <c r="M320" s="27">
        <f t="shared" si="46"/>
        <v>16870.37</v>
      </c>
      <c r="N320" s="81">
        <f t="shared" si="47"/>
        <v>1.000000296377701</v>
      </c>
      <c r="O320" s="27">
        <f t="shared" si="48"/>
        <v>30113.360000000001</v>
      </c>
      <c r="P320" s="81">
        <f t="shared" si="49"/>
        <v>1.0000000664157083</v>
      </c>
      <c r="Q320" s="27">
        <f t="shared" si="50"/>
        <v>2502.02</v>
      </c>
      <c r="R320" s="82">
        <f t="shared" si="51"/>
        <v>1.0000013046755254</v>
      </c>
    </row>
    <row r="321" spans="1:18" s="4" customFormat="1" ht="39" customHeight="1" x14ac:dyDescent="0.25">
      <c r="A321" s="176" t="s">
        <v>1316</v>
      </c>
      <c r="B321" s="103" t="s">
        <v>1317</v>
      </c>
      <c r="C321" s="119"/>
      <c r="D321" s="115" t="s">
        <v>117</v>
      </c>
      <c r="E321" s="198"/>
      <c r="F321" s="170">
        <v>15395.792215680001</v>
      </c>
      <c r="G321" s="27">
        <v>4406.7542999999996</v>
      </c>
      <c r="H321" s="27">
        <v>8487.0211799999997</v>
      </c>
      <c r="I321" s="29">
        <v>2502.0167356800007</v>
      </c>
      <c r="J321" s="76"/>
      <c r="K321" s="28">
        <f t="shared" si="44"/>
        <v>15395.79</v>
      </c>
      <c r="L321" s="81">
        <f t="shared" si="45"/>
        <v>0.99999985608535313</v>
      </c>
      <c r="M321" s="27">
        <f t="shared" si="46"/>
        <v>4406.75</v>
      </c>
      <c r="N321" s="81">
        <f t="shared" si="47"/>
        <v>0.99999902422515374</v>
      </c>
      <c r="O321" s="27">
        <f t="shared" si="48"/>
        <v>8487.02</v>
      </c>
      <c r="P321" s="81">
        <f t="shared" si="49"/>
        <v>0.99999986096417404</v>
      </c>
      <c r="Q321" s="27">
        <f t="shared" si="50"/>
        <v>2502.02</v>
      </c>
      <c r="R321" s="82">
        <f t="shared" si="51"/>
        <v>1.0000013046755254</v>
      </c>
    </row>
    <row r="322" spans="1:18" s="4" customFormat="1" ht="39" customHeight="1" x14ac:dyDescent="0.25">
      <c r="A322" s="176" t="s">
        <v>1318</v>
      </c>
      <c r="B322" s="103" t="s">
        <v>1477</v>
      </c>
      <c r="C322" s="119"/>
      <c r="D322" s="115" t="s">
        <v>117</v>
      </c>
      <c r="E322" s="204"/>
      <c r="F322" s="170">
        <v>29274.407695680002</v>
      </c>
      <c r="G322" s="27">
        <v>5777.3810999999951</v>
      </c>
      <c r="H322" s="27">
        <v>20995.009860000006</v>
      </c>
      <c r="I322" s="29">
        <v>2502.0167356800007</v>
      </c>
      <c r="J322" s="76"/>
      <c r="K322" s="28">
        <f t="shared" si="44"/>
        <v>29274.41</v>
      </c>
      <c r="L322" s="81">
        <f t="shared" si="45"/>
        <v>1.0000000787144874</v>
      </c>
      <c r="M322" s="27">
        <f t="shared" si="46"/>
        <v>5777.38</v>
      </c>
      <c r="N322" s="81">
        <f t="shared" si="47"/>
        <v>0.99999980960231361</v>
      </c>
      <c r="O322" s="27">
        <f t="shared" si="48"/>
        <v>20995.01</v>
      </c>
      <c r="P322" s="81">
        <f t="shared" si="49"/>
        <v>1.0000000066682508</v>
      </c>
      <c r="Q322" s="27">
        <f t="shared" si="50"/>
        <v>2502.02</v>
      </c>
      <c r="R322" s="82">
        <f t="shared" si="51"/>
        <v>1.0000013046755254</v>
      </c>
    </row>
    <row r="323" spans="1:18" s="4" customFormat="1" ht="39" customHeight="1" x14ac:dyDescent="0.25">
      <c r="A323" s="176" t="s">
        <v>1319</v>
      </c>
      <c r="B323" s="103" t="s">
        <v>1478</v>
      </c>
      <c r="C323" s="119"/>
      <c r="D323" s="115" t="s">
        <v>117</v>
      </c>
      <c r="E323" s="204"/>
      <c r="F323" s="170">
        <v>34883.922175680003</v>
      </c>
      <c r="G323" s="27">
        <v>7530.0879000000004</v>
      </c>
      <c r="H323" s="27">
        <v>24851.81754</v>
      </c>
      <c r="I323" s="29">
        <v>2502.0167356800007</v>
      </c>
      <c r="J323" s="76"/>
      <c r="K323" s="28">
        <f t="shared" si="44"/>
        <v>34883.93</v>
      </c>
      <c r="L323" s="81">
        <f t="shared" si="45"/>
        <v>1.0000002242958792</v>
      </c>
      <c r="M323" s="27">
        <f t="shared" si="46"/>
        <v>7530.09</v>
      </c>
      <c r="N323" s="81">
        <f t="shared" si="47"/>
        <v>1.0000002788812066</v>
      </c>
      <c r="O323" s="27">
        <f t="shared" si="48"/>
        <v>24851.82</v>
      </c>
      <c r="P323" s="81">
        <f t="shared" si="49"/>
        <v>1.0000000989867239</v>
      </c>
      <c r="Q323" s="27">
        <f t="shared" si="50"/>
        <v>2502.02</v>
      </c>
      <c r="R323" s="82">
        <f t="shared" si="51"/>
        <v>1.0000013046755254</v>
      </c>
    </row>
    <row r="324" spans="1:18" s="4" customFormat="1" ht="39" customHeight="1" x14ac:dyDescent="0.25">
      <c r="A324" s="176" t="s">
        <v>1320</v>
      </c>
      <c r="B324" s="103" t="s">
        <v>1479</v>
      </c>
      <c r="C324" s="119"/>
      <c r="D324" s="115" t="s">
        <v>117</v>
      </c>
      <c r="E324" s="204"/>
      <c r="F324" s="170">
        <v>60054.233215680004</v>
      </c>
      <c r="G324" s="27">
        <v>11554.771799999999</v>
      </c>
      <c r="H324" s="27">
        <v>45997.444680000008</v>
      </c>
      <c r="I324" s="29">
        <v>2502.0167356800007</v>
      </c>
      <c r="J324" s="76"/>
      <c r="K324" s="28">
        <f t="shared" si="44"/>
        <v>60054.23</v>
      </c>
      <c r="L324" s="81">
        <f t="shared" si="45"/>
        <v>0.99999994645373314</v>
      </c>
      <c r="M324" s="27">
        <f t="shared" si="46"/>
        <v>11554.77</v>
      </c>
      <c r="N324" s="81">
        <f t="shared" si="47"/>
        <v>0.9999998442202036</v>
      </c>
      <c r="O324" s="27">
        <f t="shared" si="48"/>
        <v>45997.440000000002</v>
      </c>
      <c r="P324" s="81">
        <f t="shared" si="49"/>
        <v>0.99999989825521751</v>
      </c>
      <c r="Q324" s="27">
        <f t="shared" si="50"/>
        <v>2502.02</v>
      </c>
      <c r="R324" s="82">
        <f t="shared" si="51"/>
        <v>1.0000013046755254</v>
      </c>
    </row>
    <row r="325" spans="1:18" s="4" customFormat="1" ht="39" customHeight="1" x14ac:dyDescent="0.25">
      <c r="A325" s="176" t="s">
        <v>1321</v>
      </c>
      <c r="B325" s="103" t="s">
        <v>1480</v>
      </c>
      <c r="C325" s="119"/>
      <c r="D325" s="115" t="s">
        <v>117</v>
      </c>
      <c r="E325" s="204"/>
      <c r="F325" s="170">
        <v>61656.328135679993</v>
      </c>
      <c r="G325" s="27">
        <v>13307.483999999993</v>
      </c>
      <c r="H325" s="27">
        <v>45846.827400000002</v>
      </c>
      <c r="I325" s="29">
        <v>2502.0167356800007</v>
      </c>
      <c r="J325" s="76"/>
      <c r="K325" s="28">
        <f t="shared" si="44"/>
        <v>61656.329999999994</v>
      </c>
      <c r="L325" s="81">
        <f t="shared" si="45"/>
        <v>1.0000000302372856</v>
      </c>
      <c r="M325" s="27">
        <f t="shared" si="46"/>
        <v>13307.48</v>
      </c>
      <c r="N325" s="81">
        <f t="shared" si="47"/>
        <v>0.99999969941726075</v>
      </c>
      <c r="O325" s="27">
        <f t="shared" si="48"/>
        <v>45846.83</v>
      </c>
      <c r="P325" s="81">
        <f t="shared" si="49"/>
        <v>1.0000000567105762</v>
      </c>
      <c r="Q325" s="27">
        <f t="shared" si="50"/>
        <v>2502.02</v>
      </c>
      <c r="R325" s="82">
        <f t="shared" si="51"/>
        <v>1.0000013046755254</v>
      </c>
    </row>
    <row r="326" spans="1:18" s="4" customFormat="1" ht="39" customHeight="1" x14ac:dyDescent="0.25">
      <c r="A326" s="176" t="s">
        <v>1322</v>
      </c>
      <c r="B326" s="103" t="s">
        <v>1481</v>
      </c>
      <c r="C326" s="119"/>
      <c r="D326" s="115" t="s">
        <v>117</v>
      </c>
      <c r="E326" s="204"/>
      <c r="F326" s="170">
        <v>82819.297375680006</v>
      </c>
      <c r="G326" s="27">
        <v>17332.217400000012</v>
      </c>
      <c r="H326" s="27">
        <v>62985.063240000003</v>
      </c>
      <c r="I326" s="29">
        <v>2502.0167356800007</v>
      </c>
      <c r="J326" s="76"/>
      <c r="K326" s="28">
        <f t="shared" si="44"/>
        <v>82819.3</v>
      </c>
      <c r="L326" s="81">
        <f t="shared" si="45"/>
        <v>1.000000031687301</v>
      </c>
      <c r="M326" s="27">
        <f t="shared" si="46"/>
        <v>17332.22</v>
      </c>
      <c r="N326" s="81">
        <f t="shared" si="47"/>
        <v>1.0000001500096571</v>
      </c>
      <c r="O326" s="27">
        <f t="shared" si="48"/>
        <v>62985.06</v>
      </c>
      <c r="P326" s="81">
        <f t="shared" si="49"/>
        <v>0.99999994855923235</v>
      </c>
      <c r="Q326" s="27">
        <f t="shared" si="50"/>
        <v>2502.02</v>
      </c>
      <c r="R326" s="82">
        <f t="shared" si="51"/>
        <v>1.0000013046755254</v>
      </c>
    </row>
    <row r="327" spans="1:18" s="4" customFormat="1" ht="39" customHeight="1" x14ac:dyDescent="0.25">
      <c r="A327" s="176" t="s">
        <v>1323</v>
      </c>
      <c r="B327" s="103" t="s">
        <v>1482</v>
      </c>
      <c r="C327" s="119"/>
      <c r="D327" s="115" t="s">
        <v>117</v>
      </c>
      <c r="E327" s="204"/>
      <c r="F327" s="170">
        <v>88428.811855679989</v>
      </c>
      <c r="G327" s="27">
        <v>19084.92419999999</v>
      </c>
      <c r="H327" s="27">
        <v>66841.870920000001</v>
      </c>
      <c r="I327" s="29">
        <v>2502.0167356800007</v>
      </c>
      <c r="J327" s="76"/>
      <c r="K327" s="28">
        <f t="shared" si="44"/>
        <v>88428.81</v>
      </c>
      <c r="L327" s="81">
        <f t="shared" si="45"/>
        <v>0.9999999790149845</v>
      </c>
      <c r="M327" s="27">
        <f t="shared" si="46"/>
        <v>19084.919999999998</v>
      </c>
      <c r="N327" s="81">
        <f t="shared" si="47"/>
        <v>0.99999977993101008</v>
      </c>
      <c r="O327" s="27">
        <f t="shared" si="48"/>
        <v>66841.87</v>
      </c>
      <c r="P327" s="81">
        <f t="shared" si="49"/>
        <v>0.99999998623617214</v>
      </c>
      <c r="Q327" s="27">
        <f t="shared" si="50"/>
        <v>2502.02</v>
      </c>
      <c r="R327" s="82">
        <f t="shared" si="51"/>
        <v>1.0000013046755254</v>
      </c>
    </row>
    <row r="328" spans="1:18" s="4" customFormat="1" ht="39" customHeight="1" x14ac:dyDescent="0.25">
      <c r="A328" s="176" t="s">
        <v>1324</v>
      </c>
      <c r="B328" s="103" t="s">
        <v>1325</v>
      </c>
      <c r="C328" s="119"/>
      <c r="D328" s="115" t="s">
        <v>115</v>
      </c>
      <c r="E328" s="198" t="s">
        <v>1326</v>
      </c>
      <c r="F328" s="170">
        <v>29101.148160000001</v>
      </c>
      <c r="G328" s="27">
        <v>5777.3810999999951</v>
      </c>
      <c r="H328" s="27">
        <v>20995.009860000006</v>
      </c>
      <c r="I328" s="29">
        <v>2328.7572000000005</v>
      </c>
      <c r="J328" s="76"/>
      <c r="K328" s="28">
        <f t="shared" ref="K328:K392" si="52">SUM(M328,O328,Q328)</f>
        <v>29101.15</v>
      </c>
      <c r="L328" s="81">
        <f t="shared" ref="L328:L348" si="53">K328/F328</f>
        <v>1.0000000632277459</v>
      </c>
      <c r="M328" s="27">
        <f t="shared" ref="M328:M392" si="54">ROUND(G328-(G328*$M$6*$F$6),2)</f>
        <v>5777.38</v>
      </c>
      <c r="N328" s="81">
        <f t="shared" ref="N328:N392" si="55">M328/G328</f>
        <v>0.99999980960231361</v>
      </c>
      <c r="O328" s="27">
        <f t="shared" ref="O328:O392" si="56">ROUND(H328-(H328*$O$6*$F$6),2)</f>
        <v>20995.01</v>
      </c>
      <c r="P328" s="81">
        <f t="shared" ref="P328:P392" si="57">O328/H328</f>
        <v>1.0000000066682508</v>
      </c>
      <c r="Q328" s="27">
        <f t="shared" ref="Q328:Q392" si="58">ROUND((I328-(I328*$Q$6*$F$6)),2)</f>
        <v>2328.7600000000002</v>
      </c>
      <c r="R328" s="82">
        <f t="shared" ref="R328:R392" si="59">Q328/I328</f>
        <v>1.0000012023580644</v>
      </c>
    </row>
    <row r="329" spans="1:18" s="4" customFormat="1" ht="39" customHeight="1" x14ac:dyDescent="0.25">
      <c r="A329" s="176" t="s">
        <v>1327</v>
      </c>
      <c r="B329" s="103" t="s">
        <v>1328</v>
      </c>
      <c r="C329" s="119"/>
      <c r="D329" s="115" t="s">
        <v>115</v>
      </c>
      <c r="E329" s="198" t="s">
        <v>1326</v>
      </c>
      <c r="F329" s="170">
        <v>5738.0463119999995</v>
      </c>
      <c r="G329" s="27">
        <v>1752.7067999999999</v>
      </c>
      <c r="H329" s="27">
        <v>3856.8076800000003</v>
      </c>
      <c r="I329" s="29">
        <v>128.53183200000001</v>
      </c>
      <c r="J329" s="76"/>
      <c r="K329" s="28">
        <f t="shared" si="52"/>
        <v>5738.05</v>
      </c>
      <c r="L329" s="81">
        <f t="shared" si="53"/>
        <v>1.0000006427274721</v>
      </c>
      <c r="M329" s="27">
        <f t="shared" si="54"/>
        <v>1752.71</v>
      </c>
      <c r="N329" s="81">
        <f t="shared" si="55"/>
        <v>1.0000018257474668</v>
      </c>
      <c r="O329" s="27">
        <f t="shared" si="56"/>
        <v>3856.81</v>
      </c>
      <c r="P329" s="81">
        <f t="shared" si="57"/>
        <v>1.0000006015337533</v>
      </c>
      <c r="Q329" s="27">
        <f t="shared" si="58"/>
        <v>128.53</v>
      </c>
      <c r="R329" s="82">
        <f t="shared" si="59"/>
        <v>0.99998574672148133</v>
      </c>
    </row>
    <row r="330" spans="1:18" s="4" customFormat="1" ht="39" customHeight="1" x14ac:dyDescent="0.25">
      <c r="A330" s="176" t="s">
        <v>1329</v>
      </c>
      <c r="B330" s="103" t="s">
        <v>1330</v>
      </c>
      <c r="C330" s="119"/>
      <c r="D330" s="115" t="s">
        <v>115</v>
      </c>
      <c r="E330" s="198"/>
      <c r="F330" s="170">
        <v>44300.359833722243</v>
      </c>
      <c r="G330" s="27">
        <v>7835.6686380422407</v>
      </c>
      <c r="H330" s="27">
        <v>33962.674460000002</v>
      </c>
      <c r="I330" s="29">
        <v>2502.0167356800007</v>
      </c>
      <c r="J330" s="76"/>
      <c r="K330" s="28">
        <f t="shared" si="52"/>
        <v>44300.359999999993</v>
      </c>
      <c r="L330" s="81">
        <f t="shared" si="53"/>
        <v>1.0000000037534176</v>
      </c>
      <c r="M330" s="27">
        <f t="shared" si="54"/>
        <v>7835.67</v>
      </c>
      <c r="N330" s="81">
        <f t="shared" si="55"/>
        <v>1.0000001738151296</v>
      </c>
      <c r="O330" s="27">
        <f t="shared" si="56"/>
        <v>33962.67</v>
      </c>
      <c r="P330" s="81">
        <f t="shared" si="57"/>
        <v>0.99999986867936419</v>
      </c>
      <c r="Q330" s="27">
        <f t="shared" si="58"/>
        <v>2502.02</v>
      </c>
      <c r="R330" s="82">
        <f t="shared" si="59"/>
        <v>1.0000013046755254</v>
      </c>
    </row>
    <row r="331" spans="1:18" s="4" customFormat="1" ht="39" customHeight="1" x14ac:dyDescent="0.25">
      <c r="A331" s="176" t="s">
        <v>1331</v>
      </c>
      <c r="B331" s="103" t="s">
        <v>1483</v>
      </c>
      <c r="C331" s="119"/>
      <c r="D331" s="115" t="s">
        <v>115</v>
      </c>
      <c r="E331" s="198"/>
      <c r="F331" s="170">
        <v>24860.565173722243</v>
      </c>
      <c r="G331" s="27">
        <v>7835.6686380422407</v>
      </c>
      <c r="H331" s="27">
        <v>14522.879800000002</v>
      </c>
      <c r="I331" s="29">
        <v>2502.0167356800007</v>
      </c>
      <c r="J331" s="76"/>
      <c r="K331" s="28">
        <f t="shared" si="52"/>
        <v>24860.57</v>
      </c>
      <c r="L331" s="81">
        <f t="shared" si="53"/>
        <v>1.0000001941338712</v>
      </c>
      <c r="M331" s="27">
        <f t="shared" si="54"/>
        <v>7835.67</v>
      </c>
      <c r="N331" s="81">
        <f t="shared" si="55"/>
        <v>1.0000001738151296</v>
      </c>
      <c r="O331" s="27">
        <f t="shared" si="56"/>
        <v>14522.88</v>
      </c>
      <c r="P331" s="81">
        <f t="shared" si="57"/>
        <v>1.0000000137713732</v>
      </c>
      <c r="Q331" s="27">
        <f t="shared" si="58"/>
        <v>2502.02</v>
      </c>
      <c r="R331" s="82">
        <f t="shared" si="59"/>
        <v>1.0000013046755254</v>
      </c>
    </row>
    <row r="332" spans="1:18" s="4" customFormat="1" ht="39" customHeight="1" x14ac:dyDescent="0.25">
      <c r="A332" s="176" t="s">
        <v>1332</v>
      </c>
      <c r="B332" s="103" t="s">
        <v>1333</v>
      </c>
      <c r="C332" s="119"/>
      <c r="D332" s="115" t="s">
        <v>115</v>
      </c>
      <c r="E332" s="198"/>
      <c r="F332" s="170">
        <v>52005.713992887679</v>
      </c>
      <c r="G332" s="27">
        <v>6246.1972572076802</v>
      </c>
      <c r="H332" s="27">
        <v>43257.5</v>
      </c>
      <c r="I332" s="29">
        <v>2502.0167356800007</v>
      </c>
      <c r="J332" s="76"/>
      <c r="K332" s="28">
        <f t="shared" si="52"/>
        <v>52005.719999999994</v>
      </c>
      <c r="L332" s="81">
        <f t="shared" si="53"/>
        <v>1.0000001155086982</v>
      </c>
      <c r="M332" s="27">
        <f t="shared" si="54"/>
        <v>6246.2</v>
      </c>
      <c r="N332" s="81">
        <f t="shared" si="55"/>
        <v>1.0000004391139452</v>
      </c>
      <c r="O332" s="27">
        <f t="shared" si="56"/>
        <v>43257.5</v>
      </c>
      <c r="P332" s="81">
        <f t="shared" si="57"/>
        <v>1</v>
      </c>
      <c r="Q332" s="27">
        <f t="shared" si="58"/>
        <v>2502.02</v>
      </c>
      <c r="R332" s="82">
        <f t="shared" si="59"/>
        <v>1.0000013046755254</v>
      </c>
    </row>
    <row r="333" spans="1:18" s="4" customFormat="1" ht="109.5" customHeight="1" x14ac:dyDescent="0.25">
      <c r="A333" s="205" t="s">
        <v>402</v>
      </c>
      <c r="B333" s="103" t="s">
        <v>398</v>
      </c>
      <c r="C333" s="119" t="s">
        <v>1774</v>
      </c>
      <c r="D333" s="115" t="s">
        <v>117</v>
      </c>
      <c r="E333" s="198"/>
      <c r="F333" s="170">
        <v>20121.064467822212</v>
      </c>
      <c r="G333" s="27">
        <v>2496.9505099200001</v>
      </c>
      <c r="H333" s="27">
        <v>15122.097222222212</v>
      </c>
      <c r="I333" s="29">
        <v>2502.0167356800007</v>
      </c>
      <c r="J333" s="76"/>
      <c r="K333" s="28">
        <f t="shared" si="52"/>
        <v>20121.07</v>
      </c>
      <c r="L333" s="81">
        <f t="shared" si="53"/>
        <v>1.0000002749445884</v>
      </c>
      <c r="M333" s="27">
        <f t="shared" si="54"/>
        <v>2496.9499999999998</v>
      </c>
      <c r="N333" s="81">
        <f t="shared" si="55"/>
        <v>0.99999979578289666</v>
      </c>
      <c r="O333" s="27">
        <f t="shared" si="56"/>
        <v>15122.1</v>
      </c>
      <c r="P333" s="81">
        <f t="shared" si="57"/>
        <v>1.0000001836899834</v>
      </c>
      <c r="Q333" s="27">
        <f t="shared" si="58"/>
        <v>2502.02</v>
      </c>
      <c r="R333" s="82">
        <f t="shared" si="59"/>
        <v>1.0000013046755254</v>
      </c>
    </row>
    <row r="334" spans="1:18" s="4" customFormat="1" ht="56.1" customHeight="1" x14ac:dyDescent="0.25">
      <c r="A334" s="205" t="s">
        <v>403</v>
      </c>
      <c r="B334" s="103" t="s">
        <v>1684</v>
      </c>
      <c r="C334" s="119" t="s">
        <v>1685</v>
      </c>
      <c r="D334" s="115" t="s">
        <v>347</v>
      </c>
      <c r="E334" s="198" t="s">
        <v>1334</v>
      </c>
      <c r="F334" s="170">
        <v>48887.331609600005</v>
      </c>
      <c r="G334" s="27">
        <v>0</v>
      </c>
      <c r="H334" s="27">
        <v>0</v>
      </c>
      <c r="I334" s="29">
        <v>48887.331609600005</v>
      </c>
      <c r="J334" s="76"/>
      <c r="K334" s="28">
        <f t="shared" si="52"/>
        <v>48887.33</v>
      </c>
      <c r="L334" s="81">
        <f t="shared" si="53"/>
        <v>0.9999999670753148</v>
      </c>
      <c r="M334" s="27">
        <f t="shared" si="54"/>
        <v>0</v>
      </c>
      <c r="N334" s="81" t="e">
        <f t="shared" si="55"/>
        <v>#DIV/0!</v>
      </c>
      <c r="O334" s="27">
        <f t="shared" si="56"/>
        <v>0</v>
      </c>
      <c r="P334" s="81" t="e">
        <f t="shared" si="57"/>
        <v>#DIV/0!</v>
      </c>
      <c r="Q334" s="27">
        <f t="shared" si="58"/>
        <v>48887.33</v>
      </c>
      <c r="R334" s="82">
        <f t="shared" si="59"/>
        <v>0.9999999670753148</v>
      </c>
    </row>
    <row r="335" spans="1:18" s="4" customFormat="1" ht="118.5" customHeight="1" x14ac:dyDescent="0.25">
      <c r="A335" s="205" t="s">
        <v>405</v>
      </c>
      <c r="B335" s="103" t="s">
        <v>1777</v>
      </c>
      <c r="C335" s="119" t="s">
        <v>1778</v>
      </c>
      <c r="D335" s="115" t="s">
        <v>401</v>
      </c>
      <c r="E335" s="198" t="s">
        <v>1775</v>
      </c>
      <c r="F335" s="170">
        <v>2442.3110000000001</v>
      </c>
      <c r="G335" s="27">
        <v>1889.88</v>
      </c>
      <c r="H335" s="27">
        <v>399.97100000000006</v>
      </c>
      <c r="I335" s="29">
        <v>152.46</v>
      </c>
      <c r="J335" s="76"/>
      <c r="K335" s="28">
        <f t="shared" si="52"/>
        <v>2442.3100000000004</v>
      </c>
      <c r="L335" s="81">
        <f t="shared" si="53"/>
        <v>0.99999959055173571</v>
      </c>
      <c r="M335" s="27">
        <f t="shared" si="54"/>
        <v>1889.88</v>
      </c>
      <c r="N335" s="81">
        <f t="shared" si="55"/>
        <v>1</v>
      </c>
      <c r="O335" s="27">
        <f t="shared" si="56"/>
        <v>399.97</v>
      </c>
      <c r="P335" s="81">
        <f t="shared" si="57"/>
        <v>0.99999749981873676</v>
      </c>
      <c r="Q335" s="27">
        <f t="shared" si="58"/>
        <v>152.46</v>
      </c>
      <c r="R335" s="82">
        <f t="shared" si="59"/>
        <v>1</v>
      </c>
    </row>
    <row r="336" spans="1:18" s="4" customFormat="1" ht="103.5" customHeight="1" x14ac:dyDescent="0.25">
      <c r="A336" s="205" t="s">
        <v>407</v>
      </c>
      <c r="B336" s="103" t="s">
        <v>1124</v>
      </c>
      <c r="C336" s="119" t="s">
        <v>1779</v>
      </c>
      <c r="D336" s="115" t="s">
        <v>401</v>
      </c>
      <c r="E336" s="198" t="s">
        <v>1776</v>
      </c>
      <c r="F336" s="170">
        <v>1002.544558646934</v>
      </c>
      <c r="G336" s="27">
        <v>265.27852849984055</v>
      </c>
      <c r="H336" s="27">
        <v>687.95892000000003</v>
      </c>
      <c r="I336" s="29">
        <v>49.307110147093383</v>
      </c>
      <c r="J336" s="76"/>
      <c r="K336" s="28">
        <f t="shared" si="52"/>
        <v>1002.55</v>
      </c>
      <c r="L336" s="81">
        <f t="shared" si="53"/>
        <v>1.0000054275423662</v>
      </c>
      <c r="M336" s="27">
        <f t="shared" si="54"/>
        <v>265.27999999999997</v>
      </c>
      <c r="N336" s="81">
        <f t="shared" si="55"/>
        <v>1.0000055470006102</v>
      </c>
      <c r="O336" s="27">
        <f t="shared" si="56"/>
        <v>687.96</v>
      </c>
      <c r="P336" s="81">
        <f t="shared" si="57"/>
        <v>1.0000015698611773</v>
      </c>
      <c r="Q336" s="27">
        <f t="shared" si="58"/>
        <v>49.31</v>
      </c>
      <c r="R336" s="82">
        <f t="shared" si="59"/>
        <v>1.0000586092532699</v>
      </c>
    </row>
    <row r="337" spans="1:18" s="4" customFormat="1" ht="63.75" customHeight="1" x14ac:dyDescent="0.25">
      <c r="A337" s="205" t="s">
        <v>412</v>
      </c>
      <c r="B337" s="103" t="s">
        <v>404</v>
      </c>
      <c r="C337" s="119" t="s">
        <v>1484</v>
      </c>
      <c r="D337" s="115" t="s">
        <v>115</v>
      </c>
      <c r="E337" s="214" t="s">
        <v>1485</v>
      </c>
      <c r="F337" s="170">
        <v>5126.7547291487335</v>
      </c>
      <c r="G337" s="27">
        <v>2736.7711127620705</v>
      </c>
      <c r="H337" s="27">
        <v>1974.261941666663</v>
      </c>
      <c r="I337" s="29">
        <v>415.72167472000001</v>
      </c>
      <c r="J337" s="76"/>
      <c r="K337" s="28">
        <f t="shared" si="52"/>
        <v>5126.75</v>
      </c>
      <c r="L337" s="81">
        <f t="shared" si="53"/>
        <v>0.99999907755510387</v>
      </c>
      <c r="M337" s="27">
        <f t="shared" si="54"/>
        <v>2736.77</v>
      </c>
      <c r="N337" s="81">
        <f t="shared" si="55"/>
        <v>0.9999995934033119</v>
      </c>
      <c r="O337" s="27">
        <f t="shared" si="56"/>
        <v>1974.26</v>
      </c>
      <c r="P337" s="81">
        <f t="shared" si="57"/>
        <v>0.99999901651010836</v>
      </c>
      <c r="Q337" s="27">
        <f t="shared" si="58"/>
        <v>415.72</v>
      </c>
      <c r="R337" s="82">
        <f t="shared" si="59"/>
        <v>0.99999597153552044</v>
      </c>
    </row>
    <row r="338" spans="1:18" s="4" customFormat="1" ht="90" customHeight="1" x14ac:dyDescent="0.25">
      <c r="A338" s="205" t="s">
        <v>415</v>
      </c>
      <c r="B338" s="103" t="s">
        <v>406</v>
      </c>
      <c r="C338" s="119" t="s">
        <v>1486</v>
      </c>
      <c r="D338" s="115" t="s">
        <v>115</v>
      </c>
      <c r="E338" s="198"/>
      <c r="F338" s="170">
        <v>7992.367589171392</v>
      </c>
      <c r="G338" s="27">
        <v>4777.4248617614403</v>
      </c>
      <c r="H338" s="27">
        <v>2550.625</v>
      </c>
      <c r="I338" s="29">
        <v>664.317727409952</v>
      </c>
      <c r="J338" s="76"/>
      <c r="K338" s="28">
        <f t="shared" si="52"/>
        <v>7992.37</v>
      </c>
      <c r="L338" s="81">
        <f t="shared" si="53"/>
        <v>1.0000003016413574</v>
      </c>
      <c r="M338" s="27">
        <f t="shared" si="54"/>
        <v>4777.42</v>
      </c>
      <c r="N338" s="81">
        <f t="shared" si="55"/>
        <v>0.99999898234685403</v>
      </c>
      <c r="O338" s="27">
        <f t="shared" si="56"/>
        <v>2550.63</v>
      </c>
      <c r="P338" s="81">
        <f t="shared" si="57"/>
        <v>1.0000019603038472</v>
      </c>
      <c r="Q338" s="27">
        <f t="shared" si="58"/>
        <v>664.32</v>
      </c>
      <c r="R338" s="82">
        <f t="shared" si="59"/>
        <v>1.000003420938437</v>
      </c>
    </row>
    <row r="339" spans="1:18" s="4" customFormat="1" ht="56.1" customHeight="1" x14ac:dyDescent="0.25">
      <c r="A339" s="205" t="s">
        <v>417</v>
      </c>
      <c r="B339" s="103" t="s">
        <v>408</v>
      </c>
      <c r="C339" s="119" t="s">
        <v>1487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1335</v>
      </c>
      <c r="B340" s="103" t="s">
        <v>409</v>
      </c>
      <c r="C340" s="119"/>
      <c r="D340" s="115" t="s">
        <v>410</v>
      </c>
      <c r="E340" s="214" t="s">
        <v>1488</v>
      </c>
      <c r="F340" s="170">
        <v>4988.3990553479998</v>
      </c>
      <c r="G340" s="27">
        <v>3976.0228377479998</v>
      </c>
      <c r="H340" s="27">
        <v>0</v>
      </c>
      <c r="I340" s="29">
        <v>1012.3762176000001</v>
      </c>
      <c r="J340" s="76"/>
      <c r="K340" s="28">
        <f t="shared" si="52"/>
        <v>4988.3999999999996</v>
      </c>
      <c r="L340" s="81">
        <f t="shared" si="53"/>
        <v>1.0000001893697736</v>
      </c>
      <c r="M340" s="27">
        <f t="shared" si="54"/>
        <v>3976.02</v>
      </c>
      <c r="N340" s="81">
        <f t="shared" si="55"/>
        <v>0.99999928628478363</v>
      </c>
      <c r="O340" s="27">
        <f t="shared" si="56"/>
        <v>0</v>
      </c>
      <c r="P340" s="81" t="e">
        <f t="shared" si="57"/>
        <v>#DIV/0!</v>
      </c>
      <c r="Q340" s="27">
        <f t="shared" si="58"/>
        <v>1012.38</v>
      </c>
      <c r="R340" s="82">
        <f t="shared" si="59"/>
        <v>1.000003736160465</v>
      </c>
    </row>
    <row r="341" spans="1:18" s="4" customFormat="1" ht="39" customHeight="1" x14ac:dyDescent="0.25">
      <c r="A341" s="205" t="s">
        <v>1336</v>
      </c>
      <c r="B341" s="103" t="s">
        <v>411</v>
      </c>
      <c r="C341" s="119"/>
      <c r="D341" s="115" t="s">
        <v>410</v>
      </c>
      <c r="E341" s="214" t="s">
        <v>1488</v>
      </c>
      <c r="F341" s="170">
        <v>7723.8289262499948</v>
      </c>
      <c r="G341" s="27">
        <v>6711.4527086499947</v>
      </c>
      <c r="H341" s="27">
        <v>0</v>
      </c>
      <c r="I341" s="29">
        <v>1012.3762176000001</v>
      </c>
      <c r="J341" s="76"/>
      <c r="K341" s="28">
        <f t="shared" si="52"/>
        <v>7723.83</v>
      </c>
      <c r="L341" s="81">
        <f t="shared" si="53"/>
        <v>1.0000001390178388</v>
      </c>
      <c r="M341" s="27">
        <f t="shared" si="54"/>
        <v>6711.45</v>
      </c>
      <c r="N341" s="81">
        <f t="shared" si="55"/>
        <v>0.99999959641375535</v>
      </c>
      <c r="O341" s="27">
        <f t="shared" si="56"/>
        <v>0</v>
      </c>
      <c r="P341" s="81" t="e">
        <f t="shared" si="57"/>
        <v>#DIV/0!</v>
      </c>
      <c r="Q341" s="27">
        <f t="shared" si="58"/>
        <v>1012.38</v>
      </c>
      <c r="R341" s="82">
        <f t="shared" si="59"/>
        <v>1.000003736160465</v>
      </c>
    </row>
    <row r="342" spans="1:18" s="4" customFormat="1" ht="138.94999999999999" customHeight="1" x14ac:dyDescent="0.25">
      <c r="A342" s="205" t="s">
        <v>418</v>
      </c>
      <c r="B342" s="105" t="s">
        <v>413</v>
      </c>
      <c r="C342" s="123" t="s">
        <v>1489</v>
      </c>
      <c r="D342" s="16" t="s">
        <v>414</v>
      </c>
      <c r="E342" s="198"/>
      <c r="F342" s="170">
        <v>36068.067286004713</v>
      </c>
      <c r="G342" s="27">
        <v>15608.247421114007</v>
      </c>
      <c r="H342" s="27">
        <v>17445.48541666671</v>
      </c>
      <c r="I342" s="29">
        <v>3014.334448224</v>
      </c>
      <c r="J342" s="76"/>
      <c r="K342" s="28">
        <f t="shared" si="52"/>
        <v>36068.070000000007</v>
      </c>
      <c r="L342" s="81">
        <f t="shared" si="53"/>
        <v>1.0000000752464853</v>
      </c>
      <c r="M342" s="27">
        <f t="shared" si="54"/>
        <v>15608.25</v>
      </c>
      <c r="N342" s="81">
        <f t="shared" si="55"/>
        <v>1.000000165225853</v>
      </c>
      <c r="O342" s="27">
        <f t="shared" si="56"/>
        <v>17445.490000000002</v>
      </c>
      <c r="P342" s="81">
        <f t="shared" si="57"/>
        <v>1.0000002627231734</v>
      </c>
      <c r="Q342" s="27">
        <f t="shared" si="58"/>
        <v>3014.33</v>
      </c>
      <c r="R342" s="82">
        <f t="shared" si="59"/>
        <v>0.99999852430973524</v>
      </c>
    </row>
    <row r="343" spans="1:18" s="4" customFormat="1" ht="138.94999999999999" customHeight="1" x14ac:dyDescent="0.25">
      <c r="A343" s="205" t="s">
        <v>420</v>
      </c>
      <c r="B343" s="106" t="s">
        <v>416</v>
      </c>
      <c r="C343" s="119" t="s">
        <v>1490</v>
      </c>
      <c r="D343" s="16" t="s">
        <v>414</v>
      </c>
      <c r="E343" s="198"/>
      <c r="F343" s="170">
        <v>286178.5739070276</v>
      </c>
      <c r="G343" s="27">
        <v>169510.23859792299</v>
      </c>
      <c r="H343" s="27">
        <v>81747.234983333372</v>
      </c>
      <c r="I343" s="29">
        <v>34921.100325771265</v>
      </c>
      <c r="J343" s="76"/>
      <c r="K343" s="28">
        <f t="shared" si="52"/>
        <v>286178.56999999995</v>
      </c>
      <c r="L343" s="81">
        <f t="shared" si="53"/>
        <v>0.99999998634758847</v>
      </c>
      <c r="M343" s="27">
        <f t="shared" si="54"/>
        <v>169510.24</v>
      </c>
      <c r="N343" s="81">
        <f t="shared" si="55"/>
        <v>1.0000000082713412</v>
      </c>
      <c r="O343" s="27">
        <f t="shared" si="56"/>
        <v>81747.23</v>
      </c>
      <c r="P343" s="81">
        <f t="shared" si="57"/>
        <v>0.99999993903973172</v>
      </c>
      <c r="Q343" s="27">
        <f t="shared" si="58"/>
        <v>34921.1</v>
      </c>
      <c r="R343" s="82">
        <f t="shared" si="59"/>
        <v>0.99999999067121992</v>
      </c>
    </row>
    <row r="344" spans="1:18" s="4" customFormat="1" ht="135.6" customHeight="1" x14ac:dyDescent="0.25">
      <c r="A344" s="205" t="s">
        <v>421</v>
      </c>
      <c r="B344" s="106" t="s">
        <v>1686</v>
      </c>
      <c r="C344" s="119" t="s">
        <v>1491</v>
      </c>
      <c r="D344" s="16" t="s">
        <v>414</v>
      </c>
      <c r="E344" s="198"/>
      <c r="F344" s="170">
        <v>271873.92375501979</v>
      </c>
      <c r="G344" s="27">
        <v>160760.12198220368</v>
      </c>
      <c r="H344" s="27">
        <v>77938.756463333382</v>
      </c>
      <c r="I344" s="29">
        <v>33175.04530948271</v>
      </c>
      <c r="J344" s="76"/>
      <c r="K344" s="28">
        <f t="shared" si="52"/>
        <v>271873.93</v>
      </c>
      <c r="L344" s="81">
        <f t="shared" si="53"/>
        <v>1.0000000229701331</v>
      </c>
      <c r="M344" s="27">
        <f t="shared" si="54"/>
        <v>160760.12</v>
      </c>
      <c r="N344" s="81">
        <f t="shared" si="55"/>
        <v>0.9999999876698048</v>
      </c>
      <c r="O344" s="27">
        <f t="shared" si="56"/>
        <v>77938.759999999995</v>
      </c>
      <c r="P344" s="81">
        <f t="shared" si="57"/>
        <v>1.0000000453775089</v>
      </c>
      <c r="Q344" s="27">
        <f t="shared" si="58"/>
        <v>33175.050000000003</v>
      </c>
      <c r="R344" s="82">
        <f t="shared" si="59"/>
        <v>1.0000001413869144</v>
      </c>
    </row>
    <row r="345" spans="1:18" s="4" customFormat="1" ht="84.95" customHeight="1" x14ac:dyDescent="0.25">
      <c r="A345" s="205" t="s">
        <v>1337</v>
      </c>
      <c r="B345" s="106" t="s">
        <v>419</v>
      </c>
      <c r="C345" s="119" t="s">
        <v>1492</v>
      </c>
      <c r="D345" s="16" t="s">
        <v>414</v>
      </c>
      <c r="E345" s="198"/>
      <c r="F345" s="170">
        <v>44971.246349197652</v>
      </c>
      <c r="G345" s="27">
        <v>18704.100499021653</v>
      </c>
      <c r="H345" s="27">
        <v>24217.875</v>
      </c>
      <c r="I345" s="29">
        <v>2049.2708501760003</v>
      </c>
      <c r="J345" s="76"/>
      <c r="K345" s="28">
        <f t="shared" si="52"/>
        <v>44971.249999999993</v>
      </c>
      <c r="L345" s="81">
        <f t="shared" si="53"/>
        <v>1.000000081180813</v>
      </c>
      <c r="M345" s="27">
        <f t="shared" si="54"/>
        <v>18704.099999999999</v>
      </c>
      <c r="N345" s="81">
        <f t="shared" si="55"/>
        <v>0.9999999733202003</v>
      </c>
      <c r="O345" s="27">
        <f t="shared" si="56"/>
        <v>24217.88</v>
      </c>
      <c r="P345" s="81">
        <f t="shared" si="57"/>
        <v>1.0000002064590721</v>
      </c>
      <c r="Q345" s="27">
        <f t="shared" si="58"/>
        <v>2049.27</v>
      </c>
      <c r="R345" s="82">
        <f t="shared" si="59"/>
        <v>0.99999958513243858</v>
      </c>
    </row>
    <row r="346" spans="1:18" s="4" customFormat="1" ht="135" customHeight="1" x14ac:dyDescent="0.25">
      <c r="A346" s="205" t="s">
        <v>1338</v>
      </c>
      <c r="B346" s="103" t="s">
        <v>1493</v>
      </c>
      <c r="C346" s="119" t="s">
        <v>1494</v>
      </c>
      <c r="D346" s="115" t="s">
        <v>1339</v>
      </c>
      <c r="E346" s="198"/>
      <c r="F346" s="170">
        <v>388317.68375487998</v>
      </c>
      <c r="G346" s="27">
        <v>227650.37483554657</v>
      </c>
      <c r="H346" s="27">
        <v>107052.66458333338</v>
      </c>
      <c r="I346" s="29">
        <v>53614.644336000005</v>
      </c>
      <c r="J346" s="76"/>
      <c r="K346" s="28">
        <f t="shared" si="52"/>
        <v>388317.67000000004</v>
      </c>
      <c r="L346" s="81">
        <f t="shared" si="53"/>
        <v>0.99999996457828089</v>
      </c>
      <c r="M346" s="27">
        <f t="shared" si="54"/>
        <v>227650.37</v>
      </c>
      <c r="N346" s="81">
        <f t="shared" si="55"/>
        <v>0.99999997875889035</v>
      </c>
      <c r="O346" s="27">
        <f t="shared" si="56"/>
        <v>107052.66</v>
      </c>
      <c r="P346" s="81">
        <f t="shared" si="57"/>
        <v>0.99999995718618129</v>
      </c>
      <c r="Q346" s="27">
        <f t="shared" si="58"/>
        <v>53614.64</v>
      </c>
      <c r="R346" s="82">
        <f t="shared" si="59"/>
        <v>0.99999991912657338</v>
      </c>
    </row>
    <row r="347" spans="1:18" s="4" customFormat="1" ht="132.6" customHeight="1" x14ac:dyDescent="0.25">
      <c r="A347" s="205" t="s">
        <v>1340</v>
      </c>
      <c r="B347" s="103" t="s">
        <v>1186</v>
      </c>
      <c r="C347" s="119" t="s">
        <v>1495</v>
      </c>
      <c r="D347" s="115" t="s">
        <v>1339</v>
      </c>
      <c r="E347" s="198"/>
      <c r="F347" s="170">
        <v>631800.85751564009</v>
      </c>
      <c r="G347" s="27">
        <v>282693.78870888002</v>
      </c>
      <c r="H347" s="27">
        <v>289121.92100000003</v>
      </c>
      <c r="I347" s="29">
        <v>59985.147806760004</v>
      </c>
      <c r="J347" s="76"/>
      <c r="K347" s="28">
        <f t="shared" si="52"/>
        <v>631800.86</v>
      </c>
      <c r="L347" s="81">
        <f t="shared" si="53"/>
        <v>1.0000000039321881</v>
      </c>
      <c r="M347" s="27">
        <f t="shared" si="54"/>
        <v>282693.78999999998</v>
      </c>
      <c r="N347" s="81">
        <f t="shared" si="55"/>
        <v>1.0000000045672031</v>
      </c>
      <c r="O347" s="27">
        <f t="shared" si="56"/>
        <v>289121.91999999998</v>
      </c>
      <c r="P347" s="81">
        <f t="shared" si="57"/>
        <v>0.99999999654125138</v>
      </c>
      <c r="Q347" s="27">
        <f t="shared" si="58"/>
        <v>59985.15</v>
      </c>
      <c r="R347" s="82">
        <f t="shared" si="59"/>
        <v>1.0000000365630506</v>
      </c>
    </row>
    <row r="348" spans="1:18" s="4" customFormat="1" ht="69" customHeight="1" x14ac:dyDescent="0.25">
      <c r="A348" s="205" t="s">
        <v>1341</v>
      </c>
      <c r="B348" s="103" t="s">
        <v>422</v>
      </c>
      <c r="C348" s="119" t="s">
        <v>1496</v>
      </c>
      <c r="D348" s="115" t="s">
        <v>1125</v>
      </c>
      <c r="E348" s="198"/>
      <c r="F348" s="170">
        <v>2941.7782998868161</v>
      </c>
      <c r="G348" s="27">
        <v>1117.0226638340159</v>
      </c>
      <c r="H348" s="27">
        <v>1582.2983000000002</v>
      </c>
      <c r="I348" s="29">
        <v>242.45733605280003</v>
      </c>
      <c r="J348" s="76"/>
      <c r="K348" s="28">
        <f t="shared" si="52"/>
        <v>2941.7799999999997</v>
      </c>
      <c r="L348" s="81">
        <f t="shared" si="53"/>
        <v>1.0000005779202272</v>
      </c>
      <c r="M348" s="27">
        <f t="shared" si="54"/>
        <v>1117.02</v>
      </c>
      <c r="N348" s="81">
        <f t="shared" si="55"/>
        <v>0.99999761523727115</v>
      </c>
      <c r="O348" s="27">
        <f t="shared" si="56"/>
        <v>1582.3</v>
      </c>
      <c r="P348" s="81">
        <f t="shared" si="57"/>
        <v>1.0000010743865426</v>
      </c>
      <c r="Q348" s="27">
        <f t="shared" si="58"/>
        <v>242.46</v>
      </c>
      <c r="R348" s="82">
        <f t="shared" si="59"/>
        <v>1.0000109872823126</v>
      </c>
    </row>
    <row r="349" spans="1:18" s="4" customFormat="1" ht="247.5" customHeight="1" x14ac:dyDescent="0.25">
      <c r="A349" s="206"/>
      <c r="B349" s="149" t="s">
        <v>1235</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1342</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1649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423</v>
      </c>
      <c r="B352" s="109" t="s">
        <v>1687</v>
      </c>
      <c r="C352" s="129" t="s">
        <v>1498</v>
      </c>
      <c r="D352" s="14" t="s">
        <v>401</v>
      </c>
      <c r="E352" s="198" t="s">
        <v>1084</v>
      </c>
      <c r="F352" s="170">
        <v>249.58069811355406</v>
      </c>
      <c r="G352" s="27">
        <v>144.4202213755392</v>
      </c>
      <c r="H352" s="27">
        <v>88.11853741940493</v>
      </c>
      <c r="I352" s="29">
        <v>17.041939318609924</v>
      </c>
      <c r="J352" s="76"/>
      <c r="K352" s="28">
        <f t="shared" si="52"/>
        <v>249.57999999999998</v>
      </c>
      <c r="L352" s="81">
        <f t="shared" ref="L352:L358" si="60">K352/F352</f>
        <v>0.99999720285438998</v>
      </c>
      <c r="M352" s="27">
        <f t="shared" si="54"/>
        <v>144.41999999999999</v>
      </c>
      <c r="N352" s="81">
        <f t="shared" si="55"/>
        <v>0.99999846714305585</v>
      </c>
      <c r="O352" s="27">
        <f t="shared" si="56"/>
        <v>88.12</v>
      </c>
      <c r="P352" s="81">
        <f t="shared" si="57"/>
        <v>1.0000165978764277</v>
      </c>
      <c r="Q352" s="27">
        <f t="shared" si="58"/>
        <v>17.04</v>
      </c>
      <c r="R352" s="82">
        <f t="shared" si="59"/>
        <v>0.99988620317361376</v>
      </c>
    </row>
    <row r="353" spans="1:18" s="4" customFormat="1" ht="80.45" customHeight="1" x14ac:dyDescent="0.25">
      <c r="A353" s="176" t="s">
        <v>424</v>
      </c>
      <c r="B353" s="109" t="s">
        <v>425</v>
      </c>
      <c r="C353" s="129" t="s">
        <v>1499</v>
      </c>
      <c r="D353" s="14" t="s">
        <v>401</v>
      </c>
      <c r="E353" s="198" t="s">
        <v>1084</v>
      </c>
      <c r="F353" s="170">
        <v>415.3795379112068</v>
      </c>
      <c r="G353" s="27">
        <v>160.95504057983999</v>
      </c>
      <c r="H353" s="27">
        <v>231.44130212496677</v>
      </c>
      <c r="I353" s="29">
        <v>22.983195206400005</v>
      </c>
      <c r="J353" s="76"/>
      <c r="K353" s="28">
        <f t="shared" si="52"/>
        <v>415.38</v>
      </c>
      <c r="L353" s="81">
        <f t="shared" si="60"/>
        <v>1.0000011124495818</v>
      </c>
      <c r="M353" s="27">
        <f t="shared" si="54"/>
        <v>160.96</v>
      </c>
      <c r="N353" s="81">
        <f t="shared" si="55"/>
        <v>1.0000308124563366</v>
      </c>
      <c r="O353" s="27">
        <f t="shared" si="56"/>
        <v>231.44</v>
      </c>
      <c r="P353" s="81">
        <f t="shared" si="57"/>
        <v>0.99999437384358447</v>
      </c>
      <c r="Q353" s="27">
        <f t="shared" si="58"/>
        <v>22.98</v>
      </c>
      <c r="R353" s="82">
        <f t="shared" si="59"/>
        <v>0.99986097640596483</v>
      </c>
    </row>
    <row r="354" spans="1:18" s="4" customFormat="1" ht="81.95" customHeight="1" x14ac:dyDescent="0.25">
      <c r="A354" s="176" t="s">
        <v>426</v>
      </c>
      <c r="B354" s="103" t="s">
        <v>427</v>
      </c>
      <c r="C354" s="129" t="s">
        <v>1500</v>
      </c>
      <c r="D354" s="115" t="s">
        <v>401</v>
      </c>
      <c r="E354" s="214" t="s">
        <v>1711</v>
      </c>
      <c r="F354" s="170">
        <v>603.55195264343877</v>
      </c>
      <c r="G354" s="27">
        <v>161.86664676124803</v>
      </c>
      <c r="H354" s="27">
        <v>396.93802408468673</v>
      </c>
      <c r="I354" s="29">
        <v>44.747281797504009</v>
      </c>
      <c r="J354" s="76"/>
      <c r="K354" s="28">
        <f t="shared" si="52"/>
        <v>603.55999999999995</v>
      </c>
      <c r="L354" s="81">
        <f t="shared" si="60"/>
        <v>1.0000133333286818</v>
      </c>
      <c r="M354" s="27">
        <f t="shared" si="54"/>
        <v>161.87</v>
      </c>
      <c r="N354" s="81">
        <f t="shared" si="55"/>
        <v>1.0000207160574404</v>
      </c>
      <c r="O354" s="27">
        <f t="shared" si="56"/>
        <v>396.94</v>
      </c>
      <c r="P354" s="81">
        <f t="shared" si="57"/>
        <v>1.0000049778937601</v>
      </c>
      <c r="Q354" s="27">
        <f t="shared" si="58"/>
        <v>44.75</v>
      </c>
      <c r="R354" s="82">
        <f t="shared" si="59"/>
        <v>1.000060745645027</v>
      </c>
    </row>
    <row r="355" spans="1:18" s="4" customFormat="1" ht="66" customHeight="1" x14ac:dyDescent="0.25">
      <c r="A355" s="176" t="s">
        <v>428</v>
      </c>
      <c r="B355" s="109" t="s">
        <v>429</v>
      </c>
      <c r="C355" s="119" t="s">
        <v>1501</v>
      </c>
      <c r="D355" s="14" t="s">
        <v>401</v>
      </c>
      <c r="E355" s="191" t="s">
        <v>1085</v>
      </c>
      <c r="F355" s="170">
        <v>344.8165641367786</v>
      </c>
      <c r="G355" s="27">
        <v>123.98506752771195</v>
      </c>
      <c r="H355" s="27">
        <v>189.07266666666666</v>
      </c>
      <c r="I355" s="29">
        <v>31.758829942400002</v>
      </c>
      <c r="J355" s="76"/>
      <c r="K355" s="28">
        <f t="shared" si="52"/>
        <v>344.82</v>
      </c>
      <c r="L355" s="81">
        <f t="shared" si="60"/>
        <v>1.0000099643218416</v>
      </c>
      <c r="M355" s="27">
        <f t="shared" si="54"/>
        <v>123.99</v>
      </c>
      <c r="N355" s="81">
        <f t="shared" si="55"/>
        <v>1.0000397827930927</v>
      </c>
      <c r="O355" s="27">
        <f t="shared" si="56"/>
        <v>189.07</v>
      </c>
      <c r="P355" s="81">
        <f t="shared" si="57"/>
        <v>0.99998589607523036</v>
      </c>
      <c r="Q355" s="27">
        <f t="shared" si="58"/>
        <v>31.76</v>
      </c>
      <c r="R355" s="82">
        <f t="shared" si="59"/>
        <v>1.0000368419618142</v>
      </c>
    </row>
    <row r="356" spans="1:18" s="4" customFormat="1" ht="68.099999999999994" customHeight="1" x14ac:dyDescent="0.25">
      <c r="A356" s="176" t="s">
        <v>430</v>
      </c>
      <c r="B356" s="103" t="s">
        <v>431</v>
      </c>
      <c r="C356" s="130" t="s">
        <v>1502</v>
      </c>
      <c r="D356" s="14" t="s">
        <v>401</v>
      </c>
      <c r="E356" s="212"/>
      <c r="F356" s="170">
        <v>716.25959535879406</v>
      </c>
      <c r="G356" s="27">
        <v>240.79357586671944</v>
      </c>
      <c r="H356" s="27">
        <v>420.92666666666668</v>
      </c>
      <c r="I356" s="29">
        <v>54.539352825408002</v>
      </c>
      <c r="J356" s="76"/>
      <c r="K356" s="28">
        <f t="shared" si="52"/>
        <v>716.26</v>
      </c>
      <c r="L356" s="81">
        <f t="shared" si="60"/>
        <v>1.0000005649365238</v>
      </c>
      <c r="M356" s="27">
        <f t="shared" si="54"/>
        <v>240.79</v>
      </c>
      <c r="N356" s="81">
        <f t="shared" si="55"/>
        <v>0.99998514965897001</v>
      </c>
      <c r="O356" s="27">
        <f t="shared" si="56"/>
        <v>420.93</v>
      </c>
      <c r="P356" s="81">
        <f t="shared" si="57"/>
        <v>1.0000079190357782</v>
      </c>
      <c r="Q356" s="27">
        <f t="shared" si="58"/>
        <v>54.54</v>
      </c>
      <c r="R356" s="82">
        <f t="shared" si="59"/>
        <v>1.0000118661949302</v>
      </c>
    </row>
    <row r="357" spans="1:18" s="4" customFormat="1" ht="58.5" customHeight="1" x14ac:dyDescent="0.25">
      <c r="A357" s="176" t="s">
        <v>432</v>
      </c>
      <c r="B357" s="109" t="s">
        <v>1189</v>
      </c>
      <c r="C357" s="119" t="s">
        <v>1503</v>
      </c>
      <c r="D357" s="14" t="s">
        <v>495</v>
      </c>
      <c r="E357" s="233" t="s">
        <v>1688</v>
      </c>
      <c r="F357" s="170">
        <v>1582.6374357199777</v>
      </c>
      <c r="G357" s="27">
        <v>1402.4113090745805</v>
      </c>
      <c r="H357" s="27">
        <v>60.212083333333339</v>
      </c>
      <c r="I357" s="29">
        <v>120.014043312064</v>
      </c>
      <c r="J357" s="76"/>
      <c r="K357" s="28">
        <f t="shared" si="52"/>
        <v>1582.63</v>
      </c>
      <c r="L357" s="81">
        <f t="shared" si="60"/>
        <v>0.99999530169082962</v>
      </c>
      <c r="M357" s="27">
        <f t="shared" si="54"/>
        <v>1402.41</v>
      </c>
      <c r="N357" s="81">
        <f t="shared" si="55"/>
        <v>0.99999906655446091</v>
      </c>
      <c r="O357" s="27">
        <f t="shared" si="56"/>
        <v>60.21</v>
      </c>
      <c r="P357" s="81">
        <f t="shared" si="57"/>
        <v>0.99996540007888768</v>
      </c>
      <c r="Q357" s="27">
        <f t="shared" si="58"/>
        <v>120.01</v>
      </c>
      <c r="R357" s="82">
        <f t="shared" si="59"/>
        <v>0.99996630967549782</v>
      </c>
    </row>
    <row r="358" spans="1:18" s="4" customFormat="1" ht="86.1" customHeight="1" x14ac:dyDescent="0.25">
      <c r="A358" s="176" t="s">
        <v>433</v>
      </c>
      <c r="B358" s="103" t="s">
        <v>434</v>
      </c>
      <c r="C358" s="119" t="s">
        <v>1504</v>
      </c>
      <c r="D358" s="115" t="s">
        <v>435</v>
      </c>
      <c r="E358" s="178"/>
      <c r="F358" s="170">
        <v>1121.9010239014399</v>
      </c>
      <c r="G358" s="27">
        <v>336.20662085952</v>
      </c>
      <c r="H358" s="27">
        <v>704.49479999999994</v>
      </c>
      <c r="I358" s="29">
        <v>81.19960304192</v>
      </c>
      <c r="J358" s="76"/>
      <c r="K358" s="28">
        <f t="shared" si="52"/>
        <v>1121.9000000000001</v>
      </c>
      <c r="L358" s="81">
        <f t="shared" si="60"/>
        <v>0.99999908735136345</v>
      </c>
      <c r="M358" s="27">
        <f t="shared" si="54"/>
        <v>336.21</v>
      </c>
      <c r="N358" s="81">
        <f t="shared" si="55"/>
        <v>1.000010050785054</v>
      </c>
      <c r="O358" s="27">
        <f t="shared" si="56"/>
        <v>704.49</v>
      </c>
      <c r="P358" s="81">
        <f t="shared" si="57"/>
        <v>0.99999318660691328</v>
      </c>
      <c r="Q358" s="27">
        <f t="shared" si="58"/>
        <v>81.2</v>
      </c>
      <c r="R358" s="82">
        <f t="shared" si="59"/>
        <v>1.0000048886702044</v>
      </c>
    </row>
    <row r="359" spans="1:18" s="4" customFormat="1" ht="105.6" customHeight="1" x14ac:dyDescent="0.25">
      <c r="A359" s="176" t="s">
        <v>436</v>
      </c>
      <c r="B359" s="103" t="s">
        <v>1126</v>
      </c>
      <c r="C359" s="119" t="s">
        <v>1505</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437</v>
      </c>
      <c r="B360" s="103" t="s">
        <v>438</v>
      </c>
      <c r="C360" s="119"/>
      <c r="D360" s="115" t="s">
        <v>401</v>
      </c>
      <c r="E360" s="214" t="s">
        <v>1086</v>
      </c>
      <c r="F360" s="170">
        <v>314.89558439488297</v>
      </c>
      <c r="G360" s="27">
        <v>215.42768134444032</v>
      </c>
      <c r="H360" s="27">
        <v>81.760209490666682</v>
      </c>
      <c r="I360" s="29">
        <v>17.707693559776001</v>
      </c>
      <c r="J360" s="76"/>
      <c r="K360" s="28">
        <f t="shared" si="52"/>
        <v>314.89999999999998</v>
      </c>
      <c r="L360" s="81">
        <f t="shared" ref="L360:L365" si="61">K360/F360</f>
        <v>1.000014022442155</v>
      </c>
      <c r="M360" s="27">
        <f t="shared" si="54"/>
        <v>215.43</v>
      </c>
      <c r="N360" s="81">
        <f t="shared" si="55"/>
        <v>1.0000107630344681</v>
      </c>
      <c r="O360" s="27">
        <f t="shared" si="56"/>
        <v>81.760000000000005</v>
      </c>
      <c r="P360" s="81">
        <f t="shared" si="57"/>
        <v>0.99999743774302952</v>
      </c>
      <c r="Q360" s="27">
        <f t="shared" si="58"/>
        <v>17.71</v>
      </c>
      <c r="R360" s="82">
        <f t="shared" si="59"/>
        <v>1.0001302507419283</v>
      </c>
    </row>
    <row r="361" spans="1:18" s="4" customFormat="1" ht="39" customHeight="1" x14ac:dyDescent="0.25">
      <c r="A361" s="176" t="s">
        <v>439</v>
      </c>
      <c r="B361" s="103" t="s">
        <v>440</v>
      </c>
      <c r="C361" s="119"/>
      <c r="D361" s="115" t="s">
        <v>401</v>
      </c>
      <c r="E361" s="214" t="s">
        <v>1086</v>
      </c>
      <c r="F361" s="170">
        <v>341.05463575332345</v>
      </c>
      <c r="G361" s="27">
        <v>232.68865613862479</v>
      </c>
      <c r="H361" s="27">
        <v>89.130428830666688</v>
      </c>
      <c r="I361" s="29">
        <v>19.235550784032004</v>
      </c>
      <c r="J361" s="76"/>
      <c r="K361" s="28">
        <f t="shared" si="52"/>
        <v>341.06</v>
      </c>
      <c r="L361" s="81">
        <f t="shared" si="61"/>
        <v>1.0000157284086308</v>
      </c>
      <c r="M361" s="27">
        <f t="shared" si="54"/>
        <v>232.69</v>
      </c>
      <c r="N361" s="81">
        <f t="shared" si="55"/>
        <v>1.0000057753626563</v>
      </c>
      <c r="O361" s="27">
        <f t="shared" si="56"/>
        <v>89.13</v>
      </c>
      <c r="P361" s="81">
        <f t="shared" si="57"/>
        <v>0.99999518872878412</v>
      </c>
      <c r="Q361" s="27">
        <f t="shared" si="58"/>
        <v>19.239999999999998</v>
      </c>
      <c r="R361" s="82">
        <f t="shared" si="59"/>
        <v>1.0002313017192983</v>
      </c>
    </row>
    <row r="362" spans="1:18" s="4" customFormat="1" ht="39" customHeight="1" x14ac:dyDescent="0.25">
      <c r="A362" s="176" t="s">
        <v>441</v>
      </c>
      <c r="B362" s="103" t="s">
        <v>442</v>
      </c>
      <c r="C362" s="119"/>
      <c r="D362" s="115" t="s">
        <v>401</v>
      </c>
      <c r="E362" s="214" t="s">
        <v>1086</v>
      </c>
      <c r="F362" s="170">
        <v>361.64232847307915</v>
      </c>
      <c r="G362" s="27">
        <v>249.82485852721248</v>
      </c>
      <c r="H362" s="27">
        <v>90.573387754666683</v>
      </c>
      <c r="I362" s="29">
        <v>21.244082191200004</v>
      </c>
      <c r="J362" s="76"/>
      <c r="K362" s="28">
        <f t="shared" si="52"/>
        <v>361.63</v>
      </c>
      <c r="L362" s="81">
        <f t="shared" si="61"/>
        <v>0.99996590976191535</v>
      </c>
      <c r="M362" s="27">
        <f t="shared" si="54"/>
        <v>249.82</v>
      </c>
      <c r="N362" s="81">
        <f t="shared" si="55"/>
        <v>0.99998055226673144</v>
      </c>
      <c r="O362" s="27">
        <f t="shared" si="56"/>
        <v>90.57</v>
      </c>
      <c r="P362" s="81">
        <f t="shared" si="57"/>
        <v>0.99996259657775122</v>
      </c>
      <c r="Q362" s="27">
        <f t="shared" si="58"/>
        <v>21.24</v>
      </c>
      <c r="R362" s="82">
        <f t="shared" si="59"/>
        <v>0.99980784337194395</v>
      </c>
    </row>
    <row r="363" spans="1:18" s="4" customFormat="1" ht="39" customHeight="1" x14ac:dyDescent="0.25">
      <c r="A363" s="176" t="s">
        <v>443</v>
      </c>
      <c r="B363" s="103" t="s">
        <v>444</v>
      </c>
      <c r="C363" s="119"/>
      <c r="D363" s="115" t="s">
        <v>401</v>
      </c>
      <c r="E363" s="214" t="s">
        <v>1086</v>
      </c>
      <c r="F363" s="170">
        <v>402.00148038295572</v>
      </c>
      <c r="G363" s="27">
        <v>276.30302998748903</v>
      </c>
      <c r="H363" s="27">
        <v>101.87932793866669</v>
      </c>
      <c r="I363" s="29">
        <v>23.819122456800002</v>
      </c>
      <c r="J363" s="76"/>
      <c r="K363" s="28">
        <f t="shared" si="52"/>
        <v>402</v>
      </c>
      <c r="L363" s="81">
        <f t="shared" si="61"/>
        <v>0.99999631746889517</v>
      </c>
      <c r="M363" s="27">
        <f t="shared" si="54"/>
        <v>276.3</v>
      </c>
      <c r="N363" s="81">
        <f t="shared" si="55"/>
        <v>0.99998903382460502</v>
      </c>
      <c r="O363" s="27">
        <f t="shared" si="56"/>
        <v>101.88</v>
      </c>
      <c r="P363" s="81">
        <f t="shared" si="57"/>
        <v>1.0000065966408191</v>
      </c>
      <c r="Q363" s="27">
        <f t="shared" si="58"/>
        <v>23.82</v>
      </c>
      <c r="R363" s="82">
        <f t="shared" si="59"/>
        <v>1.000036841961814</v>
      </c>
    </row>
    <row r="364" spans="1:18" s="4" customFormat="1" ht="39" customHeight="1" x14ac:dyDescent="0.25">
      <c r="A364" s="176" t="s">
        <v>445</v>
      </c>
      <c r="B364" s="103" t="s">
        <v>446</v>
      </c>
      <c r="C364" s="119"/>
      <c r="D364" s="115" t="s">
        <v>401</v>
      </c>
      <c r="E364" s="214" t="s">
        <v>1086</v>
      </c>
      <c r="F364" s="170">
        <v>461.57532660497259</v>
      </c>
      <c r="G364" s="27">
        <v>307.14144299955967</v>
      </c>
      <c r="H364" s="27">
        <v>127.12128985494891</v>
      </c>
      <c r="I364" s="29">
        <v>27.312593750464004</v>
      </c>
      <c r="J364" s="76"/>
      <c r="K364" s="28">
        <f t="shared" si="52"/>
        <v>461.57</v>
      </c>
      <c r="L364" s="81">
        <f t="shared" si="61"/>
        <v>0.9999884599443134</v>
      </c>
      <c r="M364" s="27">
        <f t="shared" si="54"/>
        <v>307.14</v>
      </c>
      <c r="N364" s="81">
        <f t="shared" si="55"/>
        <v>0.99999530184026753</v>
      </c>
      <c r="O364" s="27">
        <f t="shared" si="56"/>
        <v>127.12</v>
      </c>
      <c r="P364" s="81">
        <f t="shared" si="57"/>
        <v>0.9999898533522561</v>
      </c>
      <c r="Q364" s="27">
        <f t="shared" si="58"/>
        <v>27.31</v>
      </c>
      <c r="R364" s="82">
        <f t="shared" si="59"/>
        <v>0.99990503463392377</v>
      </c>
    </row>
    <row r="365" spans="1:18" s="4" customFormat="1" ht="78" customHeight="1" x14ac:dyDescent="0.25">
      <c r="A365" s="176" t="s">
        <v>1780</v>
      </c>
      <c r="B365" s="103" t="s">
        <v>1781</v>
      </c>
      <c r="C365" s="119" t="s">
        <v>1782</v>
      </c>
      <c r="D365" s="115" t="s">
        <v>401</v>
      </c>
      <c r="E365" s="214" t="s">
        <v>1874</v>
      </c>
      <c r="F365" s="170">
        <v>552.95999999999992</v>
      </c>
      <c r="G365" s="27">
        <v>485.06</v>
      </c>
      <c r="H365" s="27">
        <v>28.74</v>
      </c>
      <c r="I365" s="29">
        <v>39.159999999999997</v>
      </c>
      <c r="J365" s="76"/>
      <c r="K365" s="28">
        <f t="shared" ref="K365" si="62">SUM(M365,O365,Q365)</f>
        <v>552.95999999999992</v>
      </c>
      <c r="L365" s="81">
        <f t="shared" si="61"/>
        <v>1</v>
      </c>
      <c r="M365" s="27">
        <f t="shared" ref="M365" si="63">ROUND(G365-(G365*$M$6*$F$6),2)</f>
        <v>485.06</v>
      </c>
      <c r="N365" s="81">
        <f t="shared" ref="N365" si="64">M365/G365</f>
        <v>1</v>
      </c>
      <c r="O365" s="27">
        <f t="shared" ref="O365" si="65">ROUND(H365-(H365*$O$6*$F$6),2)</f>
        <v>28.74</v>
      </c>
      <c r="P365" s="81">
        <f t="shared" ref="P365" si="66">O365/H365</f>
        <v>1</v>
      </c>
      <c r="Q365" s="27">
        <f t="shared" ref="Q365" si="67">ROUND((I365-(I365*$Q$6*$F$6)),2)</f>
        <v>39.159999999999997</v>
      </c>
      <c r="R365" s="82">
        <f t="shared" ref="R365" si="68">Q365/I365</f>
        <v>1</v>
      </c>
    </row>
    <row r="366" spans="1:18" s="4" customFormat="1" ht="102" customHeight="1" x14ac:dyDescent="0.25">
      <c r="A366" s="176" t="s">
        <v>447</v>
      </c>
      <c r="B366" s="103" t="s">
        <v>1127</v>
      </c>
      <c r="C366" s="119" t="s">
        <v>1784</v>
      </c>
      <c r="D366" s="115"/>
      <c r="E366" s="214" t="s">
        <v>1783</v>
      </c>
      <c r="F366" s="170"/>
      <c r="G366" s="27"/>
      <c r="H366" s="27"/>
      <c r="I366" s="29"/>
      <c r="J366" s="76"/>
      <c r="K366" s="28"/>
      <c r="L366" s="81"/>
      <c r="M366" s="27"/>
      <c r="N366" s="81"/>
      <c r="O366" s="27"/>
      <c r="P366" s="81"/>
      <c r="Q366" s="27"/>
      <c r="R366" s="82"/>
    </row>
    <row r="367" spans="1:18" s="4" customFormat="1" ht="39" customHeight="1" x14ac:dyDescent="0.25">
      <c r="A367" s="176" t="s">
        <v>448</v>
      </c>
      <c r="B367" s="103" t="s">
        <v>449</v>
      </c>
      <c r="C367" s="119"/>
      <c r="D367" s="115" t="s">
        <v>401</v>
      </c>
      <c r="E367" s="198"/>
      <c r="F367" s="170">
        <v>165.27933200240312</v>
      </c>
      <c r="G367" s="27">
        <v>125.36731425567318</v>
      </c>
      <c r="H367" s="27">
        <v>28.372305324000003</v>
      </c>
      <c r="I367" s="29">
        <v>11.53971242272992</v>
      </c>
      <c r="J367" s="76"/>
      <c r="K367" s="28">
        <f t="shared" si="52"/>
        <v>165.28</v>
      </c>
      <c r="L367" s="81">
        <f t="shared" ref="L367:L398" si="69">K367/F367</f>
        <v>1.0000040416281262</v>
      </c>
      <c r="M367" s="27">
        <f t="shared" si="54"/>
        <v>125.37</v>
      </c>
      <c r="N367" s="81">
        <f t="shared" si="55"/>
        <v>1.0000214230028199</v>
      </c>
      <c r="O367" s="27">
        <f t="shared" si="56"/>
        <v>28.37</v>
      </c>
      <c r="P367" s="81">
        <f t="shared" si="57"/>
        <v>0.99991874738504061</v>
      </c>
      <c r="Q367" s="27">
        <f t="shared" si="58"/>
        <v>11.54</v>
      </c>
      <c r="R367" s="82">
        <f t="shared" si="59"/>
        <v>1.0000249206617586</v>
      </c>
    </row>
    <row r="368" spans="1:18" s="4" customFormat="1" ht="39" customHeight="1" x14ac:dyDescent="0.25">
      <c r="A368" s="176" t="s">
        <v>450</v>
      </c>
      <c r="B368" s="103" t="s">
        <v>451</v>
      </c>
      <c r="C368" s="119"/>
      <c r="D368" s="115" t="s">
        <v>401</v>
      </c>
      <c r="E368" s="198"/>
      <c r="F368" s="170">
        <v>176.50735876243746</v>
      </c>
      <c r="G368" s="27">
        <v>128.98808217312899</v>
      </c>
      <c r="H368" s="27">
        <v>35.742524664000001</v>
      </c>
      <c r="I368" s="29">
        <v>11.77675192530848</v>
      </c>
      <c r="J368" s="76"/>
      <c r="K368" s="28">
        <f t="shared" si="52"/>
        <v>176.51000000000002</v>
      </c>
      <c r="L368" s="81">
        <f t="shared" si="69"/>
        <v>1.0000149638948828</v>
      </c>
      <c r="M368" s="27">
        <f t="shared" si="54"/>
        <v>128.99</v>
      </c>
      <c r="N368" s="81">
        <f t="shared" si="55"/>
        <v>1.000014868248591</v>
      </c>
      <c r="O368" s="27">
        <f t="shared" si="56"/>
        <v>35.74</v>
      </c>
      <c r="P368" s="81">
        <f t="shared" si="57"/>
        <v>0.99992936525822584</v>
      </c>
      <c r="Q368" s="27">
        <f t="shared" si="58"/>
        <v>11.78</v>
      </c>
      <c r="R368" s="82">
        <f t="shared" si="59"/>
        <v>1.0002758039493505</v>
      </c>
    </row>
    <row r="369" spans="1:18" s="4" customFormat="1" ht="39" customHeight="1" x14ac:dyDescent="0.25">
      <c r="A369" s="176" t="s">
        <v>452</v>
      </c>
      <c r="B369" s="103" t="s">
        <v>453</v>
      </c>
      <c r="C369" s="119"/>
      <c r="D369" s="115" t="s">
        <v>401</v>
      </c>
      <c r="E369" s="198"/>
      <c r="F369" s="170">
        <v>182.12927119899956</v>
      </c>
      <c r="G369" s="27">
        <v>132.71342248562996</v>
      </c>
      <c r="H369" s="27">
        <v>37.185483588000004</v>
      </c>
      <c r="I369" s="29">
        <v>12.2303651253696</v>
      </c>
      <c r="J369" s="76"/>
      <c r="K369" s="28">
        <f t="shared" si="52"/>
        <v>182.13</v>
      </c>
      <c r="L369" s="81">
        <f t="shared" si="69"/>
        <v>1.0000040015588687</v>
      </c>
      <c r="M369" s="27">
        <f t="shared" si="54"/>
        <v>132.71</v>
      </c>
      <c r="N369" s="81">
        <f t="shared" si="55"/>
        <v>0.99997421145829979</v>
      </c>
      <c r="O369" s="27">
        <f t="shared" si="56"/>
        <v>37.19</v>
      </c>
      <c r="P369" s="81">
        <f t="shared" si="57"/>
        <v>1.0001214563201606</v>
      </c>
      <c r="Q369" s="27">
        <f t="shared" si="58"/>
        <v>12.23</v>
      </c>
      <c r="R369" s="82">
        <f t="shared" si="59"/>
        <v>0.99997014599598155</v>
      </c>
    </row>
    <row r="370" spans="1:18" s="4" customFormat="1" ht="39" customHeight="1" x14ac:dyDescent="0.25">
      <c r="A370" s="176" t="s">
        <v>454</v>
      </c>
      <c r="B370" s="103" t="s">
        <v>444</v>
      </c>
      <c r="C370" s="119"/>
      <c r="D370" s="115" t="s">
        <v>401</v>
      </c>
      <c r="E370" s="198"/>
      <c r="F370" s="170">
        <v>199.50346498682811</v>
      </c>
      <c r="G370" s="27">
        <v>136.54635537730653</v>
      </c>
      <c r="H370" s="27">
        <v>48.491423772000005</v>
      </c>
      <c r="I370" s="29">
        <v>14.465685837521599</v>
      </c>
      <c r="J370" s="76"/>
      <c r="K370" s="28">
        <f t="shared" si="52"/>
        <v>199.51000000000002</v>
      </c>
      <c r="L370" s="81">
        <f t="shared" si="69"/>
        <v>1.0000327563893305</v>
      </c>
      <c r="M370" s="27">
        <f t="shared" si="54"/>
        <v>136.55000000000001</v>
      </c>
      <c r="N370" s="81">
        <f t="shared" si="55"/>
        <v>1.0000266914681348</v>
      </c>
      <c r="O370" s="27">
        <f t="shared" si="56"/>
        <v>48.49</v>
      </c>
      <c r="P370" s="81">
        <f t="shared" si="57"/>
        <v>0.99997063868434355</v>
      </c>
      <c r="Q370" s="27">
        <f t="shared" si="58"/>
        <v>14.47</v>
      </c>
      <c r="R370" s="82">
        <f t="shared" si="59"/>
        <v>1.000298234216259</v>
      </c>
    </row>
    <row r="371" spans="1:18" s="4" customFormat="1" ht="39" customHeight="1" x14ac:dyDescent="0.25">
      <c r="A371" s="176" t="s">
        <v>455</v>
      </c>
      <c r="B371" s="103" t="s">
        <v>456</v>
      </c>
      <c r="C371" s="119"/>
      <c r="D371" s="115" t="s">
        <v>401</v>
      </c>
      <c r="E371" s="198"/>
      <c r="F371" s="170">
        <v>230.13562836861516</v>
      </c>
      <c r="G371" s="27">
        <v>140.48998825905917</v>
      </c>
      <c r="H371" s="27">
        <v>73.733385688282226</v>
      </c>
      <c r="I371" s="29">
        <v>15.91225442127376</v>
      </c>
      <c r="J371" s="76"/>
      <c r="K371" s="28">
        <f t="shared" si="52"/>
        <v>230.13000000000002</v>
      </c>
      <c r="L371" s="81">
        <f t="shared" si="69"/>
        <v>0.99997554325397142</v>
      </c>
      <c r="M371" s="27">
        <f t="shared" si="54"/>
        <v>140.49</v>
      </c>
      <c r="N371" s="81">
        <f t="shared" si="55"/>
        <v>1.0000000835713703</v>
      </c>
      <c r="O371" s="27">
        <f t="shared" si="56"/>
        <v>73.73</v>
      </c>
      <c r="P371" s="81">
        <f t="shared" si="57"/>
        <v>0.9999540820179269</v>
      </c>
      <c r="Q371" s="27">
        <f t="shared" si="58"/>
        <v>15.91</v>
      </c>
      <c r="R371" s="82">
        <f t="shared" si="59"/>
        <v>0.9998583216925726</v>
      </c>
    </row>
    <row r="372" spans="1:18" s="4" customFormat="1" ht="39" customHeight="1" x14ac:dyDescent="0.25">
      <c r="A372" s="189" t="s">
        <v>1190</v>
      </c>
      <c r="B372" s="105" t="s">
        <v>1191</v>
      </c>
      <c r="C372" s="119"/>
      <c r="D372" s="115" t="s">
        <v>401</v>
      </c>
      <c r="E372" s="198"/>
      <c r="F372" s="170">
        <v>263.94605515117837</v>
      </c>
      <c r="G372" s="27">
        <v>144.54751828777725</v>
      </c>
      <c r="H372" s="27">
        <v>101.89505699999999</v>
      </c>
      <c r="I372" s="29">
        <v>17.503479863401139</v>
      </c>
      <c r="J372" s="76"/>
      <c r="K372" s="28">
        <f t="shared" si="52"/>
        <v>263.95000000000005</v>
      </c>
      <c r="L372" s="81">
        <f t="shared" si="69"/>
        <v>1.0000149456631182</v>
      </c>
      <c r="M372" s="27">
        <f t="shared" si="54"/>
        <v>144.55000000000001</v>
      </c>
      <c r="N372" s="81">
        <f t="shared" si="55"/>
        <v>1.0000171688331434</v>
      </c>
      <c r="O372" s="27">
        <f t="shared" si="56"/>
        <v>101.9</v>
      </c>
      <c r="P372" s="81">
        <f t="shared" si="57"/>
        <v>1.0000485106946848</v>
      </c>
      <c r="Q372" s="27">
        <f t="shared" si="58"/>
        <v>17.5</v>
      </c>
      <c r="R372" s="82">
        <f t="shared" si="59"/>
        <v>0.99980119019598979</v>
      </c>
    </row>
    <row r="373" spans="1:18" s="4" customFormat="1" ht="56.1" customHeight="1" x14ac:dyDescent="0.25">
      <c r="A373" s="176" t="s">
        <v>457</v>
      </c>
      <c r="B373" s="105" t="s">
        <v>458</v>
      </c>
      <c r="C373" s="119" t="s">
        <v>1506</v>
      </c>
      <c r="D373" s="115" t="s">
        <v>115</v>
      </c>
      <c r="E373" s="214" t="s">
        <v>1086</v>
      </c>
      <c r="F373" s="170">
        <v>136.85215124800001</v>
      </c>
      <c r="G373" s="27">
        <v>127.756237872</v>
      </c>
      <c r="H373" s="27">
        <v>0</v>
      </c>
      <c r="I373" s="29">
        <v>9.0959133760000004</v>
      </c>
      <c r="J373" s="76"/>
      <c r="K373" s="28">
        <f t="shared" si="52"/>
        <v>136.86000000000001</v>
      </c>
      <c r="L373" s="81">
        <f t="shared" si="69"/>
        <v>1.0000573520542311</v>
      </c>
      <c r="M373" s="27">
        <f t="shared" si="54"/>
        <v>127.76</v>
      </c>
      <c r="N373" s="81">
        <f t="shared" si="55"/>
        <v>1.0000294477049627</v>
      </c>
      <c r="O373" s="27">
        <f t="shared" si="56"/>
        <v>0</v>
      </c>
      <c r="P373" s="81" t="e">
        <f t="shared" si="57"/>
        <v>#DIV/0!</v>
      </c>
      <c r="Q373" s="27">
        <f t="shared" si="58"/>
        <v>9.1</v>
      </c>
      <c r="R373" s="82">
        <f t="shared" si="59"/>
        <v>1.0004492813234986</v>
      </c>
    </row>
    <row r="374" spans="1:18" s="4" customFormat="1" ht="56.1" customHeight="1" x14ac:dyDescent="0.25">
      <c r="A374" s="176" t="s">
        <v>459</v>
      </c>
      <c r="B374" s="105" t="s">
        <v>460</v>
      </c>
      <c r="C374" s="131" t="s">
        <v>1343</v>
      </c>
      <c r="D374" s="115" t="s">
        <v>115</v>
      </c>
      <c r="E374" s="214" t="s">
        <v>1086</v>
      </c>
      <c r="F374" s="170">
        <v>1565.2406512480002</v>
      </c>
      <c r="G374" s="27">
        <v>127.756237872</v>
      </c>
      <c r="H374" s="27">
        <v>1428.3885000000002</v>
      </c>
      <c r="I374" s="29">
        <v>9.0959133760000004</v>
      </c>
      <c r="J374" s="76"/>
      <c r="K374" s="28">
        <f t="shared" si="52"/>
        <v>1565.25</v>
      </c>
      <c r="L374" s="81">
        <f t="shared" si="69"/>
        <v>1.0000059727250199</v>
      </c>
      <c r="M374" s="27">
        <f t="shared" si="54"/>
        <v>127.76</v>
      </c>
      <c r="N374" s="81">
        <f t="shared" si="55"/>
        <v>1.0000294477049627</v>
      </c>
      <c r="O374" s="27">
        <f t="shared" si="56"/>
        <v>1428.39</v>
      </c>
      <c r="P374" s="81">
        <f t="shared" si="57"/>
        <v>1.0000010501344696</v>
      </c>
      <c r="Q374" s="27">
        <f t="shared" si="58"/>
        <v>9.1</v>
      </c>
      <c r="R374" s="82">
        <f t="shared" si="59"/>
        <v>1.0004492813234986</v>
      </c>
    </row>
    <row r="375" spans="1:18" s="4" customFormat="1" ht="56.1" customHeight="1" x14ac:dyDescent="0.25">
      <c r="A375" s="176" t="s">
        <v>461</v>
      </c>
      <c r="B375" s="105" t="s">
        <v>462</v>
      </c>
      <c r="C375" s="131" t="s">
        <v>1344</v>
      </c>
      <c r="D375" s="115" t="s">
        <v>115</v>
      </c>
      <c r="E375" s="214" t="s">
        <v>1086</v>
      </c>
      <c r="F375" s="170">
        <v>2710.6541512480003</v>
      </c>
      <c r="G375" s="27">
        <v>127.75623787200017</v>
      </c>
      <c r="H375" s="27">
        <v>2573.8019999999997</v>
      </c>
      <c r="I375" s="29">
        <v>9.0959133760000004</v>
      </c>
      <c r="J375" s="76"/>
      <c r="K375" s="28">
        <f t="shared" si="52"/>
        <v>2710.6600000000003</v>
      </c>
      <c r="L375" s="81">
        <f t="shared" si="69"/>
        <v>1.0000021576902378</v>
      </c>
      <c r="M375" s="27">
        <f t="shared" si="54"/>
        <v>127.76</v>
      </c>
      <c r="N375" s="81">
        <f t="shared" si="55"/>
        <v>1.0000294477049614</v>
      </c>
      <c r="O375" s="27">
        <f t="shared" si="56"/>
        <v>2573.8000000000002</v>
      </c>
      <c r="P375" s="81">
        <f t="shared" si="57"/>
        <v>0.99999922293944932</v>
      </c>
      <c r="Q375" s="27">
        <f t="shared" si="58"/>
        <v>9.1</v>
      </c>
      <c r="R375" s="82">
        <f t="shared" si="59"/>
        <v>1.0004492813234986</v>
      </c>
    </row>
    <row r="376" spans="1:18" s="4" customFormat="1" ht="56.1" customHeight="1" x14ac:dyDescent="0.25">
      <c r="A376" s="176" t="s">
        <v>1345</v>
      </c>
      <c r="B376" s="103" t="s">
        <v>1346</v>
      </c>
      <c r="C376" s="119" t="s">
        <v>1507</v>
      </c>
      <c r="D376" s="115" t="s">
        <v>115</v>
      </c>
      <c r="E376" s="214" t="s">
        <v>1086</v>
      </c>
      <c r="F376" s="170">
        <v>1029.3096512480001</v>
      </c>
      <c r="G376" s="27">
        <v>127.756237872</v>
      </c>
      <c r="H376" s="27">
        <v>892.45749999999998</v>
      </c>
      <c r="I376" s="29">
        <v>9.0959133760000004</v>
      </c>
      <c r="J376" s="76"/>
      <c r="K376" s="28">
        <f t="shared" si="52"/>
        <v>1029.32</v>
      </c>
      <c r="L376" s="81">
        <f t="shared" si="69"/>
        <v>1.0000100540706942</v>
      </c>
      <c r="M376" s="27">
        <f t="shared" si="54"/>
        <v>127.76</v>
      </c>
      <c r="N376" s="81">
        <f t="shared" si="55"/>
        <v>1.0000294477049627</v>
      </c>
      <c r="O376" s="27">
        <f t="shared" si="56"/>
        <v>892.46</v>
      </c>
      <c r="P376" s="81">
        <f t="shared" si="57"/>
        <v>1.0000028012538413</v>
      </c>
      <c r="Q376" s="27">
        <f t="shared" si="58"/>
        <v>9.1</v>
      </c>
      <c r="R376" s="82">
        <f t="shared" si="59"/>
        <v>1.0004492813234986</v>
      </c>
    </row>
    <row r="377" spans="1:18" s="4" customFormat="1" ht="56.1" customHeight="1" x14ac:dyDescent="0.25">
      <c r="A377" s="176" t="s">
        <v>1347</v>
      </c>
      <c r="B377" s="103" t="s">
        <v>1348</v>
      </c>
      <c r="C377" s="119" t="s">
        <v>1508</v>
      </c>
      <c r="D377" s="115" t="s">
        <v>115</v>
      </c>
      <c r="E377" s="214" t="s">
        <v>1086</v>
      </c>
      <c r="F377" s="170">
        <v>1128.8486512480001</v>
      </c>
      <c r="G377" s="27">
        <v>127.75623787200017</v>
      </c>
      <c r="H377" s="27">
        <v>991.99649999999997</v>
      </c>
      <c r="I377" s="29">
        <v>9.0959133760000004</v>
      </c>
      <c r="J377" s="76"/>
      <c r="K377" s="28">
        <f t="shared" si="52"/>
        <v>1128.8599999999999</v>
      </c>
      <c r="L377" s="81">
        <f t="shared" si="69"/>
        <v>1.0000100533866849</v>
      </c>
      <c r="M377" s="27">
        <f t="shared" si="54"/>
        <v>127.76</v>
      </c>
      <c r="N377" s="81">
        <f t="shared" si="55"/>
        <v>1.0000294477049614</v>
      </c>
      <c r="O377" s="27">
        <f t="shared" si="56"/>
        <v>992</v>
      </c>
      <c r="P377" s="81">
        <f t="shared" si="57"/>
        <v>1.0000035282382549</v>
      </c>
      <c r="Q377" s="27">
        <f t="shared" si="58"/>
        <v>9.1</v>
      </c>
      <c r="R377" s="82">
        <f t="shared" si="59"/>
        <v>1.0004492813234986</v>
      </c>
    </row>
    <row r="378" spans="1:18" s="4" customFormat="1" ht="56.1" customHeight="1" x14ac:dyDescent="0.25">
      <c r="A378" s="176" t="s">
        <v>463</v>
      </c>
      <c r="B378" s="103" t="s">
        <v>464</v>
      </c>
      <c r="C378" s="119" t="s">
        <v>465</v>
      </c>
      <c r="D378" s="115" t="s">
        <v>466</v>
      </c>
      <c r="E378" s="214" t="s">
        <v>1086</v>
      </c>
      <c r="F378" s="170">
        <v>359.20588823040003</v>
      </c>
      <c r="G378" s="27">
        <v>344.19763116000001</v>
      </c>
      <c r="H378" s="27">
        <v>0</v>
      </c>
      <c r="I378" s="29">
        <v>15.008257070400001</v>
      </c>
      <c r="J378" s="76"/>
      <c r="K378" s="28">
        <f t="shared" si="52"/>
        <v>359.21</v>
      </c>
      <c r="L378" s="81">
        <f t="shared" si="69"/>
        <v>1.0000114468324008</v>
      </c>
      <c r="M378" s="27">
        <f t="shared" si="54"/>
        <v>344.2</v>
      </c>
      <c r="N378" s="81">
        <f t="shared" si="55"/>
        <v>1.0000068822088983</v>
      </c>
      <c r="O378" s="27">
        <f t="shared" si="56"/>
        <v>0</v>
      </c>
      <c r="P378" s="81" t="e">
        <f t="shared" si="57"/>
        <v>#DIV/0!</v>
      </c>
      <c r="Q378" s="27">
        <f t="shared" si="58"/>
        <v>15.01</v>
      </c>
      <c r="R378" s="82">
        <f t="shared" si="59"/>
        <v>1.000116131379668</v>
      </c>
    </row>
    <row r="379" spans="1:18" s="4" customFormat="1" ht="56.1" customHeight="1" x14ac:dyDescent="0.25">
      <c r="A379" s="176" t="s">
        <v>467</v>
      </c>
      <c r="B379" s="103" t="s">
        <v>1192</v>
      </c>
      <c r="C379" s="119" t="s">
        <v>1509</v>
      </c>
      <c r="D379" s="115" t="s">
        <v>115</v>
      </c>
      <c r="E379" s="214" t="s">
        <v>1086</v>
      </c>
      <c r="F379" s="170">
        <v>205.07977058016002</v>
      </c>
      <c r="G379" s="27">
        <v>190.89014571360002</v>
      </c>
      <c r="H379" s="27">
        <v>0</v>
      </c>
      <c r="I379" s="29">
        <v>14.189624866560003</v>
      </c>
      <c r="J379" s="76"/>
      <c r="K379" s="28">
        <f t="shared" si="52"/>
        <v>205.07999999999998</v>
      </c>
      <c r="L379" s="81">
        <f t="shared" si="69"/>
        <v>1.0000011186858622</v>
      </c>
      <c r="M379" s="27">
        <f t="shared" si="54"/>
        <v>190.89</v>
      </c>
      <c r="N379" s="81">
        <f t="shared" si="55"/>
        <v>0.99999923666253443</v>
      </c>
      <c r="O379" s="27">
        <f t="shared" si="56"/>
        <v>0</v>
      </c>
      <c r="P379" s="81" t="e">
        <f t="shared" si="57"/>
        <v>#DIV/0!</v>
      </c>
      <c r="Q379" s="27">
        <f t="shared" si="58"/>
        <v>14.19</v>
      </c>
      <c r="R379" s="82">
        <f t="shared" si="59"/>
        <v>1.0000264371640213</v>
      </c>
    </row>
    <row r="380" spans="1:18" s="4" customFormat="1" ht="56.1" customHeight="1" x14ac:dyDescent="0.25">
      <c r="A380" s="176" t="s">
        <v>468</v>
      </c>
      <c r="B380" s="103" t="s">
        <v>469</v>
      </c>
      <c r="C380" s="119" t="s">
        <v>1510</v>
      </c>
      <c r="D380" s="115" t="s">
        <v>115</v>
      </c>
      <c r="E380" s="214" t="s">
        <v>1086</v>
      </c>
      <c r="F380" s="170">
        <v>517.6722705801601</v>
      </c>
      <c r="G380" s="27">
        <v>190.89014571360002</v>
      </c>
      <c r="H380" s="27">
        <v>312.59250000000003</v>
      </c>
      <c r="I380" s="29">
        <v>14.189624866560003</v>
      </c>
      <c r="J380" s="76"/>
      <c r="K380" s="28">
        <f t="shared" si="52"/>
        <v>517.66999999999996</v>
      </c>
      <c r="L380" s="81">
        <f t="shared" si="69"/>
        <v>0.999995613865588</v>
      </c>
      <c r="M380" s="27">
        <f t="shared" si="54"/>
        <v>190.89</v>
      </c>
      <c r="N380" s="81">
        <f t="shared" si="55"/>
        <v>0.99999923666253443</v>
      </c>
      <c r="O380" s="27">
        <f t="shared" si="56"/>
        <v>312.58999999999997</v>
      </c>
      <c r="P380" s="81">
        <f t="shared" si="57"/>
        <v>0.99999200236729913</v>
      </c>
      <c r="Q380" s="27">
        <f t="shared" si="58"/>
        <v>14.19</v>
      </c>
      <c r="R380" s="82">
        <f t="shared" si="59"/>
        <v>1.0000264371640213</v>
      </c>
    </row>
    <row r="381" spans="1:18" s="4" customFormat="1" ht="56.1" customHeight="1" x14ac:dyDescent="0.25">
      <c r="A381" s="176" t="s">
        <v>470</v>
      </c>
      <c r="B381" s="103" t="s">
        <v>471</v>
      </c>
      <c r="C381" s="119" t="s">
        <v>1511</v>
      </c>
      <c r="D381" s="115" t="s">
        <v>115</v>
      </c>
      <c r="E381" s="214" t="s">
        <v>1086</v>
      </c>
      <c r="F381" s="170">
        <v>595.81627058016011</v>
      </c>
      <c r="G381" s="27">
        <v>190.89014571360002</v>
      </c>
      <c r="H381" s="27">
        <v>390.73650000000009</v>
      </c>
      <c r="I381" s="29">
        <v>14.189624866560003</v>
      </c>
      <c r="J381" s="76"/>
      <c r="K381" s="28">
        <f t="shared" si="52"/>
        <v>595.82000000000005</v>
      </c>
      <c r="L381" s="81">
        <f t="shared" si="69"/>
        <v>1.0000062593454124</v>
      </c>
      <c r="M381" s="27">
        <f t="shared" si="54"/>
        <v>190.89</v>
      </c>
      <c r="N381" s="81">
        <f t="shared" si="55"/>
        <v>0.99999923666253443</v>
      </c>
      <c r="O381" s="27">
        <f t="shared" si="56"/>
        <v>390.74</v>
      </c>
      <c r="P381" s="81">
        <f t="shared" si="57"/>
        <v>1.0000089574431872</v>
      </c>
      <c r="Q381" s="27">
        <f t="shared" si="58"/>
        <v>14.19</v>
      </c>
      <c r="R381" s="82">
        <f t="shared" si="59"/>
        <v>1.0000264371640213</v>
      </c>
    </row>
    <row r="382" spans="1:18" s="4" customFormat="1" ht="56.1" customHeight="1" x14ac:dyDescent="0.25">
      <c r="A382" s="213" t="s">
        <v>472</v>
      </c>
      <c r="B382" s="103" t="s">
        <v>473</v>
      </c>
      <c r="C382" s="119" t="s">
        <v>1512</v>
      </c>
      <c r="D382" s="115" t="s">
        <v>115</v>
      </c>
      <c r="E382" s="214" t="s">
        <v>1086</v>
      </c>
      <c r="F382" s="170">
        <v>797.51777058016</v>
      </c>
      <c r="G382" s="27">
        <v>190.89014571360002</v>
      </c>
      <c r="H382" s="27">
        <v>592.43799999999999</v>
      </c>
      <c r="I382" s="29">
        <v>14.189624866560003</v>
      </c>
      <c r="J382" s="76"/>
      <c r="K382" s="28">
        <f t="shared" si="52"/>
        <v>797.5200000000001</v>
      </c>
      <c r="L382" s="81">
        <f t="shared" si="69"/>
        <v>1.0000027954484807</v>
      </c>
      <c r="M382" s="27">
        <f t="shared" si="54"/>
        <v>190.89</v>
      </c>
      <c r="N382" s="81">
        <f t="shared" si="55"/>
        <v>0.99999923666253443</v>
      </c>
      <c r="O382" s="27">
        <f t="shared" si="56"/>
        <v>592.44000000000005</v>
      </c>
      <c r="P382" s="81">
        <f t="shared" si="57"/>
        <v>1.000003375880683</v>
      </c>
      <c r="Q382" s="27">
        <f t="shared" si="58"/>
        <v>14.19</v>
      </c>
      <c r="R382" s="82">
        <f t="shared" si="59"/>
        <v>1.0000264371640213</v>
      </c>
    </row>
    <row r="383" spans="1:18" s="4" customFormat="1" ht="56.1" customHeight="1" x14ac:dyDescent="0.25">
      <c r="A383" s="176" t="s">
        <v>474</v>
      </c>
      <c r="B383" s="103" t="s">
        <v>475</v>
      </c>
      <c r="C383" s="119" t="s">
        <v>1513</v>
      </c>
      <c r="D383" s="115" t="s">
        <v>115</v>
      </c>
      <c r="E383" s="214" t="s">
        <v>1086</v>
      </c>
      <c r="F383" s="170">
        <v>32926.095922612803</v>
      </c>
      <c r="G383" s="27">
        <v>13784.153855294404</v>
      </c>
      <c r="H383" s="27">
        <v>16586.900000000001</v>
      </c>
      <c r="I383" s="29">
        <v>2555.0420673184003</v>
      </c>
      <c r="J383" s="76"/>
      <c r="K383" s="28">
        <f t="shared" si="52"/>
        <v>32926.090000000004</v>
      </c>
      <c r="L383" s="81">
        <f t="shared" si="69"/>
        <v>0.99999982012404953</v>
      </c>
      <c r="M383" s="27">
        <f t="shared" si="54"/>
        <v>13784.15</v>
      </c>
      <c r="N383" s="81">
        <f t="shared" si="55"/>
        <v>0.99999972030967987</v>
      </c>
      <c r="O383" s="27">
        <f t="shared" si="56"/>
        <v>16586.900000000001</v>
      </c>
      <c r="P383" s="81">
        <f t="shared" si="57"/>
        <v>1</v>
      </c>
      <c r="Q383" s="27">
        <f t="shared" si="58"/>
        <v>2555.04</v>
      </c>
      <c r="R383" s="82">
        <f t="shared" si="59"/>
        <v>0.99999919088674638</v>
      </c>
    </row>
    <row r="384" spans="1:18" s="4" customFormat="1" ht="56.1" customHeight="1" x14ac:dyDescent="0.25">
      <c r="A384" s="176" t="s">
        <v>476</v>
      </c>
      <c r="B384" s="103" t="s">
        <v>477</v>
      </c>
      <c r="C384" s="119" t="s">
        <v>1514</v>
      </c>
      <c r="D384" s="115" t="s">
        <v>115</v>
      </c>
      <c r="E384" s="214" t="s">
        <v>1086</v>
      </c>
      <c r="F384" s="170">
        <v>47901.282677612857</v>
      </c>
      <c r="G384" s="27">
        <v>17274.189146848053</v>
      </c>
      <c r="H384" s="27">
        <v>27763.7</v>
      </c>
      <c r="I384" s="29">
        <v>2863.3935307648007</v>
      </c>
      <c r="J384" s="76"/>
      <c r="K384" s="28">
        <f t="shared" si="52"/>
        <v>47901.279999999999</v>
      </c>
      <c r="L384" s="81">
        <f t="shared" si="69"/>
        <v>0.99999994410143722</v>
      </c>
      <c r="M384" s="27">
        <f t="shared" si="54"/>
        <v>17274.189999999999</v>
      </c>
      <c r="N384" s="81">
        <f t="shared" si="55"/>
        <v>1.0000000493888273</v>
      </c>
      <c r="O384" s="27">
        <f t="shared" si="56"/>
        <v>27763.7</v>
      </c>
      <c r="P384" s="81">
        <f t="shared" si="57"/>
        <v>1</v>
      </c>
      <c r="Q384" s="27">
        <f t="shared" si="58"/>
        <v>2863.39</v>
      </c>
      <c r="R384" s="82">
        <f t="shared" si="59"/>
        <v>0.99999876692995116</v>
      </c>
    </row>
    <row r="385" spans="1:18" s="4" customFormat="1" ht="56.1" customHeight="1" x14ac:dyDescent="0.25">
      <c r="A385" s="176" t="s">
        <v>478</v>
      </c>
      <c r="B385" s="103" t="s">
        <v>1787</v>
      </c>
      <c r="C385" s="119" t="s">
        <v>1790</v>
      </c>
      <c r="D385" s="115" t="s">
        <v>115</v>
      </c>
      <c r="E385" s="214" t="s">
        <v>1086</v>
      </c>
      <c r="F385" s="170">
        <v>3591.8300017868996</v>
      </c>
      <c r="G385" s="27">
        <v>2016.1376245196998</v>
      </c>
      <c r="H385" s="27">
        <v>1305.5437499999998</v>
      </c>
      <c r="I385" s="29">
        <v>270.14862726720003</v>
      </c>
      <c r="J385" s="76"/>
      <c r="K385" s="28">
        <f t="shared" si="52"/>
        <v>3591.8300000000004</v>
      </c>
      <c r="L385" s="81">
        <f t="shared" si="69"/>
        <v>0.99999999950251006</v>
      </c>
      <c r="M385" s="27">
        <f t="shared" si="54"/>
        <v>2016.14</v>
      </c>
      <c r="N385" s="81">
        <f t="shared" si="55"/>
        <v>1.0000011782332077</v>
      </c>
      <c r="O385" s="27">
        <f t="shared" si="56"/>
        <v>1305.54</v>
      </c>
      <c r="P385" s="81">
        <f t="shared" si="57"/>
        <v>0.99999712763360105</v>
      </c>
      <c r="Q385" s="27">
        <f t="shared" si="58"/>
        <v>270.14999999999998</v>
      </c>
      <c r="R385" s="82">
        <f t="shared" si="59"/>
        <v>1.0000050813983912</v>
      </c>
    </row>
    <row r="386" spans="1:18" s="4" customFormat="1" ht="56.1" customHeight="1" x14ac:dyDescent="0.25">
      <c r="A386" s="176" t="s">
        <v>479</v>
      </c>
      <c r="B386" s="103" t="s">
        <v>1788</v>
      </c>
      <c r="C386" s="119" t="s">
        <v>1790</v>
      </c>
      <c r="D386" s="115" t="s">
        <v>115</v>
      </c>
      <c r="E386" s="214" t="s">
        <v>1086</v>
      </c>
      <c r="F386" s="170">
        <v>4411.5079483849031</v>
      </c>
      <c r="G386" s="27">
        <v>2521.1947782505022</v>
      </c>
      <c r="H386" s="27">
        <v>1577.4137500000002</v>
      </c>
      <c r="I386" s="29">
        <v>312.89942013440009</v>
      </c>
      <c r="J386" s="76"/>
      <c r="K386" s="28">
        <f t="shared" si="52"/>
        <v>4411.5</v>
      </c>
      <c r="L386" s="81">
        <f t="shared" si="69"/>
        <v>0.99999819826123038</v>
      </c>
      <c r="M386" s="27">
        <f t="shared" si="54"/>
        <v>2521.19</v>
      </c>
      <c r="N386" s="81">
        <f t="shared" si="55"/>
        <v>0.99999810476741291</v>
      </c>
      <c r="O386" s="27">
        <f t="shared" si="56"/>
        <v>1577.41</v>
      </c>
      <c r="P386" s="81">
        <f t="shared" si="57"/>
        <v>0.9999976226909395</v>
      </c>
      <c r="Q386" s="27">
        <f t="shared" si="58"/>
        <v>312.89999999999998</v>
      </c>
      <c r="R386" s="82">
        <f t="shared" si="59"/>
        <v>1.0000018532012607</v>
      </c>
    </row>
    <row r="387" spans="1:18" s="4" customFormat="1" ht="56.1" customHeight="1" x14ac:dyDescent="0.25">
      <c r="A387" s="176" t="s">
        <v>480</v>
      </c>
      <c r="B387" s="103" t="s">
        <v>1789</v>
      </c>
      <c r="C387" s="119" t="s">
        <v>1790</v>
      </c>
      <c r="D387" s="115" t="s">
        <v>115</v>
      </c>
      <c r="E387" s="214" t="s">
        <v>1086</v>
      </c>
      <c r="F387" s="170">
        <v>6210.3249904165987</v>
      </c>
      <c r="G387" s="27">
        <v>3021.2448471732728</v>
      </c>
      <c r="H387" s="27">
        <v>2732.1552499999998</v>
      </c>
      <c r="I387" s="29">
        <v>456.92489324332547</v>
      </c>
      <c r="J387" s="76"/>
      <c r="K387" s="28">
        <f t="shared" si="52"/>
        <v>6210.32</v>
      </c>
      <c r="L387" s="81">
        <f t="shared" si="69"/>
        <v>0.99999919643229518</v>
      </c>
      <c r="M387" s="27">
        <f t="shared" si="54"/>
        <v>3021.24</v>
      </c>
      <c r="N387" s="81">
        <f t="shared" si="55"/>
        <v>0.9999983956370575</v>
      </c>
      <c r="O387" s="27">
        <f t="shared" si="56"/>
        <v>2732.16</v>
      </c>
      <c r="P387" s="81">
        <f t="shared" si="57"/>
        <v>1.0000017385542055</v>
      </c>
      <c r="Q387" s="27">
        <f t="shared" si="58"/>
        <v>456.92</v>
      </c>
      <c r="R387" s="82">
        <f t="shared" si="59"/>
        <v>0.99998929092418076</v>
      </c>
    </row>
    <row r="388" spans="1:18" s="4" customFormat="1" ht="56.1" customHeight="1" x14ac:dyDescent="0.25">
      <c r="A388" s="176" t="s">
        <v>481</v>
      </c>
      <c r="B388" s="103" t="s">
        <v>1791</v>
      </c>
      <c r="C388" s="119" t="s">
        <v>1798</v>
      </c>
      <c r="D388" s="115" t="s">
        <v>401</v>
      </c>
      <c r="E388" s="177" t="s">
        <v>1785</v>
      </c>
      <c r="F388" s="170">
        <v>120.72306429228802</v>
      </c>
      <c r="G388" s="27">
        <v>67.725000000000009</v>
      </c>
      <c r="H388" s="27">
        <v>41.250500000000002</v>
      </c>
      <c r="I388" s="29">
        <v>11.747564292288002</v>
      </c>
      <c r="J388" s="76"/>
      <c r="K388" s="28">
        <f t="shared" si="52"/>
        <v>120.73</v>
      </c>
      <c r="L388" s="81">
        <f t="shared" si="69"/>
        <v>1.000057451388868</v>
      </c>
      <c r="M388" s="27">
        <f t="shared" si="54"/>
        <v>67.73</v>
      </c>
      <c r="N388" s="81">
        <f t="shared" si="55"/>
        <v>1.0000738279808046</v>
      </c>
      <c r="O388" s="27">
        <f t="shared" si="56"/>
        <v>41.25</v>
      </c>
      <c r="P388" s="81">
        <f t="shared" si="57"/>
        <v>0.99998787893480068</v>
      </c>
      <c r="Q388" s="27">
        <f t="shared" si="58"/>
        <v>11.75</v>
      </c>
      <c r="R388" s="82">
        <f t="shared" si="59"/>
        <v>1.0002073372531868</v>
      </c>
    </row>
    <row r="389" spans="1:18" s="4" customFormat="1" ht="56.1" customHeight="1" x14ac:dyDescent="0.25">
      <c r="A389" s="176" t="s">
        <v>1515</v>
      </c>
      <c r="B389" s="103" t="s">
        <v>1792</v>
      </c>
      <c r="C389" s="119" t="s">
        <v>1798</v>
      </c>
      <c r="D389" s="115" t="s">
        <v>401</v>
      </c>
      <c r="E389" s="177" t="s">
        <v>1785</v>
      </c>
      <c r="F389" s="170">
        <v>185.535564292288</v>
      </c>
      <c r="G389" s="27">
        <v>67.725000000000009</v>
      </c>
      <c r="H389" s="27">
        <v>106.063</v>
      </c>
      <c r="I389" s="29">
        <v>11.747564292288002</v>
      </c>
      <c r="J389" s="76"/>
      <c r="K389" s="28">
        <f t="shared" si="52"/>
        <v>185.54000000000002</v>
      </c>
      <c r="L389" s="81">
        <f t="shared" si="69"/>
        <v>1.0000239075873616</v>
      </c>
      <c r="M389" s="27">
        <f t="shared" si="54"/>
        <v>67.73</v>
      </c>
      <c r="N389" s="81">
        <f t="shared" si="55"/>
        <v>1.0000738279808046</v>
      </c>
      <c r="O389" s="27">
        <f t="shared" si="56"/>
        <v>106.06</v>
      </c>
      <c r="P389" s="81">
        <f t="shared" si="57"/>
        <v>0.99997171492414882</v>
      </c>
      <c r="Q389" s="27">
        <f t="shared" si="58"/>
        <v>11.75</v>
      </c>
      <c r="R389" s="82">
        <f t="shared" si="59"/>
        <v>1.0002073372531868</v>
      </c>
    </row>
    <row r="390" spans="1:18" s="4" customFormat="1" ht="56.1" customHeight="1" x14ac:dyDescent="0.25">
      <c r="A390" s="176" t="s">
        <v>1516</v>
      </c>
      <c r="B390" s="103" t="s">
        <v>1793</v>
      </c>
      <c r="C390" s="119" t="s">
        <v>1798</v>
      </c>
      <c r="D390" s="115" t="s">
        <v>401</v>
      </c>
      <c r="E390" s="177" t="s">
        <v>1785</v>
      </c>
      <c r="F390" s="170">
        <v>331.70411429228801</v>
      </c>
      <c r="G390" s="27">
        <v>67.725000000000009</v>
      </c>
      <c r="H390" s="27">
        <v>252.23155</v>
      </c>
      <c r="I390" s="29">
        <v>11.747564292288002</v>
      </c>
      <c r="J390" s="76"/>
      <c r="K390" s="28">
        <f t="shared" si="52"/>
        <v>331.71</v>
      </c>
      <c r="L390" s="81">
        <f t="shared" si="69"/>
        <v>1.0000177438489859</v>
      </c>
      <c r="M390" s="27">
        <f t="shared" si="54"/>
        <v>67.73</v>
      </c>
      <c r="N390" s="81">
        <f t="shared" si="55"/>
        <v>1.0000738279808046</v>
      </c>
      <c r="O390" s="27">
        <f t="shared" si="56"/>
        <v>252.23</v>
      </c>
      <c r="P390" s="81">
        <f t="shared" si="57"/>
        <v>0.99999385485281278</v>
      </c>
      <c r="Q390" s="27">
        <f t="shared" si="58"/>
        <v>11.75</v>
      </c>
      <c r="R390" s="82">
        <f t="shared" si="59"/>
        <v>1.0002073372531868</v>
      </c>
    </row>
    <row r="391" spans="1:18" s="4" customFormat="1" ht="56.1" customHeight="1" x14ac:dyDescent="0.25">
      <c r="A391" s="176" t="s">
        <v>482</v>
      </c>
      <c r="B391" s="103" t="s">
        <v>1794</v>
      </c>
      <c r="C391" s="119" t="s">
        <v>1799</v>
      </c>
      <c r="D391" s="115" t="s">
        <v>401</v>
      </c>
      <c r="E391" s="177" t="s">
        <v>1785</v>
      </c>
      <c r="F391" s="170">
        <v>177.75188095895467</v>
      </c>
      <c r="G391" s="27">
        <v>75.744</v>
      </c>
      <c r="H391" s="27">
        <v>90.260316666666682</v>
      </c>
      <c r="I391" s="29">
        <v>11.747564292288002</v>
      </c>
      <c r="J391" s="76"/>
      <c r="K391" s="28">
        <f t="shared" si="52"/>
        <v>177.75</v>
      </c>
      <c r="L391" s="81">
        <f t="shared" si="69"/>
        <v>0.99998941806441355</v>
      </c>
      <c r="M391" s="27">
        <f t="shared" si="54"/>
        <v>75.739999999999995</v>
      </c>
      <c r="N391" s="81">
        <f t="shared" si="55"/>
        <v>0.99994719053654413</v>
      </c>
      <c r="O391" s="27">
        <f t="shared" si="56"/>
        <v>90.26</v>
      </c>
      <c r="P391" s="81">
        <f t="shared" si="57"/>
        <v>0.9999964916291193</v>
      </c>
      <c r="Q391" s="27">
        <f t="shared" si="58"/>
        <v>11.75</v>
      </c>
      <c r="R391" s="82">
        <f t="shared" si="59"/>
        <v>1.0002073372531868</v>
      </c>
    </row>
    <row r="392" spans="1:18" s="4" customFormat="1" ht="56.1" customHeight="1" x14ac:dyDescent="0.25">
      <c r="A392" s="176" t="s">
        <v>483</v>
      </c>
      <c r="B392" s="103" t="s">
        <v>1795</v>
      </c>
      <c r="C392" s="119" t="s">
        <v>1799</v>
      </c>
      <c r="D392" s="115" t="s">
        <v>401</v>
      </c>
      <c r="E392" s="177" t="s">
        <v>1785</v>
      </c>
      <c r="F392" s="170">
        <v>332.34691429228803</v>
      </c>
      <c r="G392" s="27">
        <v>85.563000000000002</v>
      </c>
      <c r="H392" s="27">
        <v>235.03635000000003</v>
      </c>
      <c r="I392" s="29">
        <v>11.747564292288002</v>
      </c>
      <c r="J392" s="76"/>
      <c r="K392" s="28">
        <f t="shared" si="52"/>
        <v>332.35</v>
      </c>
      <c r="L392" s="81">
        <f t="shared" si="69"/>
        <v>1.0000092845986506</v>
      </c>
      <c r="M392" s="27">
        <f t="shared" si="54"/>
        <v>85.56</v>
      </c>
      <c r="N392" s="81">
        <f t="shared" si="55"/>
        <v>0.99996493811577436</v>
      </c>
      <c r="O392" s="27">
        <f t="shared" si="56"/>
        <v>235.04</v>
      </c>
      <c r="P392" s="81">
        <f t="shared" si="57"/>
        <v>1.0000155295127753</v>
      </c>
      <c r="Q392" s="27">
        <f t="shared" si="58"/>
        <v>11.75</v>
      </c>
      <c r="R392" s="82">
        <f t="shared" si="59"/>
        <v>1.0002073372531868</v>
      </c>
    </row>
    <row r="393" spans="1:18" s="4" customFormat="1" ht="56.1" customHeight="1" x14ac:dyDescent="0.25">
      <c r="A393" s="176" t="s">
        <v>484</v>
      </c>
      <c r="B393" s="103" t="s">
        <v>1796</v>
      </c>
      <c r="C393" s="119" t="s">
        <v>1799</v>
      </c>
      <c r="D393" s="115" t="s">
        <v>401</v>
      </c>
      <c r="E393" s="177" t="s">
        <v>1785</v>
      </c>
      <c r="F393" s="170">
        <v>467.69661429228796</v>
      </c>
      <c r="G393" s="27">
        <v>95.075999999999993</v>
      </c>
      <c r="H393" s="27">
        <v>360.87304999999998</v>
      </c>
      <c r="I393" s="29">
        <v>11.747564292288002</v>
      </c>
      <c r="J393" s="76"/>
      <c r="K393" s="28">
        <f t="shared" ref="K393:K456" si="70">SUM(M393,O393,Q393)</f>
        <v>467.7</v>
      </c>
      <c r="L393" s="81">
        <f t="shared" si="69"/>
        <v>1.0000072391110146</v>
      </c>
      <c r="M393" s="27">
        <f t="shared" ref="M393:M456" si="71">ROUND(G393-(G393*$M$6*$F$6),2)</f>
        <v>95.08</v>
      </c>
      <c r="N393" s="81">
        <f t="shared" ref="N393:N456" si="72">M393/G393</f>
        <v>1.0000420716058733</v>
      </c>
      <c r="O393" s="27">
        <f t="shared" ref="O393:O456" si="73">ROUND(H393-(H393*$O$6*$F$6),2)</f>
        <v>360.87</v>
      </c>
      <c r="P393" s="81">
        <f t="shared" ref="P393:P456" si="74">O393/H393</f>
        <v>0.9999915482743863</v>
      </c>
      <c r="Q393" s="27">
        <f t="shared" ref="Q393:Q456" si="75">ROUND((I393-(I393*$Q$6*$F$6)),2)</f>
        <v>11.75</v>
      </c>
      <c r="R393" s="82">
        <f t="shared" ref="R393:R456" si="76">Q393/I393</f>
        <v>1.0002073372531868</v>
      </c>
    </row>
    <row r="394" spans="1:18" s="4" customFormat="1" ht="71.45" customHeight="1" x14ac:dyDescent="0.25">
      <c r="A394" s="176" t="s">
        <v>486</v>
      </c>
      <c r="B394" s="103" t="s">
        <v>1797</v>
      </c>
      <c r="C394" s="119" t="s">
        <v>1800</v>
      </c>
      <c r="D394" s="115" t="s">
        <v>401</v>
      </c>
      <c r="E394" s="177" t="s">
        <v>1785</v>
      </c>
      <c r="F394" s="170">
        <v>2416.0211132946561</v>
      </c>
      <c r="G394" s="27">
        <v>178.10893160832001</v>
      </c>
      <c r="H394" s="27">
        <v>2169.10275</v>
      </c>
      <c r="I394" s="29">
        <v>68.809431686335998</v>
      </c>
      <c r="J394" s="76"/>
      <c r="K394" s="28">
        <f t="shared" si="70"/>
        <v>2416.02</v>
      </c>
      <c r="L394" s="81">
        <f t="shared" si="69"/>
        <v>0.99999953920325868</v>
      </c>
      <c r="M394" s="27">
        <f t="shared" si="71"/>
        <v>178.11</v>
      </c>
      <c r="N394" s="81">
        <f t="shared" si="72"/>
        <v>1.0000059985294973</v>
      </c>
      <c r="O394" s="27">
        <f t="shared" si="73"/>
        <v>2169.1</v>
      </c>
      <c r="P394" s="81">
        <f t="shared" si="74"/>
        <v>0.99999873219468272</v>
      </c>
      <c r="Q394" s="27">
        <f t="shared" si="75"/>
        <v>68.81</v>
      </c>
      <c r="R394" s="82">
        <f t="shared" si="76"/>
        <v>1.0000082592407766</v>
      </c>
    </row>
    <row r="395" spans="1:18" s="4" customFormat="1" ht="76.5" customHeight="1" x14ac:dyDescent="0.25">
      <c r="A395" s="176" t="s">
        <v>488</v>
      </c>
      <c r="B395" s="103" t="s">
        <v>487</v>
      </c>
      <c r="C395" s="119" t="s">
        <v>1786</v>
      </c>
      <c r="D395" s="115" t="s">
        <v>401</v>
      </c>
      <c r="E395" s="177" t="s">
        <v>1785</v>
      </c>
      <c r="F395" s="170">
        <v>232.14877062649859</v>
      </c>
      <c r="G395" s="27">
        <v>114.87081965538391</v>
      </c>
      <c r="H395" s="27">
        <v>99.334916666666686</v>
      </c>
      <c r="I395" s="29">
        <v>17.943034304448002</v>
      </c>
      <c r="J395" s="76"/>
      <c r="K395" s="28">
        <f t="shared" si="70"/>
        <v>232.14</v>
      </c>
      <c r="L395" s="81">
        <f t="shared" si="69"/>
        <v>0.99996221980209099</v>
      </c>
      <c r="M395" s="27">
        <f t="shared" si="71"/>
        <v>114.87</v>
      </c>
      <c r="N395" s="81">
        <f t="shared" si="72"/>
        <v>0.99999286454657188</v>
      </c>
      <c r="O395" s="27">
        <f t="shared" si="73"/>
        <v>99.33</v>
      </c>
      <c r="P395" s="81">
        <f t="shared" si="74"/>
        <v>0.99995050414464848</v>
      </c>
      <c r="Q395" s="27">
        <f t="shared" si="75"/>
        <v>17.940000000000001</v>
      </c>
      <c r="R395" s="82">
        <f t="shared" si="76"/>
        <v>0.99983089234537947</v>
      </c>
    </row>
    <row r="396" spans="1:18" s="4" customFormat="1" ht="103.5" customHeight="1" x14ac:dyDescent="0.25">
      <c r="A396" s="176" t="s">
        <v>491</v>
      </c>
      <c r="B396" s="103" t="s">
        <v>489</v>
      </c>
      <c r="C396" s="119" t="s">
        <v>1517</v>
      </c>
      <c r="D396" s="115" t="s">
        <v>490</v>
      </c>
      <c r="E396" s="177" t="s">
        <v>1087</v>
      </c>
      <c r="F396" s="170">
        <v>253.53906412711999</v>
      </c>
      <c r="G396" s="27">
        <v>100.84156412711999</v>
      </c>
      <c r="H396" s="27">
        <v>152.69749999999999</v>
      </c>
      <c r="I396" s="29">
        <v>0</v>
      </c>
      <c r="J396" s="76"/>
      <c r="K396" s="28">
        <f t="shared" si="70"/>
        <v>253.54</v>
      </c>
      <c r="L396" s="81">
        <f t="shared" si="69"/>
        <v>1.0000036912374164</v>
      </c>
      <c r="M396" s="27">
        <f t="shared" si="71"/>
        <v>100.84</v>
      </c>
      <c r="N396" s="81">
        <f t="shared" si="72"/>
        <v>0.99998448926161021</v>
      </c>
      <c r="O396" s="27">
        <f t="shared" si="73"/>
        <v>152.69999999999999</v>
      </c>
      <c r="P396" s="81">
        <f t="shared" si="74"/>
        <v>1.0000163722392312</v>
      </c>
      <c r="Q396" s="27">
        <f t="shared" si="75"/>
        <v>0</v>
      </c>
      <c r="R396" s="82" t="e">
        <f t="shared" si="76"/>
        <v>#DIV/0!</v>
      </c>
    </row>
    <row r="397" spans="1:18" s="4" customFormat="1" ht="102.75" customHeight="1" x14ac:dyDescent="0.25">
      <c r="A397" s="176" t="s">
        <v>493</v>
      </c>
      <c r="B397" s="103" t="s">
        <v>492</v>
      </c>
      <c r="C397" s="119" t="s">
        <v>1518</v>
      </c>
      <c r="D397" s="115" t="s">
        <v>490</v>
      </c>
      <c r="E397" s="177" t="s">
        <v>1087</v>
      </c>
      <c r="F397" s="170">
        <v>508.29928455504</v>
      </c>
      <c r="G397" s="27">
        <v>116.22463455504001</v>
      </c>
      <c r="H397" s="27">
        <v>392.07464999999996</v>
      </c>
      <c r="I397" s="29">
        <v>0</v>
      </c>
      <c r="J397" s="76"/>
      <c r="K397" s="28">
        <f t="shared" si="70"/>
        <v>508.28999999999996</v>
      </c>
      <c r="L397" s="81">
        <f t="shared" si="69"/>
        <v>0.9999817340780871</v>
      </c>
      <c r="M397" s="27">
        <f t="shared" si="71"/>
        <v>116.22</v>
      </c>
      <c r="N397" s="81">
        <f t="shared" si="72"/>
        <v>0.99996012415906699</v>
      </c>
      <c r="O397" s="27">
        <f t="shared" si="73"/>
        <v>392.07</v>
      </c>
      <c r="P397" s="81">
        <f t="shared" si="74"/>
        <v>0.99998814001364289</v>
      </c>
      <c r="Q397" s="27">
        <f t="shared" si="75"/>
        <v>0</v>
      </c>
      <c r="R397" s="82" t="e">
        <f t="shared" si="76"/>
        <v>#DIV/0!</v>
      </c>
    </row>
    <row r="398" spans="1:18" s="4" customFormat="1" ht="95.25" customHeight="1" x14ac:dyDescent="0.25">
      <c r="A398" s="176" t="s">
        <v>496</v>
      </c>
      <c r="B398" s="103" t="s">
        <v>494</v>
      </c>
      <c r="C398" s="119" t="s">
        <v>1801</v>
      </c>
      <c r="D398" s="115" t="s">
        <v>495</v>
      </c>
      <c r="E398" s="177" t="s">
        <v>1087</v>
      </c>
      <c r="F398" s="170">
        <v>1014.10705415184</v>
      </c>
      <c r="G398" s="27">
        <v>837.15205415183993</v>
      </c>
      <c r="H398" s="27">
        <v>176.95499999999998</v>
      </c>
      <c r="I398" s="29">
        <v>0</v>
      </c>
      <c r="J398" s="76"/>
      <c r="K398" s="28">
        <f t="shared" si="70"/>
        <v>1014.11</v>
      </c>
      <c r="L398" s="81">
        <f t="shared" si="69"/>
        <v>1.0000029048690156</v>
      </c>
      <c r="M398" s="27">
        <f t="shared" si="71"/>
        <v>837.15</v>
      </c>
      <c r="N398" s="81">
        <f t="shared" si="72"/>
        <v>0.99999754626196069</v>
      </c>
      <c r="O398" s="27">
        <f t="shared" si="73"/>
        <v>176.96</v>
      </c>
      <c r="P398" s="81">
        <f t="shared" si="74"/>
        <v>1.0000282557712414</v>
      </c>
      <c r="Q398" s="27">
        <f t="shared" si="75"/>
        <v>0</v>
      </c>
      <c r="R398" s="82" t="e">
        <f t="shared" si="76"/>
        <v>#DIV/0!</v>
      </c>
    </row>
    <row r="399" spans="1:18" s="4" customFormat="1" ht="33" customHeight="1" x14ac:dyDescent="0.25">
      <c r="A399" s="210" t="s">
        <v>497</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498</v>
      </c>
      <c r="B400" s="105" t="s">
        <v>499</v>
      </c>
      <c r="C400" s="123" t="s">
        <v>1802</v>
      </c>
      <c r="D400" s="14"/>
      <c r="E400" s="191"/>
      <c r="F400" s="170"/>
      <c r="G400" s="27"/>
      <c r="H400" s="27"/>
      <c r="I400" s="29"/>
      <c r="J400" s="76"/>
      <c r="K400" s="28"/>
      <c r="L400" s="81"/>
      <c r="M400" s="27"/>
      <c r="N400" s="81"/>
      <c r="O400" s="27"/>
      <c r="P400" s="81"/>
      <c r="Q400" s="27"/>
      <c r="R400" s="82"/>
    </row>
    <row r="401" spans="1:18" s="4" customFormat="1" ht="39" customHeight="1" x14ac:dyDescent="0.25">
      <c r="A401" s="176" t="s">
        <v>500</v>
      </c>
      <c r="B401" s="105" t="s">
        <v>501</v>
      </c>
      <c r="C401" s="123"/>
      <c r="D401" s="14" t="s">
        <v>115</v>
      </c>
      <c r="E401" s="191"/>
      <c r="F401" s="170">
        <v>21562.779555364072</v>
      </c>
      <c r="G401" s="27">
        <v>9484.079773109137</v>
      </c>
      <c r="H401" s="27">
        <v>10320.869683333334</v>
      </c>
      <c r="I401" s="29">
        <v>1757.8300989216002</v>
      </c>
      <c r="J401" s="76"/>
      <c r="K401" s="28">
        <f t="shared" si="70"/>
        <v>21562.78</v>
      </c>
      <c r="L401" s="81">
        <f t="shared" ref="L401:L407" si="77">K401/F401</f>
        <v>1.0000000206205293</v>
      </c>
      <c r="M401" s="27">
        <f t="shared" si="71"/>
        <v>9484.08</v>
      </c>
      <c r="N401" s="81">
        <f t="shared" si="72"/>
        <v>1.0000000239233398</v>
      </c>
      <c r="O401" s="27">
        <f t="shared" si="73"/>
        <v>10320.870000000001</v>
      </c>
      <c r="P401" s="81">
        <f t="shared" si="74"/>
        <v>1.0000000306821688</v>
      </c>
      <c r="Q401" s="27">
        <f t="shared" si="75"/>
        <v>1757.83</v>
      </c>
      <c r="R401" s="82">
        <f t="shared" si="76"/>
        <v>0.9999999437251641</v>
      </c>
    </row>
    <row r="402" spans="1:18" s="4" customFormat="1" ht="39" customHeight="1" x14ac:dyDescent="0.25">
      <c r="A402" s="176" t="s">
        <v>502</v>
      </c>
      <c r="B402" s="105" t="s">
        <v>503</v>
      </c>
      <c r="C402" s="123"/>
      <c r="D402" s="14" t="s">
        <v>115</v>
      </c>
      <c r="E402" s="191"/>
      <c r="F402" s="170">
        <v>30554.804944864005</v>
      </c>
      <c r="G402" s="27">
        <v>18138.61006260907</v>
      </c>
      <c r="H402" s="27">
        <v>10658.364783333334</v>
      </c>
      <c r="I402" s="29">
        <v>1757.8300989216002</v>
      </c>
      <c r="J402" s="76"/>
      <c r="K402" s="28">
        <f t="shared" si="70"/>
        <v>30554.800000000003</v>
      </c>
      <c r="L402" s="81">
        <f t="shared" si="77"/>
        <v>0.99999983816411164</v>
      </c>
      <c r="M402" s="27">
        <f t="shared" si="71"/>
        <v>18138.61</v>
      </c>
      <c r="N402" s="81">
        <f t="shared" si="72"/>
        <v>0.99999999654829841</v>
      </c>
      <c r="O402" s="27">
        <f t="shared" si="73"/>
        <v>10658.36</v>
      </c>
      <c r="P402" s="81">
        <f t="shared" si="74"/>
        <v>0.99999955121320849</v>
      </c>
      <c r="Q402" s="27">
        <f t="shared" si="75"/>
        <v>1757.83</v>
      </c>
      <c r="R402" s="82">
        <f t="shared" si="76"/>
        <v>0.9999999437251641</v>
      </c>
    </row>
    <row r="403" spans="1:18" s="4" customFormat="1" ht="39" customHeight="1" x14ac:dyDescent="0.25">
      <c r="A403" s="176" t="s">
        <v>504</v>
      </c>
      <c r="B403" s="105" t="s">
        <v>505</v>
      </c>
      <c r="C403" s="123"/>
      <c r="D403" s="14" t="s">
        <v>115</v>
      </c>
      <c r="E403" s="191"/>
      <c r="F403" s="170">
        <v>41341.201636812948</v>
      </c>
      <c r="G403" s="27">
        <v>19381.016954558017</v>
      </c>
      <c r="H403" s="27">
        <v>20202.354583333334</v>
      </c>
      <c r="I403" s="29">
        <v>1757.8300989216002</v>
      </c>
      <c r="J403" s="76"/>
      <c r="K403" s="28">
        <f t="shared" si="70"/>
        <v>41341.199999999997</v>
      </c>
      <c r="L403" s="81">
        <f t="shared" si="77"/>
        <v>0.99999996040722361</v>
      </c>
      <c r="M403" s="27">
        <f t="shared" si="71"/>
        <v>19381.02</v>
      </c>
      <c r="N403" s="81">
        <f t="shared" si="72"/>
        <v>1.0000001571353037</v>
      </c>
      <c r="O403" s="27">
        <f t="shared" si="73"/>
        <v>20202.349999999999</v>
      </c>
      <c r="P403" s="81">
        <f t="shared" si="74"/>
        <v>0.9999997731287551</v>
      </c>
      <c r="Q403" s="27">
        <f t="shared" si="75"/>
        <v>1757.83</v>
      </c>
      <c r="R403" s="82">
        <f t="shared" si="76"/>
        <v>0.9999999437251641</v>
      </c>
    </row>
    <row r="404" spans="1:18" s="4" customFormat="1" ht="39" customHeight="1" x14ac:dyDescent="0.25">
      <c r="A404" s="176" t="s">
        <v>506</v>
      </c>
      <c r="B404" s="105" t="s">
        <v>507</v>
      </c>
      <c r="C404" s="123"/>
      <c r="D404" s="14" t="s">
        <v>115</v>
      </c>
      <c r="E404" s="191"/>
      <c r="F404" s="170">
        <v>48164.905406798811</v>
      </c>
      <c r="G404" s="27">
        <v>20716.180724543879</v>
      </c>
      <c r="H404" s="27">
        <v>25690.894583333335</v>
      </c>
      <c r="I404" s="29">
        <v>1757.8300989216002</v>
      </c>
      <c r="J404" s="76"/>
      <c r="K404" s="28">
        <f t="shared" si="70"/>
        <v>48164.9</v>
      </c>
      <c r="L404" s="81">
        <f t="shared" si="77"/>
        <v>0.99999988774401682</v>
      </c>
      <c r="M404" s="27">
        <f t="shared" si="71"/>
        <v>20716.18</v>
      </c>
      <c r="N404" s="81">
        <f t="shared" si="72"/>
        <v>0.99999996502521926</v>
      </c>
      <c r="O404" s="27">
        <f t="shared" si="73"/>
        <v>25690.89</v>
      </c>
      <c r="P404" s="81">
        <f t="shared" si="74"/>
        <v>0.99999982159697398</v>
      </c>
      <c r="Q404" s="27">
        <f t="shared" si="75"/>
        <v>1757.83</v>
      </c>
      <c r="R404" s="82">
        <f t="shared" si="76"/>
        <v>0.9999999437251641</v>
      </c>
    </row>
    <row r="405" spans="1:18" s="4" customFormat="1" ht="102.75" customHeight="1" x14ac:dyDescent="0.25">
      <c r="A405" s="176" t="s">
        <v>508</v>
      </c>
      <c r="B405" s="103" t="s">
        <v>1803</v>
      </c>
      <c r="C405" s="119" t="s">
        <v>1804</v>
      </c>
      <c r="D405" s="115" t="s">
        <v>115</v>
      </c>
      <c r="E405" s="177" t="s">
        <v>1088</v>
      </c>
      <c r="F405" s="170">
        <v>9852.1566822549339</v>
      </c>
      <c r="G405" s="27">
        <v>5911.1819999999998</v>
      </c>
      <c r="H405" s="27">
        <v>2183.1445833333337</v>
      </c>
      <c r="I405" s="29">
        <v>1757.8300989216002</v>
      </c>
      <c r="J405" s="76"/>
      <c r="K405" s="28">
        <f t="shared" si="70"/>
        <v>9852.15</v>
      </c>
      <c r="L405" s="81">
        <f t="shared" si="77"/>
        <v>0.99999932174698902</v>
      </c>
      <c r="M405" s="27">
        <f t="shared" si="71"/>
        <v>5911.18</v>
      </c>
      <c r="N405" s="81">
        <f t="shared" si="72"/>
        <v>0.99999966165819298</v>
      </c>
      <c r="O405" s="27">
        <f t="shared" si="73"/>
        <v>2183.14</v>
      </c>
      <c r="P405" s="81">
        <f t="shared" si="74"/>
        <v>0.99999790058186311</v>
      </c>
      <c r="Q405" s="27">
        <f t="shared" si="75"/>
        <v>1757.83</v>
      </c>
      <c r="R405" s="82">
        <f t="shared" si="76"/>
        <v>0.9999999437251641</v>
      </c>
    </row>
    <row r="406" spans="1:18" s="4" customFormat="1" ht="61.5" customHeight="1" x14ac:dyDescent="0.25">
      <c r="A406" s="176" t="s">
        <v>509</v>
      </c>
      <c r="B406" s="103" t="s">
        <v>510</v>
      </c>
      <c r="C406" s="119" t="s">
        <v>1519</v>
      </c>
      <c r="D406" s="115" t="s">
        <v>115</v>
      </c>
      <c r="E406" s="177" t="s">
        <v>1088</v>
      </c>
      <c r="F406" s="170">
        <v>833.12789153599999</v>
      </c>
      <c r="G406" s="27">
        <v>753.27789153599997</v>
      </c>
      <c r="H406" s="27">
        <v>79.850000000000009</v>
      </c>
      <c r="I406" s="29">
        <v>0</v>
      </c>
      <c r="J406" s="76"/>
      <c r="K406" s="28">
        <f t="shared" si="70"/>
        <v>833.13</v>
      </c>
      <c r="L406" s="81">
        <f t="shared" si="77"/>
        <v>1.0000025307807137</v>
      </c>
      <c r="M406" s="27">
        <f t="shared" si="71"/>
        <v>753.28</v>
      </c>
      <c r="N406" s="81">
        <f t="shared" si="72"/>
        <v>1.0000027990520148</v>
      </c>
      <c r="O406" s="27">
        <f t="shared" si="73"/>
        <v>79.849999999999994</v>
      </c>
      <c r="P406" s="81">
        <f t="shared" si="74"/>
        <v>0.99999999999999978</v>
      </c>
      <c r="Q406" s="27">
        <f t="shared" si="75"/>
        <v>0</v>
      </c>
      <c r="R406" s="82" t="e">
        <f t="shared" si="76"/>
        <v>#DIV/0!</v>
      </c>
    </row>
    <row r="407" spans="1:18" s="4" customFormat="1" ht="74.25" customHeight="1" x14ac:dyDescent="0.25">
      <c r="A407" s="176" t="s">
        <v>511</v>
      </c>
      <c r="B407" s="103" t="s">
        <v>512</v>
      </c>
      <c r="C407" s="119" t="s">
        <v>1520</v>
      </c>
      <c r="D407" s="115" t="s">
        <v>115</v>
      </c>
      <c r="E407" s="177" t="s">
        <v>1689</v>
      </c>
      <c r="F407" s="170">
        <v>4064.8533817955354</v>
      </c>
      <c r="G407" s="27">
        <v>1316.8754470037186</v>
      </c>
      <c r="H407" s="27">
        <v>2429.5983333333334</v>
      </c>
      <c r="I407" s="29">
        <v>318.37960145848365</v>
      </c>
      <c r="J407" s="76"/>
      <c r="K407" s="28">
        <f t="shared" si="70"/>
        <v>4064.86</v>
      </c>
      <c r="L407" s="81">
        <f t="shared" si="77"/>
        <v>1.0000016281533042</v>
      </c>
      <c r="M407" s="27">
        <f t="shared" si="71"/>
        <v>1316.88</v>
      </c>
      <c r="N407" s="81">
        <f t="shared" si="72"/>
        <v>1.000003457423625</v>
      </c>
      <c r="O407" s="27">
        <f t="shared" si="73"/>
        <v>2429.6</v>
      </c>
      <c r="P407" s="81">
        <f t="shared" si="74"/>
        <v>1.0000006859844459</v>
      </c>
      <c r="Q407" s="27">
        <f t="shared" si="75"/>
        <v>318.38</v>
      </c>
      <c r="R407" s="82">
        <f t="shared" si="76"/>
        <v>1.0000012517809387</v>
      </c>
    </row>
    <row r="408" spans="1:18" s="4" customFormat="1" ht="94.5" customHeight="1" x14ac:dyDescent="0.25">
      <c r="A408" s="176" t="s">
        <v>513</v>
      </c>
      <c r="B408" s="103" t="s">
        <v>514</v>
      </c>
      <c r="C408" s="119" t="s">
        <v>1521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515</v>
      </c>
      <c r="B409" s="103" t="s">
        <v>516</v>
      </c>
      <c r="C409" s="119"/>
      <c r="D409" s="115" t="s">
        <v>115</v>
      </c>
      <c r="E409" s="177" t="s">
        <v>1689</v>
      </c>
      <c r="F409" s="170">
        <v>16486.334707890084</v>
      </c>
      <c r="G409" s="27">
        <v>1938.6545084953236</v>
      </c>
      <c r="H409" s="27">
        <v>13775.873999999998</v>
      </c>
      <c r="I409" s="29">
        <v>771.80619939476333</v>
      </c>
      <c r="J409" s="76"/>
      <c r="K409" s="28">
        <f t="shared" si="70"/>
        <v>16486.330000000002</v>
      </c>
      <c r="L409" s="81">
        <f t="shared" ref="L409:L418" si="78">K409/F409</f>
        <v>0.999999714436825</v>
      </c>
      <c r="M409" s="27">
        <f t="shared" si="71"/>
        <v>1938.65</v>
      </c>
      <c r="N409" s="81">
        <f t="shared" si="72"/>
        <v>0.99999767442042731</v>
      </c>
      <c r="O409" s="27">
        <f t="shared" si="73"/>
        <v>13775.87</v>
      </c>
      <c r="P409" s="81">
        <f t="shared" si="74"/>
        <v>0.99999970963729801</v>
      </c>
      <c r="Q409" s="27">
        <f t="shared" si="75"/>
        <v>771.81</v>
      </c>
      <c r="R409" s="82">
        <f t="shared" si="76"/>
        <v>1.0000049242999598</v>
      </c>
    </row>
    <row r="410" spans="1:18" s="4" customFormat="1" ht="39" customHeight="1" x14ac:dyDescent="0.25">
      <c r="A410" s="176" t="s">
        <v>517</v>
      </c>
      <c r="B410" s="103" t="s">
        <v>518</v>
      </c>
      <c r="C410" s="119"/>
      <c r="D410" s="115" t="s">
        <v>115</v>
      </c>
      <c r="E410" s="177" t="s">
        <v>1689</v>
      </c>
      <c r="F410" s="170">
        <v>20495.528544894005</v>
      </c>
      <c r="G410" s="27">
        <v>2036.3693832626579</v>
      </c>
      <c r="H410" s="27">
        <v>17662.428</v>
      </c>
      <c r="I410" s="29">
        <v>796.73116163134705</v>
      </c>
      <c r="J410" s="76"/>
      <c r="K410" s="28">
        <f t="shared" si="70"/>
        <v>20495.53</v>
      </c>
      <c r="L410" s="81">
        <f t="shared" si="78"/>
        <v>1.000000070996266</v>
      </c>
      <c r="M410" s="27">
        <f t="shared" si="71"/>
        <v>2036.37</v>
      </c>
      <c r="N410" s="81">
        <f t="shared" si="72"/>
        <v>1.0000003028612328</v>
      </c>
      <c r="O410" s="27">
        <f t="shared" si="73"/>
        <v>17662.43</v>
      </c>
      <c r="P410" s="81">
        <f t="shared" si="74"/>
        <v>1.0000001132347149</v>
      </c>
      <c r="Q410" s="27">
        <f t="shared" si="75"/>
        <v>796.73</v>
      </c>
      <c r="R410" s="82">
        <f t="shared" si="76"/>
        <v>0.99999854200337202</v>
      </c>
    </row>
    <row r="411" spans="1:18" s="4" customFormat="1" ht="39" customHeight="1" x14ac:dyDescent="0.25">
      <c r="A411" s="176" t="s">
        <v>519</v>
      </c>
      <c r="B411" s="103" t="s">
        <v>520</v>
      </c>
      <c r="C411" s="119"/>
      <c r="D411" s="115" t="s">
        <v>115</v>
      </c>
      <c r="E411" s="177" t="s">
        <v>1689</v>
      </c>
      <c r="F411" s="170">
        <v>34001.715039833041</v>
      </c>
      <c r="G411" s="27">
        <v>2145.3934323736062</v>
      </c>
      <c r="H411" s="27">
        <v>30953.496000000006</v>
      </c>
      <c r="I411" s="29">
        <v>902.8256074594351</v>
      </c>
      <c r="J411" s="76"/>
      <c r="K411" s="28">
        <f t="shared" si="70"/>
        <v>34001.72</v>
      </c>
      <c r="L411" s="81">
        <f t="shared" si="78"/>
        <v>1.000000145879905</v>
      </c>
      <c r="M411" s="27">
        <f t="shared" si="71"/>
        <v>2145.39</v>
      </c>
      <c r="N411" s="81">
        <f t="shared" si="72"/>
        <v>0.9999984001192721</v>
      </c>
      <c r="O411" s="27">
        <f t="shared" si="73"/>
        <v>30953.5</v>
      </c>
      <c r="P411" s="81">
        <f t="shared" si="74"/>
        <v>1.0000001292261138</v>
      </c>
      <c r="Q411" s="27">
        <f t="shared" si="75"/>
        <v>902.83</v>
      </c>
      <c r="R411" s="82">
        <f t="shared" si="76"/>
        <v>1.0000048653256273</v>
      </c>
    </row>
    <row r="412" spans="1:18" s="4" customFormat="1" ht="39" customHeight="1" x14ac:dyDescent="0.25">
      <c r="A412" s="176" t="s">
        <v>521</v>
      </c>
      <c r="B412" s="103" t="s">
        <v>522</v>
      </c>
      <c r="C412" s="119"/>
      <c r="D412" s="115" t="s">
        <v>115</v>
      </c>
      <c r="E412" s="177" t="s">
        <v>1689</v>
      </c>
      <c r="F412" s="170">
        <v>43991.260438011086</v>
      </c>
      <c r="G412" s="27">
        <v>2393.3820024346023</v>
      </c>
      <c r="H412" s="27">
        <v>40453.728000000003</v>
      </c>
      <c r="I412" s="29">
        <v>1144.150435576478</v>
      </c>
      <c r="J412" s="76"/>
      <c r="K412" s="28">
        <f t="shared" si="70"/>
        <v>43991.26</v>
      </c>
      <c r="L412" s="81">
        <f t="shared" si="78"/>
        <v>0.99999999004322493</v>
      </c>
      <c r="M412" s="27">
        <f t="shared" si="71"/>
        <v>2393.38</v>
      </c>
      <c r="N412" s="81">
        <f t="shared" si="72"/>
        <v>0.99999916334517425</v>
      </c>
      <c r="O412" s="27">
        <f t="shared" si="73"/>
        <v>40453.730000000003</v>
      </c>
      <c r="P412" s="81">
        <f t="shared" si="74"/>
        <v>1.0000000494392012</v>
      </c>
      <c r="Q412" s="27">
        <f t="shared" si="75"/>
        <v>1144.1500000000001</v>
      </c>
      <c r="R412" s="82">
        <f t="shared" si="76"/>
        <v>0.99999961930139225</v>
      </c>
    </row>
    <row r="413" spans="1:18" s="4" customFormat="1" ht="39" customHeight="1" x14ac:dyDescent="0.25">
      <c r="A413" s="176" t="s">
        <v>523</v>
      </c>
      <c r="B413" s="103" t="s">
        <v>524</v>
      </c>
      <c r="C413" s="119"/>
      <c r="D413" s="115" t="s">
        <v>115</v>
      </c>
      <c r="E413" s="177" t="s">
        <v>1689</v>
      </c>
      <c r="F413" s="170">
        <v>55107.932605356989</v>
      </c>
      <c r="G413" s="27">
        <v>2621.5350953292477</v>
      </c>
      <c r="H413" s="27">
        <v>51256.84199999999</v>
      </c>
      <c r="I413" s="29">
        <v>1229.5555100277475</v>
      </c>
      <c r="J413" s="76"/>
      <c r="K413" s="28">
        <f t="shared" si="70"/>
        <v>55107.939999999995</v>
      </c>
      <c r="L413" s="81">
        <f t="shared" si="78"/>
        <v>1.0000001341847291</v>
      </c>
      <c r="M413" s="27">
        <f t="shared" si="71"/>
        <v>2621.54</v>
      </c>
      <c r="N413" s="81">
        <f t="shared" si="72"/>
        <v>1.0000018709155414</v>
      </c>
      <c r="O413" s="27">
        <f t="shared" si="73"/>
        <v>51256.84</v>
      </c>
      <c r="P413" s="81">
        <f t="shared" si="74"/>
        <v>0.999999960980819</v>
      </c>
      <c r="Q413" s="27">
        <f t="shared" si="75"/>
        <v>1229.56</v>
      </c>
      <c r="R413" s="82">
        <f t="shared" si="76"/>
        <v>1.0000036517035757</v>
      </c>
    </row>
    <row r="414" spans="1:18" s="4" customFormat="1" ht="39" customHeight="1" x14ac:dyDescent="0.25">
      <c r="A414" s="176" t="s">
        <v>525</v>
      </c>
      <c r="B414" s="103" t="s">
        <v>526</v>
      </c>
      <c r="C414" s="119"/>
      <c r="D414" s="115" t="s">
        <v>115</v>
      </c>
      <c r="E414" s="177" t="s">
        <v>1689</v>
      </c>
      <c r="F414" s="170">
        <v>69035.841875953411</v>
      </c>
      <c r="G414" s="27">
        <v>2987.5893132784627</v>
      </c>
      <c r="H414" s="27">
        <v>64670.34</v>
      </c>
      <c r="I414" s="29">
        <v>1377.912562674946</v>
      </c>
      <c r="J414" s="76"/>
      <c r="K414" s="28">
        <f t="shared" si="70"/>
        <v>69035.839999999997</v>
      </c>
      <c r="L414" s="81">
        <f t="shared" si="78"/>
        <v>0.99999997282638464</v>
      </c>
      <c r="M414" s="27">
        <f t="shared" si="71"/>
        <v>2987.59</v>
      </c>
      <c r="N414" s="81">
        <f t="shared" si="72"/>
        <v>1.0000002298580781</v>
      </c>
      <c r="O414" s="27">
        <f t="shared" si="73"/>
        <v>64670.34</v>
      </c>
      <c r="P414" s="81">
        <f t="shared" si="74"/>
        <v>1</v>
      </c>
      <c r="Q414" s="27">
        <f t="shared" si="75"/>
        <v>1377.91</v>
      </c>
      <c r="R414" s="82">
        <f t="shared" si="76"/>
        <v>0.99999814017593325</v>
      </c>
    </row>
    <row r="415" spans="1:18" s="4" customFormat="1" ht="63" customHeight="1" x14ac:dyDescent="0.25">
      <c r="A415" s="176" t="s">
        <v>527</v>
      </c>
      <c r="B415" s="103" t="s">
        <v>528</v>
      </c>
      <c r="C415" s="123" t="s">
        <v>1522</v>
      </c>
      <c r="D415" s="14" t="s">
        <v>529</v>
      </c>
      <c r="E415" s="177" t="s">
        <v>1690</v>
      </c>
      <c r="F415" s="170">
        <v>11020.575408639999</v>
      </c>
      <c r="G415" s="27">
        <v>8273.6707583999996</v>
      </c>
      <c r="H415" s="27">
        <v>1845</v>
      </c>
      <c r="I415" s="29">
        <v>901.90465024000002</v>
      </c>
      <c r="J415" s="76"/>
      <c r="K415" s="28">
        <f t="shared" si="70"/>
        <v>11020.57</v>
      </c>
      <c r="L415" s="81">
        <f t="shared" si="78"/>
        <v>0.99999950922344805</v>
      </c>
      <c r="M415" s="27">
        <f t="shared" si="71"/>
        <v>8273.67</v>
      </c>
      <c r="N415" s="81">
        <f t="shared" si="72"/>
        <v>0.99999990833572883</v>
      </c>
      <c r="O415" s="27">
        <f t="shared" si="73"/>
        <v>1845</v>
      </c>
      <c r="P415" s="81">
        <f t="shared" si="74"/>
        <v>1</v>
      </c>
      <c r="Q415" s="27">
        <f t="shared" si="75"/>
        <v>901.9</v>
      </c>
      <c r="R415" s="82">
        <f t="shared" si="76"/>
        <v>0.99999484397824223</v>
      </c>
    </row>
    <row r="416" spans="1:18" s="4" customFormat="1" ht="126" customHeight="1" x14ac:dyDescent="0.25">
      <c r="A416" s="176" t="s">
        <v>530</v>
      </c>
      <c r="B416" s="103" t="s">
        <v>1806</v>
      </c>
      <c r="C416" s="119" t="s">
        <v>1807</v>
      </c>
      <c r="D416" s="115" t="s">
        <v>106</v>
      </c>
      <c r="E416" s="177" t="s">
        <v>1089</v>
      </c>
      <c r="F416" s="170">
        <v>2309.8507775974399</v>
      </c>
      <c r="G416" s="27">
        <v>1663.7681056972799</v>
      </c>
      <c r="H416" s="27">
        <v>457.58459999999997</v>
      </c>
      <c r="I416" s="29">
        <v>188.49807190016003</v>
      </c>
      <c r="J416" s="76"/>
      <c r="K416" s="28">
        <f t="shared" si="70"/>
        <v>2309.85</v>
      </c>
      <c r="L416" s="81">
        <f t="shared" si="78"/>
        <v>0.99999966335598489</v>
      </c>
      <c r="M416" s="27">
        <f t="shared" si="71"/>
        <v>1663.77</v>
      </c>
      <c r="N416" s="81">
        <f t="shared" si="72"/>
        <v>1.0000011385617464</v>
      </c>
      <c r="O416" s="27">
        <f t="shared" si="73"/>
        <v>457.58</v>
      </c>
      <c r="P416" s="81">
        <f t="shared" si="74"/>
        <v>0.9999899472141327</v>
      </c>
      <c r="Q416" s="27">
        <f t="shared" si="75"/>
        <v>188.5</v>
      </c>
      <c r="R416" s="82">
        <f t="shared" si="76"/>
        <v>1.0000102287509922</v>
      </c>
    </row>
    <row r="417" spans="1:18" s="4" customFormat="1" ht="75" customHeight="1" x14ac:dyDescent="0.25">
      <c r="A417" s="176" t="s">
        <v>531</v>
      </c>
      <c r="B417" s="105" t="s">
        <v>532</v>
      </c>
      <c r="C417" s="123" t="s">
        <v>1808</v>
      </c>
      <c r="D417" s="14" t="s">
        <v>106</v>
      </c>
      <c r="E417" s="177" t="s">
        <v>1090</v>
      </c>
      <c r="F417" s="170">
        <v>684.27053568000008</v>
      </c>
      <c r="G417" s="27">
        <v>536.67053568000006</v>
      </c>
      <c r="H417" s="27">
        <v>147.6</v>
      </c>
      <c r="I417" s="29">
        <v>0</v>
      </c>
      <c r="J417" s="76"/>
      <c r="K417" s="28">
        <f t="shared" si="70"/>
        <v>684.27</v>
      </c>
      <c r="L417" s="81">
        <f t="shared" si="78"/>
        <v>0.99999921715173723</v>
      </c>
      <c r="M417" s="27">
        <f t="shared" si="71"/>
        <v>536.66999999999996</v>
      </c>
      <c r="N417" s="81">
        <f t="shared" si="72"/>
        <v>0.99999900184570512</v>
      </c>
      <c r="O417" s="27">
        <f t="shared" si="73"/>
        <v>147.6</v>
      </c>
      <c r="P417" s="81">
        <f t="shared" si="74"/>
        <v>1</v>
      </c>
      <c r="Q417" s="27">
        <f t="shared" si="75"/>
        <v>0</v>
      </c>
      <c r="R417" s="82" t="e">
        <f t="shared" si="76"/>
        <v>#DIV/0!</v>
      </c>
    </row>
    <row r="418" spans="1:18" s="4" customFormat="1" ht="78.599999999999994" customHeight="1" x14ac:dyDescent="0.25">
      <c r="A418" s="176" t="s">
        <v>533</v>
      </c>
      <c r="B418" s="103" t="s">
        <v>534</v>
      </c>
      <c r="C418" s="123" t="s">
        <v>1805</v>
      </c>
      <c r="D418" s="115" t="s">
        <v>495</v>
      </c>
      <c r="E418" s="178" t="s">
        <v>1809</v>
      </c>
      <c r="F418" s="170">
        <v>863.36872427519984</v>
      </c>
      <c r="G418" s="27">
        <v>863.36872427519984</v>
      </c>
      <c r="H418" s="27">
        <v>0</v>
      </c>
      <c r="I418" s="29">
        <v>0</v>
      </c>
      <c r="J418" s="76"/>
      <c r="K418" s="28">
        <f t="shared" si="70"/>
        <v>863.37</v>
      </c>
      <c r="L418" s="81">
        <f t="shared" si="78"/>
        <v>1.0000014776129413</v>
      </c>
      <c r="M418" s="27">
        <f t="shared" si="71"/>
        <v>863.37</v>
      </c>
      <c r="N418" s="81">
        <f t="shared" si="72"/>
        <v>1.0000014776129413</v>
      </c>
      <c r="O418" s="27">
        <f t="shared" si="73"/>
        <v>0</v>
      </c>
      <c r="P418" s="81" t="e">
        <f t="shared" si="74"/>
        <v>#DIV/0!</v>
      </c>
      <c r="Q418" s="27">
        <f t="shared" si="75"/>
        <v>0</v>
      </c>
      <c r="R418" s="82" t="e">
        <f t="shared" si="76"/>
        <v>#DIV/0!</v>
      </c>
    </row>
    <row r="419" spans="1:18" s="4" customFormat="1" ht="96" customHeight="1" x14ac:dyDescent="0.25">
      <c r="A419" s="176" t="s">
        <v>535</v>
      </c>
      <c r="B419" s="103" t="s">
        <v>1691</v>
      </c>
      <c r="C419" s="119" t="s">
        <v>1523</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536</v>
      </c>
      <c r="B420" s="103" t="s">
        <v>537</v>
      </c>
      <c r="C420" s="119"/>
      <c r="D420" s="115" t="s">
        <v>115</v>
      </c>
      <c r="E420" s="178"/>
      <c r="F420" s="170">
        <v>113320.44720240122</v>
      </c>
      <c r="G420" s="27">
        <v>68757.215514441428</v>
      </c>
      <c r="H420" s="27">
        <v>28497.665646733552</v>
      </c>
      <c r="I420" s="29">
        <v>16065.566041226242</v>
      </c>
      <c r="J420" s="76"/>
      <c r="K420" s="28">
        <f t="shared" si="70"/>
        <v>113320.45999999999</v>
      </c>
      <c r="L420" s="81">
        <f t="shared" ref="L420:L429" si="79">K420/F420</f>
        <v>1.0000001129328298</v>
      </c>
      <c r="M420" s="27">
        <f t="shared" si="71"/>
        <v>68757.22</v>
      </c>
      <c r="N420" s="81">
        <f t="shared" si="72"/>
        <v>1.0000000652376415</v>
      </c>
      <c r="O420" s="27">
        <f t="shared" si="73"/>
        <v>28497.67</v>
      </c>
      <c r="P420" s="81">
        <f t="shared" si="74"/>
        <v>1.000000152758703</v>
      </c>
      <c r="Q420" s="27">
        <f t="shared" si="75"/>
        <v>16065.57</v>
      </c>
      <c r="R420" s="82">
        <f t="shared" si="76"/>
        <v>1.0000002464135871</v>
      </c>
    </row>
    <row r="421" spans="1:18" s="4" customFormat="1" ht="39" customHeight="1" x14ac:dyDescent="0.25">
      <c r="A421" s="176" t="s">
        <v>538</v>
      </c>
      <c r="B421" s="103" t="s">
        <v>539</v>
      </c>
      <c r="C421" s="119"/>
      <c r="D421" s="115" t="s">
        <v>115</v>
      </c>
      <c r="E421" s="178"/>
      <c r="F421" s="170">
        <v>263878.86856622162</v>
      </c>
      <c r="G421" s="27">
        <v>165569.65414881526</v>
      </c>
      <c r="H421" s="27">
        <v>65922.966305933718</v>
      </c>
      <c r="I421" s="29">
        <v>32386.248111472643</v>
      </c>
      <c r="J421" s="76"/>
      <c r="K421" s="28">
        <f t="shared" si="70"/>
        <v>263878.87</v>
      </c>
      <c r="L421" s="81">
        <f t="shared" si="79"/>
        <v>1.0000000054334717</v>
      </c>
      <c r="M421" s="27">
        <f t="shared" si="71"/>
        <v>165569.65</v>
      </c>
      <c r="N421" s="81">
        <f t="shared" si="72"/>
        <v>0.99999997494217596</v>
      </c>
      <c r="O421" s="27">
        <f t="shared" si="73"/>
        <v>65922.97</v>
      </c>
      <c r="P421" s="81">
        <f t="shared" si="74"/>
        <v>1.0000000560361053</v>
      </c>
      <c r="Q421" s="27">
        <f t="shared" si="75"/>
        <v>32386.25</v>
      </c>
      <c r="R421" s="82">
        <f t="shared" si="76"/>
        <v>1.0000000583126316</v>
      </c>
    </row>
    <row r="422" spans="1:18" s="4" customFormat="1" ht="39" customHeight="1" x14ac:dyDescent="0.25">
      <c r="A422" s="176" t="s">
        <v>540</v>
      </c>
      <c r="B422" s="103" t="s">
        <v>1128</v>
      </c>
      <c r="C422" s="119"/>
      <c r="D422" s="115" t="s">
        <v>115</v>
      </c>
      <c r="E422" s="178"/>
      <c r="F422" s="170">
        <v>398258.95615106699</v>
      </c>
      <c r="G422" s="27">
        <v>245354.07041236525</v>
      </c>
      <c r="H422" s="27">
        <v>99856.750261133726</v>
      </c>
      <c r="I422" s="29">
        <v>53048.135477568008</v>
      </c>
      <c r="J422" s="76"/>
      <c r="K422" s="28">
        <f t="shared" si="70"/>
        <v>398258.96</v>
      </c>
      <c r="L422" s="81">
        <f t="shared" si="79"/>
        <v>1.0000000096643979</v>
      </c>
      <c r="M422" s="27">
        <f t="shared" si="71"/>
        <v>245354.07</v>
      </c>
      <c r="N422" s="81">
        <f t="shared" si="72"/>
        <v>0.99999999831930542</v>
      </c>
      <c r="O422" s="27">
        <f t="shared" si="73"/>
        <v>99856.75</v>
      </c>
      <c r="P422" s="81">
        <f t="shared" si="74"/>
        <v>0.99999999738491663</v>
      </c>
      <c r="Q422" s="27">
        <f t="shared" si="75"/>
        <v>53048.14</v>
      </c>
      <c r="R422" s="82">
        <f t="shared" si="76"/>
        <v>1.0000000852514788</v>
      </c>
    </row>
    <row r="423" spans="1:18" s="4" customFormat="1" ht="72" customHeight="1" x14ac:dyDescent="0.25">
      <c r="A423" s="182" t="s">
        <v>541</v>
      </c>
      <c r="B423" s="103" t="s">
        <v>542</v>
      </c>
      <c r="C423" s="119" t="s">
        <v>1524</v>
      </c>
      <c r="D423" s="115" t="s">
        <v>115</v>
      </c>
      <c r="E423" s="214" t="s">
        <v>1091</v>
      </c>
      <c r="F423" s="170">
        <v>2437.3351337399886</v>
      </c>
      <c r="G423" s="27">
        <v>859.10707054762588</v>
      </c>
      <c r="H423" s="27">
        <v>1467.9989166666669</v>
      </c>
      <c r="I423" s="29">
        <v>110.22914652569601</v>
      </c>
      <c r="J423" s="76"/>
      <c r="K423" s="28">
        <f t="shared" si="70"/>
        <v>2437.34</v>
      </c>
      <c r="L423" s="81">
        <f t="shared" si="79"/>
        <v>1.0000019965494051</v>
      </c>
      <c r="M423" s="27">
        <f t="shared" si="71"/>
        <v>859.11</v>
      </c>
      <c r="N423" s="81">
        <f t="shared" si="72"/>
        <v>1.0000034098804149</v>
      </c>
      <c r="O423" s="27">
        <f>ROUND(H423-(H423*$O$6*$F$6),2)</f>
        <v>1468</v>
      </c>
      <c r="P423" s="81">
        <f t="shared" si="74"/>
        <v>1.0000007379660303</v>
      </c>
      <c r="Q423" s="27">
        <f t="shared" si="75"/>
        <v>110.23</v>
      </c>
      <c r="R423" s="82">
        <f t="shared" si="76"/>
        <v>1.0000077427280434</v>
      </c>
    </row>
    <row r="424" spans="1:18" s="4" customFormat="1" ht="72" customHeight="1" x14ac:dyDescent="0.25">
      <c r="A424" s="176" t="s">
        <v>543</v>
      </c>
      <c r="B424" s="103" t="s">
        <v>544</v>
      </c>
      <c r="C424" s="119" t="s">
        <v>1525</v>
      </c>
      <c r="D424" s="115" t="s">
        <v>115</v>
      </c>
      <c r="E424" s="214" t="s">
        <v>1693</v>
      </c>
      <c r="F424" s="170">
        <v>599.2290056073125</v>
      </c>
      <c r="G424" s="27">
        <v>182.46403711542135</v>
      </c>
      <c r="H424" s="27">
        <v>366.01050000000004</v>
      </c>
      <c r="I424" s="29">
        <v>50.754468491891132</v>
      </c>
      <c r="J424" s="76"/>
      <c r="K424" s="28">
        <f t="shared" si="70"/>
        <v>599.22</v>
      </c>
      <c r="L424" s="81">
        <f t="shared" si="79"/>
        <v>0.99998497134279518</v>
      </c>
      <c r="M424" s="27">
        <f t="shared" si="71"/>
        <v>182.46</v>
      </c>
      <c r="N424" s="81">
        <f t="shared" si="72"/>
        <v>0.99997787445961861</v>
      </c>
      <c r="O424" s="27">
        <f t="shared" si="73"/>
        <v>366.01</v>
      </c>
      <c r="P424" s="81">
        <f t="shared" si="74"/>
        <v>0.99999863391897215</v>
      </c>
      <c r="Q424" s="27">
        <f t="shared" si="75"/>
        <v>50.75</v>
      </c>
      <c r="R424" s="82">
        <f t="shared" si="76"/>
        <v>0.99991195865065863</v>
      </c>
    </row>
    <row r="425" spans="1:18" s="4" customFormat="1" ht="56.1" customHeight="1" x14ac:dyDescent="0.25">
      <c r="A425" s="182" t="s">
        <v>545</v>
      </c>
      <c r="B425" s="103" t="s">
        <v>546</v>
      </c>
      <c r="C425" s="119" t="s">
        <v>1526</v>
      </c>
      <c r="D425" s="115" t="s">
        <v>115</v>
      </c>
      <c r="E425" s="214" t="s">
        <v>1091</v>
      </c>
      <c r="F425" s="170">
        <v>3978.1484587345503</v>
      </c>
      <c r="G425" s="27">
        <v>1359.1965037892273</v>
      </c>
      <c r="H425" s="27">
        <v>2403.6509166666669</v>
      </c>
      <c r="I425" s="29">
        <v>215.30103827865605</v>
      </c>
      <c r="J425" s="76"/>
      <c r="K425" s="28">
        <f t="shared" si="70"/>
        <v>3978.1500000000005</v>
      </c>
      <c r="L425" s="81">
        <f t="shared" si="79"/>
        <v>1.0000003874328638</v>
      </c>
      <c r="M425" s="27">
        <f t="shared" si="71"/>
        <v>1359.2</v>
      </c>
      <c r="N425" s="81">
        <f t="shared" si="72"/>
        <v>1.0000025722629238</v>
      </c>
      <c r="O425" s="27">
        <f t="shared" si="73"/>
        <v>2403.65</v>
      </c>
      <c r="P425" s="81">
        <f t="shared" si="74"/>
        <v>0.99999961863569264</v>
      </c>
      <c r="Q425" s="27">
        <f t="shared" si="75"/>
        <v>215.3</v>
      </c>
      <c r="R425" s="82">
        <f t="shared" si="76"/>
        <v>0.99999517754923828</v>
      </c>
    </row>
    <row r="426" spans="1:18" s="4" customFormat="1" ht="72" customHeight="1" x14ac:dyDescent="0.25">
      <c r="A426" s="182" t="s">
        <v>547</v>
      </c>
      <c r="B426" s="103" t="s">
        <v>548</v>
      </c>
      <c r="C426" s="119" t="s">
        <v>1527</v>
      </c>
      <c r="D426" s="115" t="s">
        <v>549</v>
      </c>
      <c r="E426" s="198"/>
      <c r="F426" s="170">
        <v>2843.0724368626561</v>
      </c>
      <c r="G426" s="27">
        <v>2586.29979860496</v>
      </c>
      <c r="H426" s="27">
        <v>0</v>
      </c>
      <c r="I426" s="29">
        <v>256.77263825769603</v>
      </c>
      <c r="J426" s="76"/>
      <c r="K426" s="28">
        <f t="shared" si="70"/>
        <v>2843.07</v>
      </c>
      <c r="L426" s="81">
        <f t="shared" si="79"/>
        <v>0.99999914287704228</v>
      </c>
      <c r="M426" s="27">
        <f t="shared" si="71"/>
        <v>2586.3000000000002</v>
      </c>
      <c r="N426" s="81">
        <f t="shared" si="72"/>
        <v>1.0000000778699516</v>
      </c>
      <c r="O426" s="27">
        <f t="shared" si="73"/>
        <v>0</v>
      </c>
      <c r="P426" s="81" t="e">
        <f t="shared" si="74"/>
        <v>#DIV/0!</v>
      </c>
      <c r="Q426" s="27">
        <f t="shared" si="75"/>
        <v>256.77</v>
      </c>
      <c r="R426" s="82">
        <f t="shared" si="76"/>
        <v>0.99998972531608532</v>
      </c>
    </row>
    <row r="427" spans="1:18" s="4" customFormat="1" ht="72" customHeight="1" x14ac:dyDescent="0.25">
      <c r="A427" s="182" t="s">
        <v>550</v>
      </c>
      <c r="B427" s="103" t="s">
        <v>551</v>
      </c>
      <c r="C427" s="119" t="s">
        <v>1528</v>
      </c>
      <c r="D427" s="115" t="s">
        <v>549</v>
      </c>
      <c r="E427" s="198"/>
      <c r="F427" s="170">
        <v>4341.743356056576</v>
      </c>
      <c r="G427" s="27">
        <v>3949.6216050921603</v>
      </c>
      <c r="H427" s="27">
        <v>0</v>
      </c>
      <c r="I427" s="29">
        <v>392.12175096441604</v>
      </c>
      <c r="J427" s="76"/>
      <c r="K427" s="28">
        <f t="shared" si="70"/>
        <v>4341.74</v>
      </c>
      <c r="L427" s="81">
        <f t="shared" si="79"/>
        <v>0.99999922702557453</v>
      </c>
      <c r="M427" s="27">
        <f t="shared" si="71"/>
        <v>3949.62</v>
      </c>
      <c r="N427" s="81">
        <f t="shared" si="72"/>
        <v>0.99999959360862356</v>
      </c>
      <c r="O427" s="27">
        <f t="shared" si="73"/>
        <v>0</v>
      </c>
      <c r="P427" s="81" t="e">
        <f t="shared" si="74"/>
        <v>#DIV/0!</v>
      </c>
      <c r="Q427" s="27">
        <f t="shared" si="75"/>
        <v>392.12</v>
      </c>
      <c r="R427" s="82">
        <f t="shared" si="76"/>
        <v>0.99999553464093305</v>
      </c>
    </row>
    <row r="428" spans="1:18" s="4" customFormat="1" ht="72" customHeight="1" x14ac:dyDescent="0.25">
      <c r="A428" s="182" t="s">
        <v>552</v>
      </c>
      <c r="B428" s="103" t="s">
        <v>553</v>
      </c>
      <c r="C428" s="119" t="s">
        <v>1529</v>
      </c>
      <c r="D428" s="115" t="s">
        <v>115</v>
      </c>
      <c r="E428" s="198"/>
      <c r="F428" s="170">
        <v>341.24559381888002</v>
      </c>
      <c r="G428" s="27">
        <v>317.62248188976002</v>
      </c>
      <c r="H428" s="27">
        <v>0</v>
      </c>
      <c r="I428" s="29">
        <v>23.623111929120004</v>
      </c>
      <c r="J428" s="76"/>
      <c r="K428" s="28">
        <f t="shared" si="70"/>
        <v>341.24</v>
      </c>
      <c r="L428" s="81">
        <f t="shared" si="79"/>
        <v>0.99998360764510563</v>
      </c>
      <c r="M428" s="27">
        <f t="shared" si="71"/>
        <v>317.62</v>
      </c>
      <c r="N428" s="81">
        <f t="shared" si="72"/>
        <v>0.99999218603876761</v>
      </c>
      <c r="O428" s="27">
        <f t="shared" si="73"/>
        <v>0</v>
      </c>
      <c r="P428" s="81" t="e">
        <f t="shared" si="74"/>
        <v>#DIV/0!</v>
      </c>
      <c r="Q428" s="27">
        <f t="shared" si="75"/>
        <v>23.62</v>
      </c>
      <c r="R428" s="82">
        <f t="shared" si="76"/>
        <v>0.99986826760465175</v>
      </c>
    </row>
    <row r="429" spans="1:18" s="4" customFormat="1" ht="39" customHeight="1" x14ac:dyDescent="0.25">
      <c r="A429" s="182" t="s">
        <v>1193</v>
      </c>
      <c r="B429" s="105" t="s">
        <v>1194</v>
      </c>
      <c r="C429" s="119" t="s">
        <v>1209</v>
      </c>
      <c r="D429" s="115" t="s">
        <v>115</v>
      </c>
      <c r="E429" s="214" t="s">
        <v>1692</v>
      </c>
      <c r="F429" s="170">
        <v>1002.777728</v>
      </c>
      <c r="G429" s="27">
        <v>673.77772800000002</v>
      </c>
      <c r="H429" s="27">
        <v>329</v>
      </c>
      <c r="I429" s="29">
        <v>0</v>
      </c>
      <c r="J429" s="76"/>
      <c r="K429" s="28">
        <f t="shared" si="70"/>
        <v>1002.78</v>
      </c>
      <c r="L429" s="81">
        <f t="shared" si="79"/>
        <v>1.0000022657064835</v>
      </c>
      <c r="M429" s="27">
        <f t="shared" si="71"/>
        <v>673.78</v>
      </c>
      <c r="N429" s="81">
        <f t="shared" si="72"/>
        <v>1.0000033720319113</v>
      </c>
      <c r="O429" s="27">
        <f t="shared" si="73"/>
        <v>329</v>
      </c>
      <c r="P429" s="81">
        <f t="shared" si="74"/>
        <v>1</v>
      </c>
      <c r="Q429" s="27">
        <f t="shared" si="75"/>
        <v>0</v>
      </c>
      <c r="R429" s="82" t="e">
        <f t="shared" si="76"/>
        <v>#DIV/0!</v>
      </c>
    </row>
    <row r="430" spans="1:18" s="4" customFormat="1" ht="33" customHeight="1" x14ac:dyDescent="0.25">
      <c r="A430" s="210" t="s">
        <v>554</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555</v>
      </c>
      <c r="B431" s="103" t="s">
        <v>1530</v>
      </c>
      <c r="C431" s="119" t="s">
        <v>1531</v>
      </c>
      <c r="D431" s="14" t="s">
        <v>495</v>
      </c>
      <c r="E431" s="234" t="s">
        <v>1092</v>
      </c>
      <c r="F431" s="170">
        <v>1155.8520591667834</v>
      </c>
      <c r="G431" s="27">
        <v>392.13264503266885</v>
      </c>
      <c r="H431" s="27">
        <v>687.99972737801215</v>
      </c>
      <c r="I431" s="29">
        <v>75.719686756102419</v>
      </c>
      <c r="J431" s="76"/>
      <c r="K431" s="28">
        <f t="shared" si="70"/>
        <v>1155.8500000000001</v>
      </c>
      <c r="L431" s="81">
        <f t="shared" ref="L431:L456" si="80">K431/F431</f>
        <v>0.99999821848586334</v>
      </c>
      <c r="M431" s="27">
        <f t="shared" si="71"/>
        <v>392.13</v>
      </c>
      <c r="N431" s="81">
        <f t="shared" si="72"/>
        <v>0.99999325475014045</v>
      </c>
      <c r="O431" s="27">
        <f t="shared" si="73"/>
        <v>688</v>
      </c>
      <c r="P431" s="81">
        <f t="shared" si="74"/>
        <v>1.0000003962530464</v>
      </c>
      <c r="Q431" s="27">
        <f t="shared" si="75"/>
        <v>75.72</v>
      </c>
      <c r="R431" s="82">
        <f t="shared" si="76"/>
        <v>1.00000413688845</v>
      </c>
    </row>
    <row r="432" spans="1:18" s="4" customFormat="1" ht="88.5" customHeight="1" x14ac:dyDescent="0.25">
      <c r="A432" s="189" t="s">
        <v>556</v>
      </c>
      <c r="B432" s="103" t="s">
        <v>1063</v>
      </c>
      <c r="C432" s="119" t="s">
        <v>1532</v>
      </c>
      <c r="D432" s="14" t="s">
        <v>495</v>
      </c>
      <c r="E432" s="234" t="s">
        <v>1093</v>
      </c>
      <c r="F432" s="170">
        <v>2042.8390007273656</v>
      </c>
      <c r="G432" s="27">
        <v>539.57717897182647</v>
      </c>
      <c r="H432" s="27">
        <v>1366.4011732240576</v>
      </c>
      <c r="I432" s="29">
        <v>136.86064853148162</v>
      </c>
      <c r="J432" s="76"/>
      <c r="K432" s="28">
        <f t="shared" si="70"/>
        <v>2042.8400000000001</v>
      </c>
      <c r="L432" s="81">
        <f t="shared" si="80"/>
        <v>1.0000004891587806</v>
      </c>
      <c r="M432" s="27">
        <f t="shared" si="71"/>
        <v>539.58000000000004</v>
      </c>
      <c r="N432" s="81">
        <f t="shared" si="72"/>
        <v>1.0000052282199536</v>
      </c>
      <c r="O432" s="27">
        <f t="shared" si="73"/>
        <v>1366.4</v>
      </c>
      <c r="P432" s="81">
        <f t="shared" si="74"/>
        <v>0.99999914137657331</v>
      </c>
      <c r="Q432" s="27">
        <f t="shared" si="75"/>
        <v>136.86000000000001</v>
      </c>
      <c r="R432" s="82">
        <f t="shared" si="76"/>
        <v>0.99999526137360473</v>
      </c>
    </row>
    <row r="433" spans="1:18" s="4" customFormat="1" ht="79.5" customHeight="1" x14ac:dyDescent="0.25">
      <c r="A433" s="189" t="s">
        <v>557</v>
      </c>
      <c r="B433" s="103" t="s">
        <v>1064</v>
      </c>
      <c r="C433" s="119" t="s">
        <v>1533</v>
      </c>
      <c r="D433" s="14" t="s">
        <v>495</v>
      </c>
      <c r="E433" s="234" t="s">
        <v>1093</v>
      </c>
      <c r="F433" s="170">
        <v>2242.0147147998873</v>
      </c>
      <c r="G433" s="27">
        <v>574.37919936820185</v>
      </c>
      <c r="H433" s="27">
        <v>1503.0412905464634</v>
      </c>
      <c r="I433" s="29">
        <v>164.59422488522216</v>
      </c>
      <c r="J433" s="76"/>
      <c r="K433" s="28">
        <f t="shared" si="70"/>
        <v>2242.0100000000002</v>
      </c>
      <c r="L433" s="81">
        <f t="shared" si="80"/>
        <v>0.99999789707005227</v>
      </c>
      <c r="M433" s="27">
        <f t="shared" si="71"/>
        <v>574.38</v>
      </c>
      <c r="N433" s="81">
        <f t="shared" si="72"/>
        <v>1.0000013939080645</v>
      </c>
      <c r="O433" s="27">
        <f t="shared" si="73"/>
        <v>1503.04</v>
      </c>
      <c r="P433" s="81">
        <f t="shared" si="74"/>
        <v>0.9999991413765732</v>
      </c>
      <c r="Q433" s="27">
        <f t="shared" si="75"/>
        <v>164.59</v>
      </c>
      <c r="R433" s="82">
        <f t="shared" si="76"/>
        <v>0.99997433150995974</v>
      </c>
    </row>
    <row r="434" spans="1:18" s="4" customFormat="1" ht="93" customHeight="1" x14ac:dyDescent="0.25">
      <c r="A434" s="189" t="s">
        <v>558</v>
      </c>
      <c r="B434" s="103" t="s">
        <v>559</v>
      </c>
      <c r="C434" s="119" t="s">
        <v>1534</v>
      </c>
      <c r="D434" s="14" t="s">
        <v>495</v>
      </c>
      <c r="E434" s="234" t="s">
        <v>1094</v>
      </c>
      <c r="F434" s="170">
        <v>1004.4170604342379</v>
      </c>
      <c r="G434" s="27">
        <v>359.06030609046923</v>
      </c>
      <c r="H434" s="27">
        <v>565.2154800398647</v>
      </c>
      <c r="I434" s="29">
        <v>80.141274303904012</v>
      </c>
      <c r="J434" s="76"/>
      <c r="K434" s="28">
        <f t="shared" si="70"/>
        <v>1004.42</v>
      </c>
      <c r="L434" s="81">
        <f t="shared" si="80"/>
        <v>1.0000029266386223</v>
      </c>
      <c r="M434" s="27">
        <f t="shared" si="71"/>
        <v>359.06</v>
      </c>
      <c r="N434" s="81">
        <f t="shared" si="72"/>
        <v>0.9999991475235106</v>
      </c>
      <c r="O434" s="27">
        <f t="shared" si="73"/>
        <v>565.22</v>
      </c>
      <c r="P434" s="81">
        <f t="shared" si="74"/>
        <v>1.0000079968795883</v>
      </c>
      <c r="Q434" s="27">
        <f t="shared" si="75"/>
        <v>80.14</v>
      </c>
      <c r="R434" s="82">
        <f t="shared" si="76"/>
        <v>0.99998409928073795</v>
      </c>
    </row>
    <row r="435" spans="1:18" s="4" customFormat="1" ht="93" customHeight="1" x14ac:dyDescent="0.25">
      <c r="A435" s="189" t="s">
        <v>560</v>
      </c>
      <c r="B435" s="103" t="s">
        <v>561</v>
      </c>
      <c r="C435" s="119" t="s">
        <v>1535</v>
      </c>
      <c r="D435" s="14" t="s">
        <v>495</v>
      </c>
      <c r="E435" s="234" t="s">
        <v>1094</v>
      </c>
      <c r="F435" s="170">
        <v>1983.8546367997774</v>
      </c>
      <c r="G435" s="27">
        <v>483.61680076823893</v>
      </c>
      <c r="H435" s="27">
        <v>1358.9451716797369</v>
      </c>
      <c r="I435" s="29">
        <v>141.29266435180162</v>
      </c>
      <c r="J435" s="76"/>
      <c r="K435" s="28">
        <f t="shared" si="70"/>
        <v>1983.8600000000001</v>
      </c>
      <c r="L435" s="81">
        <f t="shared" si="80"/>
        <v>1.0000027034239924</v>
      </c>
      <c r="M435" s="27">
        <f t="shared" si="71"/>
        <v>483.62</v>
      </c>
      <c r="N435" s="81">
        <f t="shared" si="72"/>
        <v>1.0000066152204721</v>
      </c>
      <c r="O435" s="27">
        <f t="shared" si="73"/>
        <v>1358.95</v>
      </c>
      <c r="P435" s="81">
        <f t="shared" si="74"/>
        <v>1.0000035529912199</v>
      </c>
      <c r="Q435" s="27">
        <f t="shared" si="75"/>
        <v>141.29</v>
      </c>
      <c r="R435" s="82">
        <f t="shared" si="76"/>
        <v>0.99998114302809804</v>
      </c>
    </row>
    <row r="436" spans="1:18" s="4" customFormat="1" ht="88.5" customHeight="1" x14ac:dyDescent="0.25">
      <c r="A436" s="189" t="s">
        <v>562</v>
      </c>
      <c r="B436" s="103" t="s">
        <v>563</v>
      </c>
      <c r="C436" s="119" t="s">
        <v>1536</v>
      </c>
      <c r="D436" s="14" t="s">
        <v>495</v>
      </c>
      <c r="E436" s="234" t="s">
        <v>1094</v>
      </c>
      <c r="F436" s="170">
        <v>1960.0961439968976</v>
      </c>
      <c r="G436" s="27">
        <v>513.43462834238767</v>
      </c>
      <c r="H436" s="27">
        <v>1277.6407596988988</v>
      </c>
      <c r="I436" s="29">
        <v>169.02075595561109</v>
      </c>
      <c r="J436" s="76"/>
      <c r="K436" s="28">
        <f t="shared" si="70"/>
        <v>1960.0900000000001</v>
      </c>
      <c r="L436" s="81">
        <f t="shared" si="80"/>
        <v>0.99999686546146405</v>
      </c>
      <c r="M436" s="27">
        <f t="shared" si="71"/>
        <v>513.42999999999995</v>
      </c>
      <c r="N436" s="81">
        <f t="shared" si="72"/>
        <v>0.99999098552740262</v>
      </c>
      <c r="O436" s="27">
        <f t="shared" si="73"/>
        <v>1277.6400000000001</v>
      </c>
      <c r="P436" s="81">
        <f t="shared" si="74"/>
        <v>0.99999940538927479</v>
      </c>
      <c r="Q436" s="27">
        <f t="shared" si="75"/>
        <v>169.02</v>
      </c>
      <c r="R436" s="82">
        <f t="shared" si="76"/>
        <v>0.99999552743917863</v>
      </c>
    </row>
    <row r="437" spans="1:18" s="4" customFormat="1" ht="90" customHeight="1" x14ac:dyDescent="0.25">
      <c r="A437" s="189" t="s">
        <v>564</v>
      </c>
      <c r="B437" s="103" t="s">
        <v>1065</v>
      </c>
      <c r="C437" s="119" t="s">
        <v>1537</v>
      </c>
      <c r="D437" s="14" t="s">
        <v>495</v>
      </c>
      <c r="E437" s="234" t="s">
        <v>1093</v>
      </c>
      <c r="F437" s="170">
        <v>1962.5237232788816</v>
      </c>
      <c r="G437" s="27">
        <v>510.07897930877721</v>
      </c>
      <c r="H437" s="27">
        <v>1345.7218030167987</v>
      </c>
      <c r="I437" s="29">
        <v>106.72294095330562</v>
      </c>
      <c r="J437" s="76"/>
      <c r="K437" s="28">
        <f t="shared" si="70"/>
        <v>1962.52</v>
      </c>
      <c r="L437" s="81">
        <f t="shared" si="80"/>
        <v>0.99999810281076484</v>
      </c>
      <c r="M437" s="27">
        <f t="shared" si="71"/>
        <v>510.08</v>
      </c>
      <c r="N437" s="81">
        <f t="shared" si="72"/>
        <v>1.000002001045454</v>
      </c>
      <c r="O437" s="27">
        <f t="shared" si="73"/>
        <v>1345.72</v>
      </c>
      <c r="P437" s="81">
        <f t="shared" si="74"/>
        <v>0.99999866018608408</v>
      </c>
      <c r="Q437" s="27">
        <f t="shared" si="75"/>
        <v>106.72</v>
      </c>
      <c r="R437" s="82">
        <f t="shared" si="76"/>
        <v>0.99997244310099254</v>
      </c>
    </row>
    <row r="438" spans="1:18" s="4" customFormat="1" ht="93" customHeight="1" x14ac:dyDescent="0.25">
      <c r="A438" s="189" t="s">
        <v>565</v>
      </c>
      <c r="B438" s="103" t="s">
        <v>1129</v>
      </c>
      <c r="C438" s="119" t="s">
        <v>1819</v>
      </c>
      <c r="D438" s="14" t="s">
        <v>495</v>
      </c>
      <c r="E438" s="234" t="s">
        <v>1093</v>
      </c>
      <c r="F438" s="170">
        <v>2849.510664839464</v>
      </c>
      <c r="G438" s="27">
        <v>657.52351324793472</v>
      </c>
      <c r="H438" s="27">
        <v>2024.1232488628443</v>
      </c>
      <c r="I438" s="29">
        <v>167.86390272868482</v>
      </c>
      <c r="J438" s="76"/>
      <c r="K438" s="28">
        <f t="shared" si="70"/>
        <v>2849.5</v>
      </c>
      <c r="L438" s="81">
        <f t="shared" si="80"/>
        <v>0.99999625730845809</v>
      </c>
      <c r="M438" s="27">
        <f t="shared" si="71"/>
        <v>657.52</v>
      </c>
      <c r="N438" s="81">
        <f t="shared" si="72"/>
        <v>0.99999465684821309</v>
      </c>
      <c r="O438" s="27">
        <f t="shared" si="73"/>
        <v>2024.12</v>
      </c>
      <c r="P438" s="81">
        <f t="shared" si="74"/>
        <v>0.99999839492834919</v>
      </c>
      <c r="Q438" s="27">
        <f t="shared" si="75"/>
        <v>167.86</v>
      </c>
      <c r="R438" s="82">
        <f t="shared" si="76"/>
        <v>0.99997675063774061</v>
      </c>
    </row>
    <row r="439" spans="1:18" s="4" customFormat="1" ht="77.25" customHeight="1" x14ac:dyDescent="0.25">
      <c r="A439" s="189" t="s">
        <v>566</v>
      </c>
      <c r="B439" s="103" t="s">
        <v>1066</v>
      </c>
      <c r="C439" s="119" t="s">
        <v>1820</v>
      </c>
      <c r="D439" s="14" t="s">
        <v>495</v>
      </c>
      <c r="E439" s="234" t="s">
        <v>1095</v>
      </c>
      <c r="F439" s="170">
        <v>3130.4810501478846</v>
      </c>
      <c r="G439" s="27">
        <v>708.34831016450562</v>
      </c>
      <c r="H439" s="27">
        <v>2226.5355737491291</v>
      </c>
      <c r="I439" s="29">
        <v>195.59716623424981</v>
      </c>
      <c r="J439" s="76"/>
      <c r="K439" s="28">
        <f t="shared" si="70"/>
        <v>3130.49</v>
      </c>
      <c r="L439" s="81">
        <f t="shared" si="80"/>
        <v>1.0000028589382819</v>
      </c>
      <c r="M439" s="27">
        <f t="shared" si="71"/>
        <v>708.35</v>
      </c>
      <c r="N439" s="81">
        <f t="shared" si="72"/>
        <v>1.0000023855996691</v>
      </c>
      <c r="O439" s="27">
        <f t="shared" si="73"/>
        <v>2226.54</v>
      </c>
      <c r="P439" s="81">
        <f t="shared" si="74"/>
        <v>1.0000019879542563</v>
      </c>
      <c r="Q439" s="27">
        <f t="shared" si="75"/>
        <v>195.6</v>
      </c>
      <c r="R439" s="82">
        <f t="shared" si="76"/>
        <v>1.0000144877648522</v>
      </c>
    </row>
    <row r="440" spans="1:18" s="4" customFormat="1" ht="92.25" customHeight="1" x14ac:dyDescent="0.25">
      <c r="A440" s="189" t="s">
        <v>567</v>
      </c>
      <c r="B440" s="103" t="s">
        <v>1130</v>
      </c>
      <c r="C440" s="119" t="s">
        <v>1821</v>
      </c>
      <c r="D440" s="14" t="s">
        <v>495</v>
      </c>
      <c r="E440" s="234" t="s">
        <v>1095</v>
      </c>
      <c r="F440" s="170">
        <v>991.59461273776651</v>
      </c>
      <c r="G440" s="27">
        <v>376.90583034829825</v>
      </c>
      <c r="H440" s="27">
        <v>537.91166880000003</v>
      </c>
      <c r="I440" s="29">
        <v>76.777113589468172</v>
      </c>
      <c r="J440" s="76"/>
      <c r="K440" s="28">
        <f t="shared" si="70"/>
        <v>991.59999999999991</v>
      </c>
      <c r="L440" s="81">
        <f t="shared" si="80"/>
        <v>1.0000054329280981</v>
      </c>
      <c r="M440" s="27">
        <f t="shared" si="71"/>
        <v>376.91</v>
      </c>
      <c r="N440" s="81">
        <f t="shared" si="72"/>
        <v>1.0000110628474437</v>
      </c>
      <c r="O440" s="27">
        <f t="shared" si="73"/>
        <v>537.91</v>
      </c>
      <c r="P440" s="81">
        <f t="shared" si="74"/>
        <v>0.99999689763190347</v>
      </c>
      <c r="Q440" s="27">
        <f t="shared" si="75"/>
        <v>76.78</v>
      </c>
      <c r="R440" s="82">
        <f t="shared" si="76"/>
        <v>1.0000375946736844</v>
      </c>
    </row>
    <row r="441" spans="1:18" s="4" customFormat="1" ht="89.25" customHeight="1" x14ac:dyDescent="0.25">
      <c r="A441" s="189" t="s">
        <v>568</v>
      </c>
      <c r="B441" s="103" t="s">
        <v>1811</v>
      </c>
      <c r="C441" s="119" t="s">
        <v>1823</v>
      </c>
      <c r="D441" s="14" t="s">
        <v>495</v>
      </c>
      <c r="E441" s="234" t="s">
        <v>1095</v>
      </c>
      <c r="F441" s="170">
        <v>1781.2850252208355</v>
      </c>
      <c r="G441" s="27">
        <v>677.06772797423241</v>
      </c>
      <c r="H441" s="27">
        <v>966.29609340000002</v>
      </c>
      <c r="I441" s="29">
        <v>137.92120384660291</v>
      </c>
      <c r="J441" s="76"/>
      <c r="K441" s="28">
        <f t="shared" si="70"/>
        <v>1781.29</v>
      </c>
      <c r="L441" s="81">
        <f t="shared" si="80"/>
        <v>1.0000027928035626</v>
      </c>
      <c r="M441" s="27">
        <f t="shared" si="71"/>
        <v>677.07</v>
      </c>
      <c r="N441" s="81">
        <f t="shared" si="72"/>
        <v>1.0000033556846291</v>
      </c>
      <c r="O441" s="27">
        <f t="shared" si="73"/>
        <v>966.3</v>
      </c>
      <c r="P441" s="81">
        <f t="shared" si="74"/>
        <v>1.000004042860182</v>
      </c>
      <c r="Q441" s="27">
        <f t="shared" si="75"/>
        <v>137.91999999999999</v>
      </c>
      <c r="R441" s="82">
        <f t="shared" si="76"/>
        <v>0.99999127149002953</v>
      </c>
    </row>
    <row r="442" spans="1:18" s="4" customFormat="1" ht="93.75" customHeight="1" x14ac:dyDescent="0.25">
      <c r="A442" s="189" t="s">
        <v>569</v>
      </c>
      <c r="B442" s="103" t="s">
        <v>1195</v>
      </c>
      <c r="C442" s="119" t="s">
        <v>1822</v>
      </c>
      <c r="D442" s="14" t="s">
        <v>495</v>
      </c>
      <c r="E442" s="234" t="s">
        <v>1095</v>
      </c>
      <c r="F442" s="170">
        <v>2139.4626537030995</v>
      </c>
      <c r="G442" s="27">
        <v>813.2113039286869</v>
      </c>
      <c r="H442" s="27">
        <v>1160.5971952704203</v>
      </c>
      <c r="I442" s="29">
        <v>165.65415450399232</v>
      </c>
      <c r="J442" s="76"/>
      <c r="K442" s="28">
        <f t="shared" si="70"/>
        <v>2139.46</v>
      </c>
      <c r="L442" s="81">
        <f t="shared" si="80"/>
        <v>0.99999875964037288</v>
      </c>
      <c r="M442" s="27">
        <f t="shared" si="71"/>
        <v>813.21</v>
      </c>
      <c r="N442" s="81">
        <f t="shared" si="72"/>
        <v>0.99999839656841882</v>
      </c>
      <c r="O442" s="27">
        <f t="shared" si="73"/>
        <v>1160.5999999999999</v>
      </c>
      <c r="P442" s="81">
        <f t="shared" si="74"/>
        <v>1.0000024166261912</v>
      </c>
      <c r="Q442" s="27">
        <f t="shared" si="75"/>
        <v>165.65</v>
      </c>
      <c r="R442" s="82">
        <f t="shared" si="76"/>
        <v>0.99997492061696402</v>
      </c>
    </row>
    <row r="443" spans="1:18" s="4" customFormat="1" ht="81" customHeight="1" x14ac:dyDescent="0.25">
      <c r="A443" s="189" t="s">
        <v>570</v>
      </c>
      <c r="B443" s="103" t="s">
        <v>571</v>
      </c>
      <c r="C443" s="119" t="s">
        <v>1824</v>
      </c>
      <c r="D443" s="14" t="s">
        <v>401</v>
      </c>
      <c r="E443" s="234" t="s">
        <v>1538</v>
      </c>
      <c r="F443" s="170">
        <v>96.728970291443417</v>
      </c>
      <c r="G443" s="27">
        <v>51.764592000000007</v>
      </c>
      <c r="H443" s="27">
        <v>37.145992354675421</v>
      </c>
      <c r="I443" s="29">
        <v>7.818385936768002</v>
      </c>
      <c r="J443" s="76"/>
      <c r="K443" s="28">
        <f t="shared" si="70"/>
        <v>96.72999999999999</v>
      </c>
      <c r="L443" s="81">
        <f t="shared" si="80"/>
        <v>1.0000106452963726</v>
      </c>
      <c r="M443" s="27">
        <f t="shared" si="71"/>
        <v>51.76</v>
      </c>
      <c r="N443" s="81">
        <f t="shared" si="72"/>
        <v>0.99991129071393026</v>
      </c>
      <c r="O443" s="27">
        <f t="shared" si="73"/>
        <v>37.15</v>
      </c>
      <c r="P443" s="81">
        <f t="shared" si="74"/>
        <v>1.0001078890364892</v>
      </c>
      <c r="Q443" s="27">
        <f t="shared" si="75"/>
        <v>7.82</v>
      </c>
      <c r="R443" s="82">
        <f t="shared" si="76"/>
        <v>1.0002064445583849</v>
      </c>
    </row>
    <row r="444" spans="1:18" s="4" customFormat="1" ht="90.75" customHeight="1" x14ac:dyDescent="0.25">
      <c r="A444" s="189" t="s">
        <v>572</v>
      </c>
      <c r="B444" s="103" t="s">
        <v>1812</v>
      </c>
      <c r="C444" s="119" t="s">
        <v>1825</v>
      </c>
      <c r="D444" s="14" t="s">
        <v>401</v>
      </c>
      <c r="E444" s="234" t="s">
        <v>1538</v>
      </c>
      <c r="F444" s="170">
        <v>233.45009883360984</v>
      </c>
      <c r="G444" s="27">
        <v>98.128575043168041</v>
      </c>
      <c r="H444" s="27">
        <v>121.19699235467542</v>
      </c>
      <c r="I444" s="29">
        <v>14.1245314357664</v>
      </c>
      <c r="J444" s="76"/>
      <c r="K444" s="28">
        <f t="shared" si="70"/>
        <v>233.45</v>
      </c>
      <c r="L444" s="81">
        <f t="shared" si="80"/>
        <v>0.99999957663924599</v>
      </c>
      <c r="M444" s="27">
        <f t="shared" si="71"/>
        <v>98.13</v>
      </c>
      <c r="N444" s="81">
        <f t="shared" si="72"/>
        <v>1.000014521324001</v>
      </c>
      <c r="O444" s="27">
        <f t="shared" si="73"/>
        <v>121.2</v>
      </c>
      <c r="P444" s="81">
        <f t="shared" si="74"/>
        <v>1.0000248161713106</v>
      </c>
      <c r="Q444" s="27">
        <f t="shared" si="75"/>
        <v>14.12</v>
      </c>
      <c r="R444" s="82">
        <f t="shared" si="76"/>
        <v>0.99967917974574882</v>
      </c>
    </row>
    <row r="445" spans="1:18" s="4" customFormat="1" ht="75" customHeight="1" x14ac:dyDescent="0.25">
      <c r="A445" s="189" t="s">
        <v>573</v>
      </c>
      <c r="B445" s="103" t="s">
        <v>1813</v>
      </c>
      <c r="C445" s="119" t="s">
        <v>1810</v>
      </c>
      <c r="D445" s="14" t="s">
        <v>401</v>
      </c>
      <c r="E445" s="234" t="s">
        <v>1538</v>
      </c>
      <c r="F445" s="170">
        <v>91.210219452329838</v>
      </c>
      <c r="G445" s="27">
        <v>48.581069592000006</v>
      </c>
      <c r="H445" s="27">
        <v>37.145992354675421</v>
      </c>
      <c r="I445" s="29">
        <v>5.4831575056544004</v>
      </c>
      <c r="J445" s="76"/>
      <c r="K445" s="28">
        <f t="shared" si="70"/>
        <v>91.21</v>
      </c>
      <c r="L445" s="81">
        <f t="shared" si="80"/>
        <v>0.99999759399405941</v>
      </c>
      <c r="M445" s="27">
        <f t="shared" si="71"/>
        <v>48.58</v>
      </c>
      <c r="N445" s="81">
        <f t="shared" si="72"/>
        <v>0.99997798335835353</v>
      </c>
      <c r="O445" s="27">
        <f t="shared" si="73"/>
        <v>37.15</v>
      </c>
      <c r="P445" s="81">
        <f t="shared" si="74"/>
        <v>1.0001078890364892</v>
      </c>
      <c r="Q445" s="27">
        <f t="shared" si="75"/>
        <v>5.48</v>
      </c>
      <c r="R445" s="82">
        <f t="shared" si="76"/>
        <v>0.99942414463725615</v>
      </c>
    </row>
    <row r="446" spans="1:18" s="4" customFormat="1" ht="90.75" customHeight="1" x14ac:dyDescent="0.25">
      <c r="A446" s="189" t="s">
        <v>574</v>
      </c>
      <c r="B446" s="103" t="s">
        <v>1814</v>
      </c>
      <c r="C446" s="119" t="s">
        <v>1826</v>
      </c>
      <c r="D446" s="14" t="s">
        <v>401</v>
      </c>
      <c r="E446" s="234" t="s">
        <v>1538</v>
      </c>
      <c r="F446" s="170">
        <v>199.10960389449386</v>
      </c>
      <c r="G446" s="27">
        <v>95.685657927401337</v>
      </c>
      <c r="H446" s="27">
        <v>90.533896521342101</v>
      </c>
      <c r="I446" s="29">
        <v>12.890049445750403</v>
      </c>
      <c r="J446" s="76"/>
      <c r="K446" s="28">
        <f t="shared" si="70"/>
        <v>199.11</v>
      </c>
      <c r="L446" s="81">
        <f t="shared" si="80"/>
        <v>1.0000019893842307</v>
      </c>
      <c r="M446" s="27">
        <f t="shared" si="71"/>
        <v>95.69</v>
      </c>
      <c r="N446" s="81">
        <f t="shared" si="72"/>
        <v>1.0000453785101415</v>
      </c>
      <c r="O446" s="27">
        <f t="shared" si="73"/>
        <v>90.53</v>
      </c>
      <c r="P446" s="81">
        <f t="shared" si="74"/>
        <v>0.99995696063583017</v>
      </c>
      <c r="Q446" s="27">
        <f t="shared" si="75"/>
        <v>12.89</v>
      </c>
      <c r="R446" s="82">
        <f t="shared" si="76"/>
        <v>0.9999961640371815</v>
      </c>
    </row>
    <row r="447" spans="1:18" s="4" customFormat="1" ht="78" customHeight="1" x14ac:dyDescent="0.25">
      <c r="A447" s="189" t="s">
        <v>575</v>
      </c>
      <c r="B447" s="103" t="s">
        <v>1815</v>
      </c>
      <c r="C447" s="119" t="s">
        <v>1827</v>
      </c>
      <c r="D447" s="14" t="s">
        <v>401</v>
      </c>
      <c r="E447" s="234" t="s">
        <v>1538</v>
      </c>
      <c r="F447" s="170">
        <v>139.62255290679667</v>
      </c>
      <c r="G447" s="27">
        <v>56.268111504000004</v>
      </c>
      <c r="H447" s="27">
        <v>71.781172746396663</v>
      </c>
      <c r="I447" s="29">
        <v>11.573268656400002</v>
      </c>
      <c r="J447" s="76"/>
      <c r="K447" s="28">
        <f t="shared" si="70"/>
        <v>139.62</v>
      </c>
      <c r="L447" s="81">
        <f t="shared" si="80"/>
        <v>0.99998171565593441</v>
      </c>
      <c r="M447" s="27">
        <f t="shared" si="71"/>
        <v>56.27</v>
      </c>
      <c r="N447" s="81">
        <f t="shared" si="72"/>
        <v>1.0000335624557057</v>
      </c>
      <c r="O447" s="27">
        <f t="shared" si="73"/>
        <v>71.78</v>
      </c>
      <c r="P447" s="81">
        <f t="shared" si="74"/>
        <v>0.99998366220066082</v>
      </c>
      <c r="Q447" s="27">
        <f t="shared" si="75"/>
        <v>11.57</v>
      </c>
      <c r="R447" s="82">
        <f t="shared" si="76"/>
        <v>0.99971756843316739</v>
      </c>
    </row>
    <row r="448" spans="1:18" s="4" customFormat="1" ht="90" customHeight="1" x14ac:dyDescent="0.25">
      <c r="A448" s="189" t="s">
        <v>576</v>
      </c>
      <c r="B448" s="103" t="s">
        <v>1816</v>
      </c>
      <c r="C448" s="119" t="s">
        <v>1828</v>
      </c>
      <c r="D448" s="14" t="s">
        <v>401</v>
      </c>
      <c r="E448" s="234" t="s">
        <v>1538</v>
      </c>
      <c r="F448" s="170">
        <v>278.05644484118073</v>
      </c>
      <c r="G448" s="27">
        <v>104.19054769063365</v>
      </c>
      <c r="H448" s="27">
        <v>155.83217274639668</v>
      </c>
      <c r="I448" s="29">
        <v>18.033724404150405</v>
      </c>
      <c r="J448" s="76"/>
      <c r="K448" s="28">
        <f t="shared" si="70"/>
        <v>278.04999999999995</v>
      </c>
      <c r="L448" s="81">
        <f t="shared" si="80"/>
        <v>0.99997682182412828</v>
      </c>
      <c r="M448" s="27">
        <f t="shared" si="71"/>
        <v>104.19</v>
      </c>
      <c r="N448" s="81">
        <f t="shared" si="72"/>
        <v>0.99999474337503935</v>
      </c>
      <c r="O448" s="27">
        <f t="shared" si="73"/>
        <v>155.83000000000001</v>
      </c>
      <c r="P448" s="81">
        <f t="shared" si="74"/>
        <v>0.99998605713853328</v>
      </c>
      <c r="Q448" s="27">
        <f t="shared" si="75"/>
        <v>18.03</v>
      </c>
      <c r="R448" s="82">
        <f t="shared" si="76"/>
        <v>0.99979347559788889</v>
      </c>
    </row>
    <row r="449" spans="1:18" s="4" customFormat="1" ht="73.5" customHeight="1" x14ac:dyDescent="0.25">
      <c r="A449" s="189" t="s">
        <v>577</v>
      </c>
      <c r="B449" s="103" t="s">
        <v>578</v>
      </c>
      <c r="C449" s="119" t="s">
        <v>1829</v>
      </c>
      <c r="D449" s="14" t="s">
        <v>401</v>
      </c>
      <c r="E449" s="234" t="s">
        <v>1538</v>
      </c>
      <c r="F449" s="170">
        <v>135.64281515243508</v>
      </c>
      <c r="G449" s="27">
        <v>54.469291932000012</v>
      </c>
      <c r="H449" s="27">
        <v>71.781172746396663</v>
      </c>
      <c r="I449" s="29">
        <v>9.3923504740384018</v>
      </c>
      <c r="J449" s="76"/>
      <c r="K449" s="28">
        <f t="shared" si="70"/>
        <v>135.63999999999999</v>
      </c>
      <c r="L449" s="81">
        <f t="shared" si="80"/>
        <v>0.99997924584186837</v>
      </c>
      <c r="M449" s="27">
        <f t="shared" si="71"/>
        <v>54.47</v>
      </c>
      <c r="N449" s="81">
        <f t="shared" si="72"/>
        <v>1.0000129993979152</v>
      </c>
      <c r="O449" s="27">
        <f t="shared" si="73"/>
        <v>71.78</v>
      </c>
      <c r="P449" s="81">
        <f t="shared" si="74"/>
        <v>0.99998366220066082</v>
      </c>
      <c r="Q449" s="27">
        <f t="shared" si="75"/>
        <v>9.39</v>
      </c>
      <c r="R449" s="82">
        <f t="shared" si="76"/>
        <v>0.99974974591877741</v>
      </c>
    </row>
    <row r="450" spans="1:18" s="4" customFormat="1" ht="93.75" customHeight="1" x14ac:dyDescent="0.25">
      <c r="A450" s="189" t="s">
        <v>579</v>
      </c>
      <c r="B450" s="103" t="s">
        <v>580</v>
      </c>
      <c r="C450" s="119" t="s">
        <v>1830</v>
      </c>
      <c r="D450" s="14" t="s">
        <v>401</v>
      </c>
      <c r="E450" s="234" t="s">
        <v>1538</v>
      </c>
      <c r="F450" s="170">
        <v>241.46049176892438</v>
      </c>
      <c r="G450" s="27">
        <v>99.492172441726652</v>
      </c>
      <c r="H450" s="27">
        <v>125.16907691306334</v>
      </c>
      <c r="I450" s="29">
        <v>16.799242414134405</v>
      </c>
      <c r="J450" s="76"/>
      <c r="K450" s="28">
        <f t="shared" si="70"/>
        <v>241.46</v>
      </c>
      <c r="L450" s="81">
        <f t="shared" si="80"/>
        <v>0.9999979633565691</v>
      </c>
      <c r="M450" s="27">
        <f t="shared" si="71"/>
        <v>99.49</v>
      </c>
      <c r="N450" s="81">
        <f t="shared" si="72"/>
        <v>0.99997816469704759</v>
      </c>
      <c r="O450" s="27">
        <f t="shared" si="73"/>
        <v>125.17</v>
      </c>
      <c r="P450" s="81">
        <f t="shared" si="74"/>
        <v>1.0000073747203337</v>
      </c>
      <c r="Q450" s="27">
        <f t="shared" si="75"/>
        <v>16.8</v>
      </c>
      <c r="R450" s="82">
        <f t="shared" si="76"/>
        <v>1.000045096430358</v>
      </c>
    </row>
    <row r="451" spans="1:18" s="4" customFormat="1" ht="90" customHeight="1" x14ac:dyDescent="0.25">
      <c r="A451" s="189" t="s">
        <v>581</v>
      </c>
      <c r="B451" s="103" t="s">
        <v>1817</v>
      </c>
      <c r="C451" s="119" t="s">
        <v>1831</v>
      </c>
      <c r="D451" s="14" t="s">
        <v>401</v>
      </c>
      <c r="E451" s="234" t="s">
        <v>1538</v>
      </c>
      <c r="F451" s="170">
        <v>217.54188342832003</v>
      </c>
      <c r="G451" s="27">
        <v>91.407780078912012</v>
      </c>
      <c r="H451" s="27">
        <v>107.51400000000001</v>
      </c>
      <c r="I451" s="29">
        <v>18.620103349408005</v>
      </c>
      <c r="J451" s="76"/>
      <c r="K451" s="28">
        <f t="shared" si="70"/>
        <v>217.54000000000002</v>
      </c>
      <c r="L451" s="81">
        <f t="shared" si="80"/>
        <v>0.99999134222665387</v>
      </c>
      <c r="M451" s="27">
        <f t="shared" si="71"/>
        <v>91.41</v>
      </c>
      <c r="N451" s="81">
        <f t="shared" si="72"/>
        <v>1.0000242859096464</v>
      </c>
      <c r="O451" s="27">
        <f t="shared" si="73"/>
        <v>107.51</v>
      </c>
      <c r="P451" s="81">
        <f t="shared" si="74"/>
        <v>0.99996279554290601</v>
      </c>
      <c r="Q451" s="27">
        <f t="shared" si="75"/>
        <v>18.62</v>
      </c>
      <c r="R451" s="82">
        <f t="shared" si="76"/>
        <v>0.99999444957924966</v>
      </c>
    </row>
    <row r="452" spans="1:18" s="4" customFormat="1" ht="73.5" customHeight="1" x14ac:dyDescent="0.25">
      <c r="A452" s="182" t="s">
        <v>582</v>
      </c>
      <c r="B452" s="103" t="s">
        <v>1818</v>
      </c>
      <c r="C452" s="119" t="s">
        <v>1832</v>
      </c>
      <c r="D452" s="14" t="s">
        <v>401</v>
      </c>
      <c r="E452" s="234" t="s">
        <v>1538</v>
      </c>
      <c r="F452" s="170">
        <v>159.85121820975999</v>
      </c>
      <c r="G452" s="27">
        <v>67.167042820416015</v>
      </c>
      <c r="H452" s="27">
        <v>79.001999999999995</v>
      </c>
      <c r="I452" s="29">
        <v>13.682175389344003</v>
      </c>
      <c r="J452" s="76"/>
      <c r="K452" s="28">
        <f t="shared" si="70"/>
        <v>159.85000000000002</v>
      </c>
      <c r="L452" s="81">
        <f t="shared" si="80"/>
        <v>0.99999237910243277</v>
      </c>
      <c r="M452" s="27">
        <f t="shared" si="71"/>
        <v>67.17</v>
      </c>
      <c r="N452" s="81">
        <f t="shared" si="72"/>
        <v>1.0000440272410369</v>
      </c>
      <c r="O452" s="27">
        <f t="shared" si="73"/>
        <v>79</v>
      </c>
      <c r="P452" s="81">
        <f t="shared" si="74"/>
        <v>0.99997468418521052</v>
      </c>
      <c r="Q452" s="27">
        <f t="shared" si="75"/>
        <v>13.68</v>
      </c>
      <c r="R452" s="82">
        <f t="shared" si="76"/>
        <v>0.99984100559435174</v>
      </c>
    </row>
    <row r="453" spans="1:18" s="4" customFormat="1" ht="89.25" customHeight="1" x14ac:dyDescent="0.25">
      <c r="A453" s="189" t="s">
        <v>583</v>
      </c>
      <c r="B453" s="103" t="s">
        <v>1196</v>
      </c>
      <c r="C453" s="119" t="s">
        <v>1539</v>
      </c>
      <c r="D453" s="115" t="s">
        <v>401</v>
      </c>
      <c r="E453" s="234" t="s">
        <v>1538</v>
      </c>
      <c r="F453" s="170">
        <v>125.21239651507841</v>
      </c>
      <c r="G453" s="27">
        <v>52.611377901772805</v>
      </c>
      <c r="H453" s="27">
        <v>61.881600000000006</v>
      </c>
      <c r="I453" s="29">
        <v>10.719418613305601</v>
      </c>
      <c r="J453" s="76"/>
      <c r="K453" s="28">
        <f t="shared" si="70"/>
        <v>125.21000000000001</v>
      </c>
      <c r="L453" s="81">
        <f t="shared" si="80"/>
        <v>0.99998086040084611</v>
      </c>
      <c r="M453" s="27">
        <f t="shared" si="71"/>
        <v>52.61</v>
      </c>
      <c r="N453" s="81">
        <f t="shared" si="72"/>
        <v>0.99997380981400297</v>
      </c>
      <c r="O453" s="27">
        <f t="shared" si="73"/>
        <v>61.88</v>
      </c>
      <c r="P453" s="81">
        <f t="shared" si="74"/>
        <v>0.99997414417209629</v>
      </c>
      <c r="Q453" s="27">
        <f t="shared" si="75"/>
        <v>10.72</v>
      </c>
      <c r="R453" s="82">
        <f t="shared" si="76"/>
        <v>1.000054236774901</v>
      </c>
    </row>
    <row r="454" spans="1:18" s="4" customFormat="1" ht="90" customHeight="1" x14ac:dyDescent="0.25">
      <c r="A454" s="189" t="s">
        <v>584</v>
      </c>
      <c r="B454" s="103" t="s">
        <v>1197</v>
      </c>
      <c r="C454" s="119" t="s">
        <v>1540</v>
      </c>
      <c r="D454" s="115" t="s">
        <v>401</v>
      </c>
      <c r="E454" s="234" t="s">
        <v>1538</v>
      </c>
      <c r="F454" s="170">
        <v>147.65108432782401</v>
      </c>
      <c r="G454" s="27">
        <v>62.038331280076804</v>
      </c>
      <c r="H454" s="27">
        <v>72.9696</v>
      </c>
      <c r="I454" s="29">
        <v>12.643153047747203</v>
      </c>
      <c r="J454" s="76"/>
      <c r="K454" s="28">
        <f t="shared" si="70"/>
        <v>147.64999999999998</v>
      </c>
      <c r="L454" s="81">
        <f t="shared" si="80"/>
        <v>0.99999265614723409</v>
      </c>
      <c r="M454" s="27">
        <f t="shared" si="71"/>
        <v>62.04</v>
      </c>
      <c r="N454" s="81">
        <f t="shared" si="72"/>
        <v>1.0000268982077494</v>
      </c>
      <c r="O454" s="27">
        <f t="shared" si="73"/>
        <v>72.97</v>
      </c>
      <c r="P454" s="81">
        <f t="shared" si="74"/>
        <v>1.0000054817348594</v>
      </c>
      <c r="Q454" s="27">
        <f t="shared" si="75"/>
        <v>12.64</v>
      </c>
      <c r="R454" s="82">
        <f t="shared" si="76"/>
        <v>0.99975061222977413</v>
      </c>
    </row>
    <row r="455" spans="1:18" s="4" customFormat="1" ht="63.95" customHeight="1" x14ac:dyDescent="0.25">
      <c r="A455" s="189" t="s">
        <v>585</v>
      </c>
      <c r="B455" s="103" t="s">
        <v>586</v>
      </c>
      <c r="C455" s="119" t="s">
        <v>1695</v>
      </c>
      <c r="D455" s="115" t="s">
        <v>401</v>
      </c>
      <c r="E455" s="212"/>
      <c r="F455" s="170">
        <v>195.13343608609674</v>
      </c>
      <c r="G455" s="27">
        <v>124.57386968296227</v>
      </c>
      <c r="H455" s="27">
        <v>52.587566098484857</v>
      </c>
      <c r="I455" s="29">
        <v>17.972000304649605</v>
      </c>
      <c r="J455" s="76"/>
      <c r="K455" s="28">
        <f t="shared" si="70"/>
        <v>195.13</v>
      </c>
      <c r="L455" s="81">
        <f t="shared" si="80"/>
        <v>0.99998239109521325</v>
      </c>
      <c r="M455" s="27">
        <f t="shared" si="71"/>
        <v>124.57</v>
      </c>
      <c r="N455" s="81">
        <f t="shared" si="72"/>
        <v>0.99996893663998621</v>
      </c>
      <c r="O455" s="27">
        <f t="shared" si="73"/>
        <v>52.59</v>
      </c>
      <c r="P455" s="81">
        <f t="shared" si="74"/>
        <v>1.0000462828325347</v>
      </c>
      <c r="Q455" s="27">
        <f t="shared" si="75"/>
        <v>17.97</v>
      </c>
      <c r="R455" s="82">
        <f t="shared" si="76"/>
        <v>0.99988869883064224</v>
      </c>
    </row>
    <row r="456" spans="1:18" s="4" customFormat="1" ht="68.45" customHeight="1" x14ac:dyDescent="0.25">
      <c r="A456" s="189" t="s">
        <v>587</v>
      </c>
      <c r="B456" s="103" t="s">
        <v>588</v>
      </c>
      <c r="C456" s="119" t="s">
        <v>1694</v>
      </c>
      <c r="D456" s="115" t="s">
        <v>401</v>
      </c>
      <c r="E456" s="212"/>
      <c r="F456" s="170">
        <v>227.44877670941054</v>
      </c>
      <c r="G456" s="27">
        <v>104.04435235780352</v>
      </c>
      <c r="H456" s="27">
        <v>101.1220244318182</v>
      </c>
      <c r="I456" s="29">
        <v>22.282399919788801</v>
      </c>
      <c r="J456" s="76"/>
      <c r="K456" s="28">
        <f t="shared" si="70"/>
        <v>227.44000000000003</v>
      </c>
      <c r="L456" s="81">
        <f t="shared" si="80"/>
        <v>0.99996141236924863</v>
      </c>
      <c r="M456" s="27">
        <f t="shared" si="71"/>
        <v>104.04</v>
      </c>
      <c r="N456" s="81">
        <f t="shared" si="72"/>
        <v>0.99995816824551376</v>
      </c>
      <c r="O456" s="27">
        <f t="shared" si="73"/>
        <v>101.12</v>
      </c>
      <c r="P456" s="81">
        <f t="shared" si="74"/>
        <v>0.99997998030765722</v>
      </c>
      <c r="Q456" s="27">
        <f t="shared" si="75"/>
        <v>22.28</v>
      </c>
      <c r="R456" s="82">
        <f t="shared" si="76"/>
        <v>0.99989229527351453</v>
      </c>
    </row>
    <row r="457" spans="1:18" s="4" customFormat="1" ht="33" customHeight="1" x14ac:dyDescent="0.25">
      <c r="A457" s="210" t="s">
        <v>589</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590</v>
      </c>
      <c r="B458" s="148" t="s">
        <v>591</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592</v>
      </c>
      <c r="B459" s="103" t="s">
        <v>593</v>
      </c>
      <c r="C459" s="119" t="s">
        <v>594</v>
      </c>
      <c r="D459" s="115" t="s">
        <v>595</v>
      </c>
      <c r="E459" s="198" t="s">
        <v>1096</v>
      </c>
      <c r="F459" s="170">
        <v>4530.6243726528</v>
      </c>
      <c r="G459" s="27">
        <v>4530.6243726528</v>
      </c>
      <c r="H459" s="27">
        <v>0</v>
      </c>
      <c r="I459" s="29">
        <v>0</v>
      </c>
      <c r="J459" s="76"/>
      <c r="K459" s="28">
        <f t="shared" ref="K459:K520" si="81">SUM(M459,O459,Q459)</f>
        <v>4530.62</v>
      </c>
      <c r="L459" s="81">
        <f t="shared" ref="L459:L476" si="82">K459/F459</f>
        <v>0.99999903486750596</v>
      </c>
      <c r="M459" s="27">
        <f t="shared" ref="M459:M520" si="83">ROUND(G459-(G459*$M$6*$F$6),2)</f>
        <v>4530.62</v>
      </c>
      <c r="N459" s="81">
        <f t="shared" ref="N459:N520" si="84">M459/G459</f>
        <v>0.99999903486750596</v>
      </c>
      <c r="O459" s="27">
        <f t="shared" ref="O459:O520" si="85">ROUND(H459-(H459*$O$6*$F$6),2)</f>
        <v>0</v>
      </c>
      <c r="P459" s="81" t="e">
        <f t="shared" ref="P459:P520" si="86">O459/H459</f>
        <v>#DIV/0!</v>
      </c>
      <c r="Q459" s="27">
        <f t="shared" ref="Q459:Q520" si="87">ROUND((I459-(I459*$Q$6*$F$6)),2)</f>
        <v>0</v>
      </c>
      <c r="R459" s="82" t="e">
        <f t="shared" ref="R459:R520" si="88">Q459/I459</f>
        <v>#DIV/0!</v>
      </c>
    </row>
    <row r="460" spans="1:18" s="4" customFormat="1" ht="60.75" customHeight="1" x14ac:dyDescent="0.25">
      <c r="A460" s="205" t="s">
        <v>596</v>
      </c>
      <c r="B460" s="103" t="s">
        <v>597</v>
      </c>
      <c r="C460" s="119" t="s">
        <v>1210</v>
      </c>
      <c r="D460" s="115" t="s">
        <v>115</v>
      </c>
      <c r="E460" s="215"/>
      <c r="F460" s="170">
        <v>1822.8169673981972</v>
      </c>
      <c r="G460" s="27">
        <v>1541.8343518151426</v>
      </c>
      <c r="H460" s="27">
        <v>139.64780000000002</v>
      </c>
      <c r="I460" s="29">
        <v>141.33481558305473</v>
      </c>
      <c r="J460" s="76"/>
      <c r="K460" s="28">
        <f t="shared" si="81"/>
        <v>1822.81</v>
      </c>
      <c r="L460" s="81">
        <f t="shared" si="82"/>
        <v>0.9999961776753663</v>
      </c>
      <c r="M460" s="27">
        <f t="shared" si="83"/>
        <v>1541.83</v>
      </c>
      <c r="N460" s="81">
        <f t="shared" si="84"/>
        <v>0.99999717750798744</v>
      </c>
      <c r="O460" s="27">
        <f t="shared" si="85"/>
        <v>139.65</v>
      </c>
      <c r="P460" s="81">
        <f t="shared" si="86"/>
        <v>1.000015753918071</v>
      </c>
      <c r="Q460" s="27">
        <f t="shared" si="87"/>
        <v>141.33000000000001</v>
      </c>
      <c r="R460" s="82">
        <f t="shared" si="88"/>
        <v>0.99996592783572213</v>
      </c>
    </row>
    <row r="461" spans="1:18" s="4" customFormat="1" ht="57.75" customHeight="1" x14ac:dyDescent="0.25">
      <c r="A461" s="205" t="s">
        <v>1349</v>
      </c>
      <c r="B461" s="103" t="s">
        <v>1350</v>
      </c>
      <c r="C461" s="119" t="s">
        <v>1210</v>
      </c>
      <c r="D461" s="115" t="s">
        <v>1351</v>
      </c>
      <c r="E461" s="215"/>
      <c r="F461" s="170">
        <v>2096.239512507927</v>
      </c>
      <c r="G461" s="27">
        <v>1773.1095045874138</v>
      </c>
      <c r="H461" s="27">
        <v>160.59497000000002</v>
      </c>
      <c r="I461" s="29">
        <v>162.53503792051293</v>
      </c>
      <c r="J461" s="76"/>
      <c r="K461" s="28">
        <f t="shared" si="81"/>
        <v>2096.2399999999998</v>
      </c>
      <c r="L461" s="81">
        <f t="shared" si="82"/>
        <v>1.0000002325555215</v>
      </c>
      <c r="M461" s="27">
        <f t="shared" si="83"/>
        <v>1773.11</v>
      </c>
      <c r="N461" s="81">
        <f t="shared" si="84"/>
        <v>1.0000002794032659</v>
      </c>
      <c r="O461" s="27">
        <f t="shared" si="85"/>
        <v>160.59</v>
      </c>
      <c r="P461" s="81">
        <f t="shared" si="86"/>
        <v>0.99996905257991575</v>
      </c>
      <c r="Q461" s="27">
        <f t="shared" si="87"/>
        <v>162.54</v>
      </c>
      <c r="R461" s="82">
        <f t="shared" si="88"/>
        <v>1.0000305292911027</v>
      </c>
    </row>
    <row r="462" spans="1:18" s="4" customFormat="1" ht="94.5" customHeight="1" x14ac:dyDescent="0.25">
      <c r="A462" s="205" t="s">
        <v>598</v>
      </c>
      <c r="B462" s="103" t="s">
        <v>599</v>
      </c>
      <c r="C462" s="119" t="s">
        <v>1541</v>
      </c>
      <c r="D462" s="115" t="s">
        <v>115</v>
      </c>
      <c r="E462" s="215"/>
      <c r="F462" s="170">
        <v>2880.2089546637098</v>
      </c>
      <c r="G462" s="27">
        <v>1906.8897556690856</v>
      </c>
      <c r="H462" s="27">
        <v>735.21713999999997</v>
      </c>
      <c r="I462" s="29">
        <v>238.10205899462403</v>
      </c>
      <c r="J462" s="76"/>
      <c r="K462" s="28">
        <f t="shared" si="81"/>
        <v>2880.21</v>
      </c>
      <c r="L462" s="81">
        <f t="shared" si="82"/>
        <v>1.0000003629376573</v>
      </c>
      <c r="M462" s="27">
        <f t="shared" si="83"/>
        <v>1906.89</v>
      </c>
      <c r="N462" s="81">
        <f t="shared" si="84"/>
        <v>1.0000001281305926</v>
      </c>
      <c r="O462" s="27">
        <f t="shared" si="85"/>
        <v>735.22</v>
      </c>
      <c r="P462" s="81">
        <f t="shared" si="86"/>
        <v>1.0000038900072434</v>
      </c>
      <c r="Q462" s="27">
        <f t="shared" si="87"/>
        <v>238.1</v>
      </c>
      <c r="R462" s="82">
        <f t="shared" si="88"/>
        <v>0.99999135247031157</v>
      </c>
    </row>
    <row r="463" spans="1:18" s="4" customFormat="1" ht="62.25" customHeight="1" x14ac:dyDescent="0.25">
      <c r="A463" s="205" t="s">
        <v>600</v>
      </c>
      <c r="B463" s="103" t="s">
        <v>601</v>
      </c>
      <c r="C463" s="119" t="s">
        <v>1236</v>
      </c>
      <c r="D463" s="115" t="s">
        <v>115</v>
      </c>
      <c r="E463" s="215"/>
      <c r="F463" s="170">
        <v>464.24152949408642</v>
      </c>
      <c r="G463" s="27">
        <v>392.67987434572802</v>
      </c>
      <c r="H463" s="27">
        <v>35.566000000000003</v>
      </c>
      <c r="I463" s="29">
        <v>35.995655148358402</v>
      </c>
      <c r="J463" s="76"/>
      <c r="K463" s="28">
        <f t="shared" si="81"/>
        <v>464.25</v>
      </c>
      <c r="L463" s="81">
        <f t="shared" si="82"/>
        <v>1.0000182459029954</v>
      </c>
      <c r="M463" s="27">
        <f t="shared" si="83"/>
        <v>392.68</v>
      </c>
      <c r="N463" s="81">
        <f t="shared" si="84"/>
        <v>1.0000003199916272</v>
      </c>
      <c r="O463" s="27">
        <f t="shared" si="85"/>
        <v>35.57</v>
      </c>
      <c r="P463" s="81">
        <f t="shared" si="86"/>
        <v>1.0001124669628296</v>
      </c>
      <c r="Q463" s="27">
        <f t="shared" si="87"/>
        <v>36</v>
      </c>
      <c r="R463" s="82">
        <f t="shared" si="88"/>
        <v>1.0001207048912901</v>
      </c>
    </row>
    <row r="464" spans="1:18" s="4" customFormat="1" ht="61.5" customHeight="1" x14ac:dyDescent="0.25">
      <c r="A464" s="205" t="s">
        <v>602</v>
      </c>
      <c r="B464" s="103" t="s">
        <v>603</v>
      </c>
      <c r="C464" s="119" t="s">
        <v>1542</v>
      </c>
      <c r="D464" s="115" t="s">
        <v>115</v>
      </c>
      <c r="E464" s="215"/>
      <c r="F464" s="170">
        <v>652.64793551999992</v>
      </c>
      <c r="G464" s="27">
        <v>552.04391039999996</v>
      </c>
      <c r="H464" s="27">
        <v>50</v>
      </c>
      <c r="I464" s="29">
        <v>50.604025120000003</v>
      </c>
      <c r="J464" s="76"/>
      <c r="K464" s="28">
        <f t="shared" si="81"/>
        <v>652.64</v>
      </c>
      <c r="L464" s="81">
        <f t="shared" si="82"/>
        <v>0.99998784104021776</v>
      </c>
      <c r="M464" s="27">
        <f t="shared" si="83"/>
        <v>552.04</v>
      </c>
      <c r="N464" s="81">
        <f t="shared" si="84"/>
        <v>0.99999291650550559</v>
      </c>
      <c r="O464" s="27">
        <f t="shared" si="85"/>
        <v>50</v>
      </c>
      <c r="P464" s="81">
        <f t="shared" si="86"/>
        <v>1</v>
      </c>
      <c r="Q464" s="27">
        <f t="shared" si="87"/>
        <v>50.6</v>
      </c>
      <c r="R464" s="82">
        <f t="shared" si="88"/>
        <v>0.99992045850126632</v>
      </c>
    </row>
    <row r="465" spans="1:18" s="4" customFormat="1" ht="61.5" customHeight="1" x14ac:dyDescent="0.25">
      <c r="A465" s="205" t="s">
        <v>604</v>
      </c>
      <c r="B465" s="103" t="s">
        <v>605</v>
      </c>
      <c r="C465" s="119" t="s">
        <v>1543</v>
      </c>
      <c r="D465" s="115" t="s">
        <v>115</v>
      </c>
      <c r="E465" s="215"/>
      <c r="F465" s="170">
        <v>652.64793551999992</v>
      </c>
      <c r="G465" s="27">
        <v>552.04391039999996</v>
      </c>
      <c r="H465" s="27">
        <v>50</v>
      </c>
      <c r="I465" s="29">
        <v>50.604025120000003</v>
      </c>
      <c r="J465" s="76"/>
      <c r="K465" s="28">
        <f t="shared" si="81"/>
        <v>652.64</v>
      </c>
      <c r="L465" s="81">
        <f t="shared" si="82"/>
        <v>0.99998784104021776</v>
      </c>
      <c r="M465" s="27">
        <f t="shared" si="83"/>
        <v>552.04</v>
      </c>
      <c r="N465" s="81">
        <f t="shared" si="84"/>
        <v>0.99999291650550559</v>
      </c>
      <c r="O465" s="27">
        <f t="shared" si="85"/>
        <v>50</v>
      </c>
      <c r="P465" s="81">
        <f t="shared" si="86"/>
        <v>1</v>
      </c>
      <c r="Q465" s="27">
        <f t="shared" si="87"/>
        <v>50.6</v>
      </c>
      <c r="R465" s="82">
        <f t="shared" si="88"/>
        <v>0.99992045850126632</v>
      </c>
    </row>
    <row r="466" spans="1:18" s="4" customFormat="1" ht="75" customHeight="1" x14ac:dyDescent="0.25">
      <c r="A466" s="205" t="s">
        <v>606</v>
      </c>
      <c r="B466" s="103" t="s">
        <v>607</v>
      </c>
      <c r="C466" s="119" t="s">
        <v>1544</v>
      </c>
      <c r="D466" s="115" t="s">
        <v>115</v>
      </c>
      <c r="E466" s="215"/>
      <c r="F466" s="170">
        <v>717.91272907199993</v>
      </c>
      <c r="G466" s="27">
        <v>607.24830143999998</v>
      </c>
      <c r="H466" s="27">
        <v>55</v>
      </c>
      <c r="I466" s="29">
        <v>55.664427632000006</v>
      </c>
      <c r="J466" s="76"/>
      <c r="K466" s="28">
        <f t="shared" si="81"/>
        <v>717.91</v>
      </c>
      <c r="L466" s="81">
        <f t="shared" si="82"/>
        <v>0.99999619860201738</v>
      </c>
      <c r="M466" s="27">
        <f t="shared" si="83"/>
        <v>607.25</v>
      </c>
      <c r="N466" s="81">
        <f t="shared" si="84"/>
        <v>1.0000027971424472</v>
      </c>
      <c r="O466" s="27">
        <f t="shared" si="85"/>
        <v>55</v>
      </c>
      <c r="P466" s="81">
        <f t="shared" si="86"/>
        <v>1</v>
      </c>
      <c r="Q466" s="27">
        <f t="shared" si="87"/>
        <v>55.66</v>
      </c>
      <c r="R466" s="82">
        <f t="shared" si="88"/>
        <v>0.99992045850126621</v>
      </c>
    </row>
    <row r="467" spans="1:18" s="4" customFormat="1" ht="63.75" customHeight="1" x14ac:dyDescent="0.25">
      <c r="A467" s="205" t="s">
        <v>608</v>
      </c>
      <c r="B467" s="103" t="s">
        <v>609</v>
      </c>
      <c r="C467" s="119" t="s">
        <v>1545</v>
      </c>
      <c r="D467" s="115" t="s">
        <v>115</v>
      </c>
      <c r="E467" s="215"/>
      <c r="F467" s="170">
        <v>1532.043713673982</v>
      </c>
      <c r="G467" s="27">
        <v>977.16906149166721</v>
      </c>
      <c r="H467" s="27">
        <v>435.44287799999989</v>
      </c>
      <c r="I467" s="29">
        <v>119.43177418231488</v>
      </c>
      <c r="J467" s="76"/>
      <c r="K467" s="28">
        <f t="shared" si="81"/>
        <v>1532.04</v>
      </c>
      <c r="L467" s="81">
        <f t="shared" si="82"/>
        <v>0.99999757599998684</v>
      </c>
      <c r="M467" s="27">
        <f t="shared" si="83"/>
        <v>977.17</v>
      </c>
      <c r="N467" s="81">
        <f t="shared" si="84"/>
        <v>1.0000009604359876</v>
      </c>
      <c r="O467" s="27">
        <f t="shared" si="85"/>
        <v>435.44</v>
      </c>
      <c r="P467" s="81">
        <f t="shared" si="86"/>
        <v>0.9999933906371069</v>
      </c>
      <c r="Q467" s="27">
        <f t="shared" si="87"/>
        <v>119.43</v>
      </c>
      <c r="R467" s="82">
        <f t="shared" si="88"/>
        <v>0.99998514480483081</v>
      </c>
    </row>
    <row r="468" spans="1:18" s="4" customFormat="1" ht="53.25" customHeight="1" x14ac:dyDescent="0.25">
      <c r="A468" s="205" t="s">
        <v>610</v>
      </c>
      <c r="B468" s="103" t="s">
        <v>1546</v>
      </c>
      <c r="C468" s="119" t="s">
        <v>1547</v>
      </c>
      <c r="D468" s="115" t="s">
        <v>115</v>
      </c>
      <c r="E468" s="215"/>
      <c r="F468" s="170">
        <v>1326.5721937379519</v>
      </c>
      <c r="G468" s="27">
        <v>1122.0844522790401</v>
      </c>
      <c r="H468" s="27">
        <v>101.62999999999998</v>
      </c>
      <c r="I468" s="29">
        <v>102.85774145891202</v>
      </c>
      <c r="J468" s="76"/>
      <c r="K468" s="28">
        <f t="shared" si="81"/>
        <v>1326.57</v>
      </c>
      <c r="L468" s="81">
        <f t="shared" si="82"/>
        <v>0.999998346310919</v>
      </c>
      <c r="M468" s="27">
        <f t="shared" si="83"/>
        <v>1122.08</v>
      </c>
      <c r="N468" s="81">
        <f t="shared" si="84"/>
        <v>0.99999603213552146</v>
      </c>
      <c r="O468" s="27">
        <f t="shared" si="85"/>
        <v>101.63</v>
      </c>
      <c r="P468" s="81">
        <f t="shared" si="86"/>
        <v>1.0000000000000002</v>
      </c>
      <c r="Q468" s="27">
        <f t="shared" si="87"/>
        <v>102.86</v>
      </c>
      <c r="R468" s="82">
        <f t="shared" si="88"/>
        <v>1.000021957910566</v>
      </c>
    </row>
    <row r="469" spans="1:18" s="4" customFormat="1" ht="93.75" customHeight="1" x14ac:dyDescent="0.25">
      <c r="A469" s="205" t="s">
        <v>611</v>
      </c>
      <c r="B469" s="103" t="s">
        <v>1548</v>
      </c>
      <c r="C469" s="119" t="s">
        <v>1549</v>
      </c>
      <c r="D469" s="115" t="s">
        <v>115</v>
      </c>
      <c r="E469" s="215"/>
      <c r="F469" s="170">
        <v>2223.3719773109506</v>
      </c>
      <c r="G469" s="27">
        <v>1418.1124787919362</v>
      </c>
      <c r="H469" s="27">
        <v>631.93463999999983</v>
      </c>
      <c r="I469" s="29">
        <v>173.32485851901438</v>
      </c>
      <c r="J469" s="76"/>
      <c r="K469" s="28">
        <f t="shared" si="81"/>
        <v>2223.36</v>
      </c>
      <c r="L469" s="81">
        <f t="shared" si="82"/>
        <v>0.99999461299725256</v>
      </c>
      <c r="M469" s="27">
        <f t="shared" si="83"/>
        <v>1418.11</v>
      </c>
      <c r="N469" s="81">
        <f t="shared" si="84"/>
        <v>0.99999825204842818</v>
      </c>
      <c r="O469" s="27">
        <f t="shared" si="85"/>
        <v>631.92999999999995</v>
      </c>
      <c r="P469" s="81">
        <f t="shared" si="86"/>
        <v>0.99999265746850041</v>
      </c>
      <c r="Q469" s="27">
        <f t="shared" si="87"/>
        <v>173.32</v>
      </c>
      <c r="R469" s="82">
        <f t="shared" si="88"/>
        <v>0.99997196871207106</v>
      </c>
    </row>
    <row r="470" spans="1:18" s="4" customFormat="1" ht="73.5" customHeight="1" x14ac:dyDescent="0.25">
      <c r="A470" s="205" t="s">
        <v>612</v>
      </c>
      <c r="B470" s="103" t="s">
        <v>1550</v>
      </c>
      <c r="C470" s="119" t="s">
        <v>1551</v>
      </c>
      <c r="D470" s="115" t="s">
        <v>115</v>
      </c>
      <c r="E470" s="212" t="s">
        <v>1097</v>
      </c>
      <c r="F470" s="170">
        <v>1943.2070161759584</v>
      </c>
      <c r="G470" s="27">
        <v>1643.6665797031678</v>
      </c>
      <c r="H470" s="27">
        <v>148.87100000000001</v>
      </c>
      <c r="I470" s="29">
        <v>150.66943647279041</v>
      </c>
      <c r="J470" s="76"/>
      <c r="K470" s="28">
        <f t="shared" si="81"/>
        <v>1943.21</v>
      </c>
      <c r="L470" s="81">
        <f t="shared" si="82"/>
        <v>1.0000015355152676</v>
      </c>
      <c r="M470" s="27">
        <f t="shared" si="83"/>
        <v>1643.67</v>
      </c>
      <c r="N470" s="81">
        <f t="shared" si="84"/>
        <v>1.0000020808945527</v>
      </c>
      <c r="O470" s="27">
        <f t="shared" si="85"/>
        <v>148.87</v>
      </c>
      <c r="P470" s="81">
        <f t="shared" si="86"/>
        <v>0.99999328277501998</v>
      </c>
      <c r="Q470" s="27">
        <f t="shared" si="87"/>
        <v>150.66999999999999</v>
      </c>
      <c r="R470" s="82">
        <f t="shared" si="88"/>
        <v>1.0000037401560846</v>
      </c>
    </row>
    <row r="471" spans="1:18" s="4" customFormat="1" ht="56.1" customHeight="1" x14ac:dyDescent="0.25">
      <c r="A471" s="205" t="s">
        <v>613</v>
      </c>
      <c r="B471" s="103" t="s">
        <v>1552</v>
      </c>
      <c r="C471" s="119" t="s">
        <v>1553</v>
      </c>
      <c r="D471" s="115" t="s">
        <v>1211</v>
      </c>
      <c r="E471" s="215"/>
      <c r="F471" s="170">
        <v>1501.6949999999997</v>
      </c>
      <c r="G471" s="27">
        <v>1501.6949999999997</v>
      </c>
      <c r="H471" s="27">
        <v>0</v>
      </c>
      <c r="I471" s="29">
        <v>0</v>
      </c>
      <c r="J471" s="76"/>
      <c r="K471" s="28">
        <f t="shared" si="81"/>
        <v>1501.7</v>
      </c>
      <c r="L471" s="81">
        <f t="shared" si="82"/>
        <v>1.0000033295709183</v>
      </c>
      <c r="M471" s="27">
        <f t="shared" si="83"/>
        <v>1501.7</v>
      </c>
      <c r="N471" s="81">
        <f t="shared" si="84"/>
        <v>1.0000033295709183</v>
      </c>
      <c r="O471" s="27">
        <f t="shared" si="85"/>
        <v>0</v>
      </c>
      <c r="P471" s="81" t="e">
        <f t="shared" si="86"/>
        <v>#DIV/0!</v>
      </c>
      <c r="Q471" s="27">
        <f t="shared" si="87"/>
        <v>0</v>
      </c>
      <c r="R471" s="82" t="e">
        <f t="shared" si="88"/>
        <v>#DIV/0!</v>
      </c>
    </row>
    <row r="472" spans="1:18" s="4" customFormat="1" ht="150" customHeight="1" x14ac:dyDescent="0.25">
      <c r="A472" s="205" t="s">
        <v>1352</v>
      </c>
      <c r="B472" s="103" t="s">
        <v>1353</v>
      </c>
      <c r="C472" s="119" t="s">
        <v>1354</v>
      </c>
      <c r="D472" s="115" t="s">
        <v>1355</v>
      </c>
      <c r="E472" s="216" t="s">
        <v>1356</v>
      </c>
      <c r="F472" s="170">
        <v>357.04</v>
      </c>
      <c r="G472" s="27">
        <v>357.04</v>
      </c>
      <c r="H472" s="27">
        <v>0</v>
      </c>
      <c r="I472" s="29">
        <v>0</v>
      </c>
      <c r="J472" s="76"/>
      <c r="K472" s="28">
        <f t="shared" si="81"/>
        <v>357.04</v>
      </c>
      <c r="L472" s="81">
        <f t="shared" si="82"/>
        <v>1</v>
      </c>
      <c r="M472" s="27">
        <f t="shared" si="83"/>
        <v>357.04</v>
      </c>
      <c r="N472" s="81">
        <f t="shared" si="84"/>
        <v>1</v>
      </c>
      <c r="O472" s="27">
        <f t="shared" si="85"/>
        <v>0</v>
      </c>
      <c r="P472" s="81" t="e">
        <f t="shared" si="86"/>
        <v>#DIV/0!</v>
      </c>
      <c r="Q472" s="27">
        <f t="shared" si="87"/>
        <v>0</v>
      </c>
      <c r="R472" s="82" t="e">
        <f t="shared" si="88"/>
        <v>#DIV/0!</v>
      </c>
    </row>
    <row r="473" spans="1:18" s="4" customFormat="1" ht="186.75" customHeight="1" x14ac:dyDescent="0.25">
      <c r="A473" s="205" t="s">
        <v>1357</v>
      </c>
      <c r="B473" s="103" t="s">
        <v>1358</v>
      </c>
      <c r="C473" s="119" t="s">
        <v>1359</v>
      </c>
      <c r="D473" s="115" t="s">
        <v>1360</v>
      </c>
      <c r="E473" s="216" t="s">
        <v>1356</v>
      </c>
      <c r="F473" s="170">
        <v>7969.71</v>
      </c>
      <c r="G473" s="27">
        <v>7969.71</v>
      </c>
      <c r="H473" s="27">
        <v>0</v>
      </c>
      <c r="I473" s="29">
        <v>0</v>
      </c>
      <c r="J473" s="76"/>
      <c r="K473" s="28">
        <f t="shared" si="81"/>
        <v>7969.71</v>
      </c>
      <c r="L473" s="81">
        <f t="shared" si="82"/>
        <v>1</v>
      </c>
      <c r="M473" s="27">
        <f t="shared" si="83"/>
        <v>7969.71</v>
      </c>
      <c r="N473" s="81">
        <f t="shared" si="84"/>
        <v>1</v>
      </c>
      <c r="O473" s="27">
        <f t="shared" si="85"/>
        <v>0</v>
      </c>
      <c r="P473" s="81" t="e">
        <f t="shared" si="86"/>
        <v>#DIV/0!</v>
      </c>
      <c r="Q473" s="27">
        <f t="shared" si="87"/>
        <v>0</v>
      </c>
      <c r="R473" s="82" t="e">
        <f t="shared" si="88"/>
        <v>#DIV/0!</v>
      </c>
    </row>
    <row r="474" spans="1:18" s="4" customFormat="1" ht="105.75" customHeight="1" x14ac:dyDescent="0.25">
      <c r="A474" s="205" t="s">
        <v>1361</v>
      </c>
      <c r="B474" s="103" t="s">
        <v>1362</v>
      </c>
      <c r="C474" s="119" t="s">
        <v>1363</v>
      </c>
      <c r="D474" s="115" t="s">
        <v>110</v>
      </c>
      <c r="E474" s="216" t="s">
        <v>1356</v>
      </c>
      <c r="F474" s="170">
        <v>17262.059999999998</v>
      </c>
      <c r="G474" s="27">
        <v>17262.059999999998</v>
      </c>
      <c r="H474" s="27">
        <v>0</v>
      </c>
      <c r="I474" s="29">
        <v>0</v>
      </c>
      <c r="J474" s="76"/>
      <c r="K474" s="28">
        <f t="shared" si="81"/>
        <v>17262.060000000001</v>
      </c>
      <c r="L474" s="81">
        <f t="shared" si="82"/>
        <v>1.0000000000000002</v>
      </c>
      <c r="M474" s="27">
        <f t="shared" si="83"/>
        <v>17262.060000000001</v>
      </c>
      <c r="N474" s="81">
        <f t="shared" si="84"/>
        <v>1.0000000000000002</v>
      </c>
      <c r="O474" s="27">
        <f t="shared" si="85"/>
        <v>0</v>
      </c>
      <c r="P474" s="81" t="e">
        <f t="shared" si="86"/>
        <v>#DIV/0!</v>
      </c>
      <c r="Q474" s="27">
        <f t="shared" si="87"/>
        <v>0</v>
      </c>
      <c r="R474" s="82" t="e">
        <f t="shared" si="88"/>
        <v>#DIV/0!</v>
      </c>
    </row>
    <row r="475" spans="1:18" s="4" customFormat="1" ht="39" customHeight="1" x14ac:dyDescent="0.25">
      <c r="A475" s="205" t="s">
        <v>614</v>
      </c>
      <c r="B475" s="103" t="s">
        <v>615</v>
      </c>
      <c r="C475" s="119" t="s">
        <v>616</v>
      </c>
      <c r="D475" s="14" t="s">
        <v>115</v>
      </c>
      <c r="E475" s="212"/>
      <c r="F475" s="170">
        <v>27.602195519999999</v>
      </c>
      <c r="G475" s="27">
        <v>27.602195519999999</v>
      </c>
      <c r="H475" s="27">
        <v>0</v>
      </c>
      <c r="I475" s="29">
        <v>0</v>
      </c>
      <c r="J475" s="76"/>
      <c r="K475" s="28">
        <f t="shared" si="81"/>
        <v>27.6</v>
      </c>
      <c r="L475" s="81">
        <f t="shared" si="82"/>
        <v>0.99992045850126643</v>
      </c>
      <c r="M475" s="27">
        <f t="shared" si="83"/>
        <v>27.6</v>
      </c>
      <c r="N475" s="81">
        <f t="shared" si="84"/>
        <v>0.99992045850126643</v>
      </c>
      <c r="O475" s="27">
        <f t="shared" si="85"/>
        <v>0</v>
      </c>
      <c r="P475" s="81" t="e">
        <f t="shared" si="86"/>
        <v>#DIV/0!</v>
      </c>
      <c r="Q475" s="27">
        <f t="shared" si="87"/>
        <v>0</v>
      </c>
      <c r="R475" s="82" t="e">
        <f t="shared" si="88"/>
        <v>#DIV/0!</v>
      </c>
    </row>
    <row r="476" spans="1:18" s="4" customFormat="1" ht="39" customHeight="1" x14ac:dyDescent="0.25">
      <c r="A476" s="205" t="s">
        <v>617</v>
      </c>
      <c r="B476" s="103" t="s">
        <v>618</v>
      </c>
      <c r="C476" s="119" t="s">
        <v>619</v>
      </c>
      <c r="D476" s="14" t="s">
        <v>115</v>
      </c>
      <c r="E476" s="212"/>
      <c r="F476" s="170">
        <v>96.607684320000004</v>
      </c>
      <c r="G476" s="27">
        <v>96.607684320000004</v>
      </c>
      <c r="H476" s="27">
        <v>0</v>
      </c>
      <c r="I476" s="29">
        <v>0</v>
      </c>
      <c r="J476" s="76"/>
      <c r="K476" s="28">
        <f t="shared" si="81"/>
        <v>96.61</v>
      </c>
      <c r="L476" s="81">
        <f t="shared" si="82"/>
        <v>1.0000239699358937</v>
      </c>
      <c r="M476" s="27">
        <f t="shared" si="83"/>
        <v>96.61</v>
      </c>
      <c r="N476" s="81">
        <f t="shared" si="84"/>
        <v>1.0000239699358937</v>
      </c>
      <c r="O476" s="27">
        <f t="shared" si="85"/>
        <v>0</v>
      </c>
      <c r="P476" s="81" t="e">
        <f t="shared" si="86"/>
        <v>#DIV/0!</v>
      </c>
      <c r="Q476" s="27">
        <f t="shared" si="87"/>
        <v>0</v>
      </c>
      <c r="R476" s="82" t="e">
        <f t="shared" si="88"/>
        <v>#DIV/0!</v>
      </c>
    </row>
    <row r="477" spans="1:18" s="4" customFormat="1" ht="39" customHeight="1" x14ac:dyDescent="0.25">
      <c r="A477" s="205" t="s">
        <v>620</v>
      </c>
      <c r="B477" s="103" t="s">
        <v>621</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622</v>
      </c>
      <c r="B478" s="103" t="s">
        <v>623</v>
      </c>
      <c r="C478" s="119" t="s">
        <v>624</v>
      </c>
      <c r="D478" s="14" t="s">
        <v>115</v>
      </c>
      <c r="E478" s="212"/>
      <c r="F478" s="170">
        <v>979.23732384000004</v>
      </c>
      <c r="G478" s="27">
        <v>469.23732383999999</v>
      </c>
      <c r="H478" s="27">
        <v>510</v>
      </c>
      <c r="I478" s="29">
        <v>0</v>
      </c>
      <c r="J478" s="76"/>
      <c r="K478" s="28">
        <f t="shared" si="81"/>
        <v>979.24</v>
      </c>
      <c r="L478" s="81">
        <f t="shared" ref="L478:L506" si="89">K478/F478</f>
        <v>1.0000027329023669</v>
      </c>
      <c r="M478" s="27">
        <f t="shared" si="83"/>
        <v>469.24</v>
      </c>
      <c r="N478" s="81">
        <f t="shared" si="84"/>
        <v>1.0000057032121361</v>
      </c>
      <c r="O478" s="27">
        <f t="shared" si="85"/>
        <v>510</v>
      </c>
      <c r="P478" s="81">
        <f t="shared" si="86"/>
        <v>1</v>
      </c>
      <c r="Q478" s="27">
        <f t="shared" si="87"/>
        <v>0</v>
      </c>
      <c r="R478" s="82" t="e">
        <f t="shared" si="88"/>
        <v>#DIV/0!</v>
      </c>
    </row>
    <row r="479" spans="1:18" s="4" customFormat="1" ht="78" customHeight="1" x14ac:dyDescent="0.25">
      <c r="A479" s="205" t="s">
        <v>625</v>
      </c>
      <c r="B479" s="103" t="s">
        <v>626</v>
      </c>
      <c r="C479" s="119" t="s">
        <v>627</v>
      </c>
      <c r="D479" s="14" t="s">
        <v>115</v>
      </c>
      <c r="E479" s="212"/>
      <c r="F479" s="170">
        <v>469.73457943999995</v>
      </c>
      <c r="G479" s="27">
        <v>434.73457943999995</v>
      </c>
      <c r="H479" s="27">
        <v>35</v>
      </c>
      <c r="I479" s="29">
        <v>0</v>
      </c>
      <c r="J479" s="76"/>
      <c r="K479" s="28">
        <f t="shared" si="81"/>
        <v>469.73</v>
      </c>
      <c r="L479" s="81">
        <f t="shared" si="89"/>
        <v>0.99999025100514127</v>
      </c>
      <c r="M479" s="27">
        <f t="shared" si="83"/>
        <v>434.73</v>
      </c>
      <c r="N479" s="81">
        <f t="shared" si="84"/>
        <v>0.99998946612435147</v>
      </c>
      <c r="O479" s="27">
        <f t="shared" si="85"/>
        <v>35</v>
      </c>
      <c r="P479" s="81">
        <f t="shared" si="86"/>
        <v>1</v>
      </c>
      <c r="Q479" s="27">
        <f t="shared" si="87"/>
        <v>0</v>
      </c>
      <c r="R479" s="82" t="e">
        <f t="shared" si="88"/>
        <v>#DIV/0!</v>
      </c>
    </row>
    <row r="480" spans="1:18" s="4" customFormat="1" ht="77.099999999999994" customHeight="1" x14ac:dyDescent="0.25">
      <c r="A480" s="205" t="s">
        <v>628</v>
      </c>
      <c r="B480" s="103" t="s">
        <v>629</v>
      </c>
      <c r="C480" s="119" t="s">
        <v>630</v>
      </c>
      <c r="D480" s="14" t="s">
        <v>115</v>
      </c>
      <c r="E480" s="177" t="s">
        <v>1098</v>
      </c>
      <c r="F480" s="170">
        <v>845.52224299199997</v>
      </c>
      <c r="G480" s="27">
        <v>782.52224299199997</v>
      </c>
      <c r="H480" s="27">
        <v>63</v>
      </c>
      <c r="I480" s="29">
        <v>0</v>
      </c>
      <c r="J480" s="76"/>
      <c r="K480" s="28">
        <f t="shared" si="81"/>
        <v>845.52</v>
      </c>
      <c r="L480" s="81">
        <f t="shared" si="89"/>
        <v>0.99999734721112477</v>
      </c>
      <c r="M480" s="27">
        <f t="shared" si="83"/>
        <v>782.52</v>
      </c>
      <c r="N480" s="81">
        <f t="shared" si="84"/>
        <v>0.99999713363802745</v>
      </c>
      <c r="O480" s="27">
        <f t="shared" si="85"/>
        <v>63</v>
      </c>
      <c r="P480" s="81">
        <f t="shared" si="86"/>
        <v>1</v>
      </c>
      <c r="Q480" s="27">
        <f t="shared" si="87"/>
        <v>0</v>
      </c>
      <c r="R480" s="82" t="e">
        <f t="shared" si="88"/>
        <v>#DIV/0!</v>
      </c>
    </row>
    <row r="481" spans="1:18" s="4" customFormat="1" ht="122.25" customHeight="1" x14ac:dyDescent="0.25">
      <c r="A481" s="205" t="s">
        <v>631</v>
      </c>
      <c r="B481" s="103" t="s">
        <v>632</v>
      </c>
      <c r="C481" s="119" t="s">
        <v>1554</v>
      </c>
      <c r="D481" s="18" t="s">
        <v>115</v>
      </c>
      <c r="E481" s="212"/>
      <c r="F481" s="170">
        <v>10938.653378841602</v>
      </c>
      <c r="G481" s="27">
        <v>6739.4079613440008</v>
      </c>
      <c r="H481" s="27">
        <v>3375.54</v>
      </c>
      <c r="I481" s="29">
        <v>823.70541749760014</v>
      </c>
      <c r="J481" s="76"/>
      <c r="K481" s="28">
        <f t="shared" si="81"/>
        <v>10938.66</v>
      </c>
      <c r="L481" s="81">
        <f t="shared" si="89"/>
        <v>1.0000006052992236</v>
      </c>
      <c r="M481" s="27">
        <f t="shared" si="83"/>
        <v>6739.41</v>
      </c>
      <c r="N481" s="81">
        <f t="shared" si="84"/>
        <v>1.0000003024977877</v>
      </c>
      <c r="O481" s="27">
        <f t="shared" si="85"/>
        <v>3375.54</v>
      </c>
      <c r="P481" s="81">
        <f t="shared" si="86"/>
        <v>1</v>
      </c>
      <c r="Q481" s="27">
        <f t="shared" si="87"/>
        <v>823.71</v>
      </c>
      <c r="R481" s="82">
        <f t="shared" si="88"/>
        <v>1.0000055632782092</v>
      </c>
    </row>
    <row r="482" spans="1:18" s="4" customFormat="1" ht="124.5" customHeight="1" x14ac:dyDescent="0.25">
      <c r="A482" s="205" t="s">
        <v>633</v>
      </c>
      <c r="B482" s="103" t="s">
        <v>634</v>
      </c>
      <c r="C482" s="119" t="s">
        <v>1555</v>
      </c>
      <c r="D482" s="18" t="s">
        <v>115</v>
      </c>
      <c r="E482" s="212"/>
      <c r="F482" s="170">
        <v>8063.0207286067198</v>
      </c>
      <c r="G482" s="27">
        <v>5825.2232457215996</v>
      </c>
      <c r="H482" s="27">
        <v>1627.5360000000001</v>
      </c>
      <c r="I482" s="29">
        <v>610.26148288512002</v>
      </c>
      <c r="J482" s="76"/>
      <c r="K482" s="28">
        <f t="shared" si="81"/>
        <v>8063.02</v>
      </c>
      <c r="L482" s="81">
        <f t="shared" si="89"/>
        <v>0.9999999096360106</v>
      </c>
      <c r="M482" s="27">
        <f t="shared" si="83"/>
        <v>5825.22</v>
      </c>
      <c r="N482" s="81">
        <f t="shared" si="84"/>
        <v>0.99999944281592956</v>
      </c>
      <c r="O482" s="27">
        <f t="shared" si="85"/>
        <v>1627.54</v>
      </c>
      <c r="P482" s="81">
        <f t="shared" si="86"/>
        <v>1.0000024577029325</v>
      </c>
      <c r="Q482" s="27">
        <f t="shared" si="87"/>
        <v>610.26</v>
      </c>
      <c r="R482" s="82">
        <f t="shared" si="88"/>
        <v>0.99999757008239643</v>
      </c>
    </row>
    <row r="483" spans="1:18" s="4" customFormat="1" ht="161.25" customHeight="1" x14ac:dyDescent="0.25">
      <c r="A483" s="205" t="s">
        <v>635</v>
      </c>
      <c r="B483" s="103" t="s">
        <v>636</v>
      </c>
      <c r="C483" s="119" t="s">
        <v>1556</v>
      </c>
      <c r="D483" s="18" t="s">
        <v>115</v>
      </c>
      <c r="E483" s="212"/>
      <c r="F483" s="170">
        <v>3414.3461089846264</v>
      </c>
      <c r="G483" s="27">
        <v>3098.2584465400314</v>
      </c>
      <c r="H483" s="27">
        <v>58.14</v>
      </c>
      <c r="I483" s="29">
        <v>257.94766244459521</v>
      </c>
      <c r="J483" s="76"/>
      <c r="K483" s="28">
        <f t="shared" si="81"/>
        <v>3414.35</v>
      </c>
      <c r="L483" s="81">
        <f t="shared" si="89"/>
        <v>1.0000011396077753</v>
      </c>
      <c r="M483" s="27">
        <f t="shared" si="83"/>
        <v>3098.26</v>
      </c>
      <c r="N483" s="81">
        <f t="shared" si="84"/>
        <v>1.0000005013977999</v>
      </c>
      <c r="O483" s="27">
        <f t="shared" si="85"/>
        <v>58.14</v>
      </c>
      <c r="P483" s="81">
        <f t="shared" si="86"/>
        <v>1</v>
      </c>
      <c r="Q483" s="27">
        <f t="shared" si="87"/>
        <v>257.95</v>
      </c>
      <c r="R483" s="82">
        <f t="shared" si="88"/>
        <v>1.000009062130599</v>
      </c>
    </row>
    <row r="484" spans="1:18" s="4" customFormat="1" ht="57.6" customHeight="1" x14ac:dyDescent="0.25">
      <c r="A484" s="182" t="s">
        <v>1198</v>
      </c>
      <c r="B484" s="105" t="s">
        <v>1199</v>
      </c>
      <c r="C484" s="119" t="s">
        <v>1696</v>
      </c>
      <c r="D484" s="18" t="s">
        <v>117</v>
      </c>
      <c r="E484" s="212" t="s">
        <v>1220</v>
      </c>
      <c r="F484" s="170">
        <v>2042.7184713600004</v>
      </c>
      <c r="G484" s="27">
        <v>2042.7184713600004</v>
      </c>
      <c r="H484" s="27">
        <v>0</v>
      </c>
      <c r="I484" s="29">
        <v>0</v>
      </c>
      <c r="J484" s="76"/>
      <c r="K484" s="28">
        <f t="shared" si="81"/>
        <v>2042.72</v>
      </c>
      <c r="L484" s="81">
        <f t="shared" si="89"/>
        <v>1.0000007483361124</v>
      </c>
      <c r="M484" s="27">
        <f t="shared" si="83"/>
        <v>2042.72</v>
      </c>
      <c r="N484" s="81">
        <f t="shared" si="84"/>
        <v>1.0000007483361124</v>
      </c>
      <c r="O484" s="27">
        <f t="shared" si="85"/>
        <v>0</v>
      </c>
      <c r="P484" s="81" t="e">
        <f t="shared" si="86"/>
        <v>#DIV/0!</v>
      </c>
      <c r="Q484" s="27">
        <f t="shared" si="87"/>
        <v>0</v>
      </c>
      <c r="R484" s="82" t="e">
        <f t="shared" si="88"/>
        <v>#DIV/0!</v>
      </c>
    </row>
    <row r="485" spans="1:18" s="4" customFormat="1" ht="61.5" customHeight="1" x14ac:dyDescent="0.25">
      <c r="A485" s="205" t="s">
        <v>637</v>
      </c>
      <c r="B485" s="103" t="s">
        <v>638</v>
      </c>
      <c r="C485" s="119" t="s">
        <v>1557</v>
      </c>
      <c r="D485" s="14" t="s">
        <v>401</v>
      </c>
      <c r="E485" s="212"/>
      <c r="F485" s="170">
        <v>599.91190795008004</v>
      </c>
      <c r="G485" s="27">
        <v>224.64190075852801</v>
      </c>
      <c r="H485" s="27">
        <v>329.50961999999998</v>
      </c>
      <c r="I485" s="29">
        <v>45.760387191552006</v>
      </c>
      <c r="J485" s="76"/>
      <c r="K485" s="28">
        <f t="shared" si="81"/>
        <v>599.91</v>
      </c>
      <c r="L485" s="81">
        <f t="shared" si="89"/>
        <v>0.99999681961625564</v>
      </c>
      <c r="M485" s="27">
        <f t="shared" si="83"/>
        <v>224.64</v>
      </c>
      <c r="N485" s="81">
        <f t="shared" si="84"/>
        <v>0.9999915387177476</v>
      </c>
      <c r="O485" s="27">
        <f t="shared" si="85"/>
        <v>329.51</v>
      </c>
      <c r="P485" s="81">
        <f t="shared" si="86"/>
        <v>1.0000011532288495</v>
      </c>
      <c r="Q485" s="27">
        <f t="shared" si="87"/>
        <v>45.76</v>
      </c>
      <c r="R485" s="82">
        <f t="shared" si="88"/>
        <v>0.9999915387177476</v>
      </c>
    </row>
    <row r="486" spans="1:18" s="4" customFormat="1" ht="78.75" customHeight="1" x14ac:dyDescent="0.25">
      <c r="A486" s="205" t="s">
        <v>639</v>
      </c>
      <c r="B486" s="103" t="s">
        <v>640</v>
      </c>
      <c r="C486" s="119" t="s">
        <v>1558</v>
      </c>
      <c r="D486" s="14" t="s">
        <v>641</v>
      </c>
      <c r="E486" s="212"/>
      <c r="F486" s="170">
        <v>6058.3088788992009</v>
      </c>
      <c r="G486" s="27">
        <v>2268.5063543193601</v>
      </c>
      <c r="H486" s="27">
        <v>3327.4944</v>
      </c>
      <c r="I486" s="29">
        <v>462.30812457984007</v>
      </c>
      <c r="J486" s="76"/>
      <c r="K486" s="28">
        <f t="shared" si="81"/>
        <v>6058.31</v>
      </c>
      <c r="L486" s="81">
        <f t="shared" si="89"/>
        <v>1.000000185051773</v>
      </c>
      <c r="M486" s="27">
        <f t="shared" si="83"/>
        <v>2268.5100000000002</v>
      </c>
      <c r="N486" s="81">
        <f t="shared" si="84"/>
        <v>1.0000016070841649</v>
      </c>
      <c r="O486" s="27">
        <f t="shared" si="85"/>
        <v>3327.49</v>
      </c>
      <c r="P486" s="81">
        <f t="shared" si="86"/>
        <v>0.99999867768372497</v>
      </c>
      <c r="Q486" s="27">
        <f t="shared" si="87"/>
        <v>462.31</v>
      </c>
      <c r="R486" s="82">
        <f t="shared" si="88"/>
        <v>1.0000040566454713</v>
      </c>
    </row>
    <row r="487" spans="1:18" s="4" customFormat="1" ht="69" customHeight="1" x14ac:dyDescent="0.25">
      <c r="A487" s="205" t="s">
        <v>642</v>
      </c>
      <c r="B487" s="103" t="s">
        <v>1559</v>
      </c>
      <c r="C487" s="119" t="s">
        <v>1560</v>
      </c>
      <c r="D487" s="115" t="s">
        <v>401</v>
      </c>
      <c r="E487" s="198" t="s">
        <v>1712</v>
      </c>
      <c r="F487" s="170">
        <v>133.89205644289572</v>
      </c>
      <c r="G487" s="27">
        <v>85.795359536399729</v>
      </c>
      <c r="H487" s="27">
        <v>38.844999999999999</v>
      </c>
      <c r="I487" s="29">
        <v>9.2516969064960008</v>
      </c>
      <c r="J487" s="76"/>
      <c r="K487" s="28">
        <f t="shared" si="81"/>
        <v>133.9</v>
      </c>
      <c r="L487" s="81">
        <f t="shared" si="89"/>
        <v>1.0000593280685599</v>
      </c>
      <c r="M487" s="27">
        <f t="shared" si="83"/>
        <v>85.8</v>
      </c>
      <c r="N487" s="81">
        <f t="shared" si="84"/>
        <v>1.0000540875826542</v>
      </c>
      <c r="O487" s="27">
        <f t="shared" si="85"/>
        <v>38.85</v>
      </c>
      <c r="P487" s="81">
        <f t="shared" si="86"/>
        <v>1.0001287166945554</v>
      </c>
      <c r="Q487" s="27">
        <f t="shared" si="87"/>
        <v>9.25</v>
      </c>
      <c r="R487" s="82">
        <f t="shared" si="88"/>
        <v>0.99981658429657272</v>
      </c>
    </row>
    <row r="488" spans="1:18" s="4" customFormat="1" ht="69" customHeight="1" x14ac:dyDescent="0.25">
      <c r="A488" s="205" t="s">
        <v>643</v>
      </c>
      <c r="B488" s="103" t="s">
        <v>1699</v>
      </c>
      <c r="C488" s="119" t="s">
        <v>1561</v>
      </c>
      <c r="D488" s="115" t="s">
        <v>401</v>
      </c>
      <c r="E488" s="198" t="s">
        <v>1712</v>
      </c>
      <c r="F488" s="170">
        <v>203.43205644289574</v>
      </c>
      <c r="G488" s="27">
        <v>85.795359536399729</v>
      </c>
      <c r="H488" s="27">
        <v>108.38500000000001</v>
      </c>
      <c r="I488" s="29">
        <v>9.2516969064960008</v>
      </c>
      <c r="J488" s="76"/>
      <c r="K488" s="28">
        <f t="shared" si="81"/>
        <v>203.44</v>
      </c>
      <c r="L488" s="81">
        <f t="shared" si="89"/>
        <v>1.0000390477157</v>
      </c>
      <c r="M488" s="27">
        <f t="shared" si="83"/>
        <v>85.8</v>
      </c>
      <c r="N488" s="81">
        <f t="shared" si="84"/>
        <v>1.0000540875826542</v>
      </c>
      <c r="O488" s="27">
        <f t="shared" si="85"/>
        <v>108.39</v>
      </c>
      <c r="P488" s="81">
        <f t="shared" si="86"/>
        <v>1.0000461318448124</v>
      </c>
      <c r="Q488" s="27">
        <f t="shared" si="87"/>
        <v>9.25</v>
      </c>
      <c r="R488" s="82">
        <f t="shared" si="88"/>
        <v>0.99981658429657272</v>
      </c>
    </row>
    <row r="489" spans="1:18" s="4" customFormat="1" ht="69" customHeight="1" x14ac:dyDescent="0.25">
      <c r="A489" s="205" t="s">
        <v>644</v>
      </c>
      <c r="B489" s="103" t="s">
        <v>1698</v>
      </c>
      <c r="C489" s="119" t="s">
        <v>1561</v>
      </c>
      <c r="D489" s="115" t="s">
        <v>401</v>
      </c>
      <c r="E489" s="198" t="s">
        <v>1712</v>
      </c>
      <c r="F489" s="170">
        <v>234.96205644289572</v>
      </c>
      <c r="G489" s="27">
        <v>85.795359536399729</v>
      </c>
      <c r="H489" s="27">
        <v>139.91499999999999</v>
      </c>
      <c r="I489" s="29">
        <v>9.2516969064960008</v>
      </c>
      <c r="J489" s="76"/>
      <c r="K489" s="28">
        <f t="shared" si="81"/>
        <v>234.96999999999997</v>
      </c>
      <c r="L489" s="81">
        <f t="shared" si="89"/>
        <v>1.0000338078293343</v>
      </c>
      <c r="M489" s="27">
        <f t="shared" si="83"/>
        <v>85.8</v>
      </c>
      <c r="N489" s="81">
        <f t="shared" si="84"/>
        <v>1.0000540875826542</v>
      </c>
      <c r="O489" s="27">
        <f t="shared" si="85"/>
        <v>139.91999999999999</v>
      </c>
      <c r="P489" s="81">
        <f t="shared" si="86"/>
        <v>1.0000357359825609</v>
      </c>
      <c r="Q489" s="27">
        <f t="shared" si="87"/>
        <v>9.25</v>
      </c>
      <c r="R489" s="82">
        <f t="shared" si="88"/>
        <v>0.99981658429657272</v>
      </c>
    </row>
    <row r="490" spans="1:18" s="4" customFormat="1" ht="69" customHeight="1" x14ac:dyDescent="0.25">
      <c r="A490" s="205" t="s">
        <v>645</v>
      </c>
      <c r="B490" s="103" t="s">
        <v>1697</v>
      </c>
      <c r="C490" s="119" t="s">
        <v>1561</v>
      </c>
      <c r="D490" s="115" t="s">
        <v>401</v>
      </c>
      <c r="E490" s="198" t="s">
        <v>1712</v>
      </c>
      <c r="F490" s="170">
        <v>289.77205644289575</v>
      </c>
      <c r="G490" s="27">
        <v>85.795359536399729</v>
      </c>
      <c r="H490" s="27">
        <v>194.72499999999999</v>
      </c>
      <c r="I490" s="29">
        <v>9.2516969064960008</v>
      </c>
      <c r="J490" s="76"/>
      <c r="K490" s="28">
        <f t="shared" si="81"/>
        <v>289.77999999999997</v>
      </c>
      <c r="L490" s="81">
        <f t="shared" si="89"/>
        <v>1.0000274131232727</v>
      </c>
      <c r="M490" s="27">
        <f t="shared" si="83"/>
        <v>85.8</v>
      </c>
      <c r="N490" s="81">
        <f t="shared" si="84"/>
        <v>1.0000540875826542</v>
      </c>
      <c r="O490" s="27">
        <f t="shared" si="85"/>
        <v>194.73</v>
      </c>
      <c r="P490" s="81">
        <f t="shared" si="86"/>
        <v>1.0000256772371292</v>
      </c>
      <c r="Q490" s="27">
        <f t="shared" si="87"/>
        <v>9.25</v>
      </c>
      <c r="R490" s="82">
        <f t="shared" si="88"/>
        <v>0.99981658429657272</v>
      </c>
    </row>
    <row r="491" spans="1:18" s="4" customFormat="1" ht="69" customHeight="1" x14ac:dyDescent="0.25">
      <c r="A491" s="205" t="s">
        <v>646</v>
      </c>
      <c r="B491" s="103" t="s">
        <v>1562</v>
      </c>
      <c r="C491" s="119" t="s">
        <v>1563</v>
      </c>
      <c r="D491" s="115" t="s">
        <v>401</v>
      </c>
      <c r="E491" s="198" t="s">
        <v>1712</v>
      </c>
      <c r="F491" s="170">
        <v>40.684741103872</v>
      </c>
      <c r="G491" s="27">
        <v>27.094219200000005</v>
      </c>
      <c r="H491" s="27">
        <v>6.94</v>
      </c>
      <c r="I491" s="29">
        <v>6.6505219038720007</v>
      </c>
      <c r="J491" s="76"/>
      <c r="K491" s="28">
        <f t="shared" si="81"/>
        <v>40.68</v>
      </c>
      <c r="L491" s="81">
        <f t="shared" si="89"/>
        <v>0.99988346727192157</v>
      </c>
      <c r="M491" s="27">
        <f t="shared" si="83"/>
        <v>27.09</v>
      </c>
      <c r="N491" s="81">
        <f t="shared" si="84"/>
        <v>0.99984427674520304</v>
      </c>
      <c r="O491" s="27">
        <f t="shared" si="85"/>
        <v>6.94</v>
      </c>
      <c r="P491" s="81">
        <f t="shared" si="86"/>
        <v>1</v>
      </c>
      <c r="Q491" s="27">
        <f t="shared" si="87"/>
        <v>6.65</v>
      </c>
      <c r="R491" s="82">
        <f t="shared" si="88"/>
        <v>0.99992152437364401</v>
      </c>
    </row>
    <row r="492" spans="1:18" s="4" customFormat="1" ht="69" customHeight="1" x14ac:dyDescent="0.25">
      <c r="A492" s="205" t="s">
        <v>647</v>
      </c>
      <c r="B492" s="103" t="s">
        <v>1700</v>
      </c>
      <c r="C492" s="119" t="s">
        <v>1564</v>
      </c>
      <c r="D492" s="115" t="s">
        <v>401</v>
      </c>
      <c r="E492" s="198" t="s">
        <v>1712</v>
      </c>
      <c r="F492" s="170">
        <v>107.054741103872</v>
      </c>
      <c r="G492" s="27">
        <v>27.094219200000005</v>
      </c>
      <c r="H492" s="27">
        <v>73.31</v>
      </c>
      <c r="I492" s="29">
        <v>6.6505219038720007</v>
      </c>
      <c r="J492" s="76"/>
      <c r="K492" s="28">
        <f t="shared" si="81"/>
        <v>107.05000000000001</v>
      </c>
      <c r="L492" s="81">
        <f t="shared" si="89"/>
        <v>0.99995571327506749</v>
      </c>
      <c r="M492" s="27">
        <f t="shared" si="83"/>
        <v>27.09</v>
      </c>
      <c r="N492" s="81">
        <f t="shared" si="84"/>
        <v>0.99984427674520304</v>
      </c>
      <c r="O492" s="27">
        <f t="shared" si="85"/>
        <v>73.31</v>
      </c>
      <c r="P492" s="81">
        <f t="shared" si="86"/>
        <v>1</v>
      </c>
      <c r="Q492" s="27">
        <f t="shared" si="87"/>
        <v>6.65</v>
      </c>
      <c r="R492" s="82">
        <f t="shared" si="88"/>
        <v>0.99992152437364401</v>
      </c>
    </row>
    <row r="493" spans="1:18" s="4" customFormat="1" ht="69" customHeight="1" x14ac:dyDescent="0.25">
      <c r="A493" s="205" t="s">
        <v>648</v>
      </c>
      <c r="B493" s="103" t="s">
        <v>1701</v>
      </c>
      <c r="C493" s="119" t="s">
        <v>1564</v>
      </c>
      <c r="D493" s="115" t="s">
        <v>401</v>
      </c>
      <c r="E493" s="198" t="s">
        <v>1712</v>
      </c>
      <c r="F493" s="170">
        <v>138.58474110387201</v>
      </c>
      <c r="G493" s="27">
        <v>27.094219200000005</v>
      </c>
      <c r="H493" s="27">
        <v>104.84</v>
      </c>
      <c r="I493" s="29">
        <v>6.6505219038720007</v>
      </c>
      <c r="J493" s="76"/>
      <c r="K493" s="28">
        <f t="shared" si="81"/>
        <v>138.58000000000001</v>
      </c>
      <c r="L493" s="81">
        <f t="shared" si="89"/>
        <v>0.99996578913497813</v>
      </c>
      <c r="M493" s="27">
        <f t="shared" si="83"/>
        <v>27.09</v>
      </c>
      <c r="N493" s="81">
        <f t="shared" si="84"/>
        <v>0.99984427674520304</v>
      </c>
      <c r="O493" s="27">
        <f t="shared" si="85"/>
        <v>104.84</v>
      </c>
      <c r="P493" s="81">
        <f t="shared" si="86"/>
        <v>1</v>
      </c>
      <c r="Q493" s="27">
        <f t="shared" si="87"/>
        <v>6.65</v>
      </c>
      <c r="R493" s="82">
        <f t="shared" si="88"/>
        <v>0.99992152437364401</v>
      </c>
    </row>
    <row r="494" spans="1:18" s="4" customFormat="1" ht="69" customHeight="1" x14ac:dyDescent="0.25">
      <c r="A494" s="205" t="s">
        <v>649</v>
      </c>
      <c r="B494" s="103" t="s">
        <v>1702</v>
      </c>
      <c r="C494" s="119" t="s">
        <v>1564</v>
      </c>
      <c r="D494" s="115" t="s">
        <v>401</v>
      </c>
      <c r="E494" s="198" t="s">
        <v>1712</v>
      </c>
      <c r="F494" s="170">
        <v>193.39474110387201</v>
      </c>
      <c r="G494" s="27">
        <v>27.094219200000005</v>
      </c>
      <c r="H494" s="27">
        <v>159.65</v>
      </c>
      <c r="I494" s="29">
        <v>6.6505219038720007</v>
      </c>
      <c r="J494" s="76"/>
      <c r="K494" s="28">
        <f t="shared" si="81"/>
        <v>193.39000000000001</v>
      </c>
      <c r="L494" s="81">
        <f t="shared" si="89"/>
        <v>0.99997548483560139</v>
      </c>
      <c r="M494" s="27">
        <f t="shared" si="83"/>
        <v>27.09</v>
      </c>
      <c r="N494" s="81">
        <f t="shared" si="84"/>
        <v>0.99984427674520304</v>
      </c>
      <c r="O494" s="27">
        <f t="shared" si="85"/>
        <v>159.65</v>
      </c>
      <c r="P494" s="81">
        <f t="shared" si="86"/>
        <v>1</v>
      </c>
      <c r="Q494" s="27">
        <f t="shared" si="87"/>
        <v>6.65</v>
      </c>
      <c r="R494" s="82">
        <f t="shared" si="88"/>
        <v>0.99992152437364401</v>
      </c>
    </row>
    <row r="495" spans="1:18" s="4" customFormat="1" ht="69" customHeight="1" x14ac:dyDescent="0.25">
      <c r="A495" s="205" t="s">
        <v>650</v>
      </c>
      <c r="B495" s="103" t="s">
        <v>1565</v>
      </c>
      <c r="C495" s="119" t="s">
        <v>1566</v>
      </c>
      <c r="D495" s="14" t="s">
        <v>401</v>
      </c>
      <c r="E495" s="198" t="s">
        <v>1712</v>
      </c>
      <c r="F495" s="170">
        <v>121.22798074809573</v>
      </c>
      <c r="G495" s="27">
        <v>87.985770897983727</v>
      </c>
      <c r="H495" s="27">
        <v>23.64</v>
      </c>
      <c r="I495" s="29">
        <v>9.6022098501120006</v>
      </c>
      <c r="J495" s="76"/>
      <c r="K495" s="28">
        <f t="shared" si="81"/>
        <v>121.22999999999999</v>
      </c>
      <c r="L495" s="81">
        <f t="shared" si="89"/>
        <v>1.0000166566488347</v>
      </c>
      <c r="M495" s="27">
        <f t="shared" si="83"/>
        <v>87.99</v>
      </c>
      <c r="N495" s="81">
        <f t="shared" si="84"/>
        <v>1.0000480657494173</v>
      </c>
      <c r="O495" s="27">
        <f t="shared" si="85"/>
        <v>23.64</v>
      </c>
      <c r="P495" s="81">
        <f t="shared" si="86"/>
        <v>1</v>
      </c>
      <c r="Q495" s="27">
        <f t="shared" si="87"/>
        <v>9.6</v>
      </c>
      <c r="R495" s="82">
        <f t="shared" si="88"/>
        <v>0.99976986025649339</v>
      </c>
    </row>
    <row r="496" spans="1:18" s="4" customFormat="1" ht="69" customHeight="1" x14ac:dyDescent="0.25">
      <c r="A496" s="205" t="s">
        <v>651</v>
      </c>
      <c r="B496" s="103" t="s">
        <v>1567</v>
      </c>
      <c r="C496" s="119" t="s">
        <v>1568</v>
      </c>
      <c r="D496" s="14" t="s">
        <v>401</v>
      </c>
      <c r="E496" s="198" t="s">
        <v>1712</v>
      </c>
      <c r="F496" s="171">
        <v>187.59798074809572</v>
      </c>
      <c r="G496" s="27">
        <v>87.985770897983727</v>
      </c>
      <c r="H496" s="27">
        <v>90.01</v>
      </c>
      <c r="I496" s="29">
        <v>9.6022098501120006</v>
      </c>
      <c r="J496" s="76"/>
      <c r="K496" s="28">
        <f t="shared" si="81"/>
        <v>187.6</v>
      </c>
      <c r="L496" s="81">
        <f t="shared" si="89"/>
        <v>1.0000107637187576</v>
      </c>
      <c r="M496" s="27">
        <f t="shared" si="83"/>
        <v>87.99</v>
      </c>
      <c r="N496" s="81">
        <f t="shared" si="84"/>
        <v>1.0000480657494173</v>
      </c>
      <c r="O496" s="27">
        <f t="shared" si="85"/>
        <v>90.01</v>
      </c>
      <c r="P496" s="81">
        <f t="shared" si="86"/>
        <v>1</v>
      </c>
      <c r="Q496" s="27">
        <f t="shared" si="87"/>
        <v>9.6</v>
      </c>
      <c r="R496" s="82">
        <f t="shared" si="88"/>
        <v>0.99976986025649339</v>
      </c>
    </row>
    <row r="497" spans="1:18" s="4" customFormat="1" ht="69" customHeight="1" x14ac:dyDescent="0.25">
      <c r="A497" s="205" t="s">
        <v>652</v>
      </c>
      <c r="B497" s="103" t="s">
        <v>653</v>
      </c>
      <c r="C497" s="119" t="s">
        <v>1566</v>
      </c>
      <c r="D497" s="14" t="s">
        <v>401</v>
      </c>
      <c r="E497" s="198" t="s">
        <v>1712</v>
      </c>
      <c r="F497" s="170">
        <v>219.12798074809572</v>
      </c>
      <c r="G497" s="27">
        <v>87.985770897983727</v>
      </c>
      <c r="H497" s="27">
        <v>121.54</v>
      </c>
      <c r="I497" s="29">
        <v>9.6022098501120006</v>
      </c>
      <c r="J497" s="76"/>
      <c r="K497" s="28">
        <f t="shared" si="81"/>
        <v>219.13</v>
      </c>
      <c r="L497" s="81">
        <f t="shared" si="89"/>
        <v>1.0000092149432371</v>
      </c>
      <c r="M497" s="27">
        <f t="shared" si="83"/>
        <v>87.99</v>
      </c>
      <c r="N497" s="81">
        <f t="shared" si="84"/>
        <v>1.0000480657494173</v>
      </c>
      <c r="O497" s="27">
        <f t="shared" si="85"/>
        <v>121.54</v>
      </c>
      <c r="P497" s="81">
        <f t="shared" si="86"/>
        <v>1</v>
      </c>
      <c r="Q497" s="27">
        <f t="shared" si="87"/>
        <v>9.6</v>
      </c>
      <c r="R497" s="82">
        <f t="shared" si="88"/>
        <v>0.99976986025649339</v>
      </c>
    </row>
    <row r="498" spans="1:18" s="4" customFormat="1" ht="69" customHeight="1" x14ac:dyDescent="0.25">
      <c r="A498" s="205" t="s">
        <v>654</v>
      </c>
      <c r="B498" s="103" t="s">
        <v>655</v>
      </c>
      <c r="C498" s="119" t="s">
        <v>1566</v>
      </c>
      <c r="D498" s="14" t="s">
        <v>401</v>
      </c>
      <c r="E498" s="198" t="s">
        <v>1712</v>
      </c>
      <c r="F498" s="170">
        <v>273.9379807480957</v>
      </c>
      <c r="G498" s="27">
        <v>87.985770897983727</v>
      </c>
      <c r="H498" s="27">
        <v>176.35</v>
      </c>
      <c r="I498" s="29">
        <v>9.6022098501120006</v>
      </c>
      <c r="J498" s="76"/>
      <c r="K498" s="28">
        <f t="shared" si="81"/>
        <v>273.94</v>
      </c>
      <c r="L498" s="81">
        <f t="shared" si="89"/>
        <v>1.0000073712009514</v>
      </c>
      <c r="M498" s="27">
        <f t="shared" si="83"/>
        <v>87.99</v>
      </c>
      <c r="N498" s="81">
        <f t="shared" si="84"/>
        <v>1.0000480657494173</v>
      </c>
      <c r="O498" s="27">
        <f t="shared" si="85"/>
        <v>176.35</v>
      </c>
      <c r="P498" s="81">
        <f t="shared" si="86"/>
        <v>1</v>
      </c>
      <c r="Q498" s="27">
        <f t="shared" si="87"/>
        <v>9.6</v>
      </c>
      <c r="R498" s="82">
        <f t="shared" si="88"/>
        <v>0.99976986025649339</v>
      </c>
    </row>
    <row r="499" spans="1:18" s="4" customFormat="1" ht="48" customHeight="1" x14ac:dyDescent="0.25">
      <c r="A499" s="205" t="s">
        <v>656</v>
      </c>
      <c r="B499" s="103" t="s">
        <v>657</v>
      </c>
      <c r="C499" s="119" t="s">
        <v>658</v>
      </c>
      <c r="D499" s="115" t="s">
        <v>115</v>
      </c>
      <c r="E499" s="198"/>
      <c r="F499" s="170">
        <v>537.72651708356273</v>
      </c>
      <c r="G499" s="27">
        <v>264.46117741056003</v>
      </c>
      <c r="H499" s="27">
        <v>228.31666666666669</v>
      </c>
      <c r="I499" s="29">
        <v>44.948673006336008</v>
      </c>
      <c r="J499" s="76"/>
      <c r="K499" s="28">
        <f t="shared" si="81"/>
        <v>537.73</v>
      </c>
      <c r="L499" s="81">
        <f t="shared" si="89"/>
        <v>1.0000064771149026</v>
      </c>
      <c r="M499" s="27">
        <f t="shared" si="83"/>
        <v>264.45999999999998</v>
      </c>
      <c r="N499" s="81">
        <f t="shared" si="84"/>
        <v>0.99999554788883727</v>
      </c>
      <c r="O499" s="27">
        <f t="shared" si="85"/>
        <v>228.32</v>
      </c>
      <c r="P499" s="81">
        <f t="shared" si="86"/>
        <v>1.0000145996058105</v>
      </c>
      <c r="Q499" s="27">
        <f t="shared" si="87"/>
        <v>44.95</v>
      </c>
      <c r="R499" s="82">
        <f t="shared" si="88"/>
        <v>1.0000295224213585</v>
      </c>
    </row>
    <row r="500" spans="1:18" s="4" customFormat="1" ht="48" customHeight="1" x14ac:dyDescent="0.25">
      <c r="A500" s="205" t="s">
        <v>659</v>
      </c>
      <c r="B500" s="103" t="s">
        <v>660</v>
      </c>
      <c r="C500" s="119" t="s">
        <v>1569</v>
      </c>
      <c r="D500" s="14" t="s">
        <v>115</v>
      </c>
      <c r="E500" s="212"/>
      <c r="F500" s="171">
        <v>193.70452147200001</v>
      </c>
      <c r="G500" s="26">
        <v>193.70452147200001</v>
      </c>
      <c r="H500" s="27">
        <v>0</v>
      </c>
      <c r="I500" s="29">
        <v>0</v>
      </c>
      <c r="J500" s="76"/>
      <c r="K500" s="28">
        <f t="shared" si="81"/>
        <v>193.7</v>
      </c>
      <c r="L500" s="81">
        <f t="shared" si="89"/>
        <v>0.99997665789127865</v>
      </c>
      <c r="M500" s="27">
        <f t="shared" si="83"/>
        <v>193.7</v>
      </c>
      <c r="N500" s="81">
        <f t="shared" si="84"/>
        <v>0.99997665789127865</v>
      </c>
      <c r="O500" s="27">
        <f t="shared" si="85"/>
        <v>0</v>
      </c>
      <c r="P500" s="81" t="e">
        <f t="shared" si="86"/>
        <v>#DIV/0!</v>
      </c>
      <c r="Q500" s="27">
        <f t="shared" si="87"/>
        <v>0</v>
      </c>
      <c r="R500" s="82" t="e">
        <f t="shared" si="88"/>
        <v>#DIV/0!</v>
      </c>
    </row>
    <row r="501" spans="1:18" s="4" customFormat="1" ht="39" customHeight="1" x14ac:dyDescent="0.25">
      <c r="A501" s="205" t="s">
        <v>661</v>
      </c>
      <c r="B501" s="103" t="s">
        <v>662</v>
      </c>
      <c r="C501" s="119" t="s">
        <v>663</v>
      </c>
      <c r="D501" s="14" t="s">
        <v>115</v>
      </c>
      <c r="E501" s="212"/>
      <c r="F501" s="171">
        <v>198.69068696154881</v>
      </c>
      <c r="G501" s="26">
        <v>57.034786961548804</v>
      </c>
      <c r="H501" s="27">
        <v>141.6559</v>
      </c>
      <c r="I501" s="29">
        <v>0</v>
      </c>
      <c r="J501" s="76"/>
      <c r="K501" s="28">
        <f t="shared" si="81"/>
        <v>198.69</v>
      </c>
      <c r="L501" s="81">
        <f t="shared" si="89"/>
        <v>0.99999654255788573</v>
      </c>
      <c r="M501" s="27">
        <f t="shared" si="83"/>
        <v>57.03</v>
      </c>
      <c r="N501" s="81">
        <f t="shared" si="84"/>
        <v>0.99991606944105826</v>
      </c>
      <c r="O501" s="27">
        <f t="shared" si="85"/>
        <v>141.66</v>
      </c>
      <c r="P501" s="81">
        <f t="shared" si="86"/>
        <v>1.0000289433761671</v>
      </c>
      <c r="Q501" s="27">
        <f t="shared" si="87"/>
        <v>0</v>
      </c>
      <c r="R501" s="82" t="e">
        <f t="shared" si="88"/>
        <v>#DIV/0!</v>
      </c>
    </row>
    <row r="502" spans="1:18" s="4" customFormat="1" ht="81" customHeight="1" x14ac:dyDescent="0.25">
      <c r="A502" s="205" t="s">
        <v>1364</v>
      </c>
      <c r="B502" s="103" t="s">
        <v>1365</v>
      </c>
      <c r="C502" s="119" t="s">
        <v>1366</v>
      </c>
      <c r="D502" s="14" t="s">
        <v>115</v>
      </c>
      <c r="E502" s="212"/>
      <c r="F502" s="170">
        <v>421.17599999999999</v>
      </c>
      <c r="G502" s="27">
        <v>392.4</v>
      </c>
      <c r="H502" s="27">
        <v>0</v>
      </c>
      <c r="I502" s="29">
        <v>28.776000000000003</v>
      </c>
      <c r="J502" s="76"/>
      <c r="K502" s="28">
        <f t="shared" si="81"/>
        <v>421.17999999999995</v>
      </c>
      <c r="L502" s="81">
        <f t="shared" si="89"/>
        <v>1.0000094972173152</v>
      </c>
      <c r="M502" s="27">
        <f t="shared" si="83"/>
        <v>392.4</v>
      </c>
      <c r="N502" s="81">
        <f t="shared" si="84"/>
        <v>1</v>
      </c>
      <c r="O502" s="27">
        <f t="shared" si="85"/>
        <v>0</v>
      </c>
      <c r="P502" s="81" t="e">
        <f t="shared" si="86"/>
        <v>#DIV/0!</v>
      </c>
      <c r="Q502" s="27">
        <f t="shared" si="87"/>
        <v>28.78</v>
      </c>
      <c r="R502" s="82">
        <f t="shared" si="88"/>
        <v>1.0001390047261607</v>
      </c>
    </row>
    <row r="503" spans="1:18" s="4" customFormat="1" ht="39" customHeight="1" x14ac:dyDescent="0.25">
      <c r="A503" s="205" t="s">
        <v>664</v>
      </c>
      <c r="B503" s="103" t="s">
        <v>665</v>
      </c>
      <c r="C503" s="119" t="s">
        <v>666</v>
      </c>
      <c r="D503" s="14" t="s">
        <v>115</v>
      </c>
      <c r="E503" s="212"/>
      <c r="F503" s="170">
        <v>119.48303387351467</v>
      </c>
      <c r="G503" s="27">
        <v>30.164867206848001</v>
      </c>
      <c r="H503" s="27">
        <v>89.31816666666667</v>
      </c>
      <c r="I503" s="29">
        <v>0</v>
      </c>
      <c r="J503" s="76"/>
      <c r="K503" s="28">
        <f t="shared" si="81"/>
        <v>119.47999999999999</v>
      </c>
      <c r="L503" s="81">
        <f t="shared" si="89"/>
        <v>0.99997460833210938</v>
      </c>
      <c r="M503" s="27">
        <f t="shared" si="83"/>
        <v>30.16</v>
      </c>
      <c r="N503" s="81">
        <f t="shared" si="84"/>
        <v>0.99983864650175236</v>
      </c>
      <c r="O503" s="27">
        <f t="shared" si="85"/>
        <v>89.32</v>
      </c>
      <c r="P503" s="81">
        <f t="shared" si="86"/>
        <v>1.0000205258728627</v>
      </c>
      <c r="Q503" s="27">
        <f t="shared" si="87"/>
        <v>0</v>
      </c>
      <c r="R503" s="82" t="e">
        <f t="shared" si="88"/>
        <v>#DIV/0!</v>
      </c>
    </row>
    <row r="504" spans="1:18" s="4" customFormat="1" ht="180" customHeight="1" x14ac:dyDescent="0.25">
      <c r="A504" s="205" t="s">
        <v>667</v>
      </c>
      <c r="B504" s="103" t="s">
        <v>668</v>
      </c>
      <c r="C504" s="130" t="s">
        <v>1570</v>
      </c>
      <c r="D504" s="14" t="s">
        <v>529</v>
      </c>
      <c r="E504" s="212"/>
      <c r="F504" s="170">
        <v>74479.329774604805</v>
      </c>
      <c r="G504" s="27">
        <v>31081.726889671678</v>
      </c>
      <c r="H504" s="27">
        <v>37066.14</v>
      </c>
      <c r="I504" s="29">
        <v>6331.4628849331211</v>
      </c>
      <c r="J504" s="76"/>
      <c r="K504" s="28">
        <f t="shared" si="81"/>
        <v>74479.33</v>
      </c>
      <c r="L504" s="81">
        <f t="shared" si="89"/>
        <v>1.0000000030262786</v>
      </c>
      <c r="M504" s="27">
        <f t="shared" si="83"/>
        <v>31081.73</v>
      </c>
      <c r="N504" s="81">
        <f t="shared" si="84"/>
        <v>1.0000001000693537</v>
      </c>
      <c r="O504" s="27">
        <f t="shared" si="85"/>
        <v>37066.14</v>
      </c>
      <c r="P504" s="81">
        <f t="shared" si="86"/>
        <v>1</v>
      </c>
      <c r="Q504" s="27">
        <f t="shared" si="87"/>
        <v>6331.46</v>
      </c>
      <c r="R504" s="82">
        <f t="shared" si="88"/>
        <v>0.99999954434967497</v>
      </c>
    </row>
    <row r="505" spans="1:18" s="4" customFormat="1" ht="48" customHeight="1" x14ac:dyDescent="0.25">
      <c r="A505" s="205" t="s">
        <v>669</v>
      </c>
      <c r="B505" s="103" t="s">
        <v>670</v>
      </c>
      <c r="C505" s="119" t="s">
        <v>671</v>
      </c>
      <c r="D505" s="14" t="s">
        <v>115</v>
      </c>
      <c r="E505" s="212"/>
      <c r="F505" s="170">
        <v>530.86410189323738</v>
      </c>
      <c r="G505" s="27">
        <v>230.98184555356801</v>
      </c>
      <c r="H505" s="27">
        <v>254.93358333333333</v>
      </c>
      <c r="I505" s="29">
        <v>44.948673006336008</v>
      </c>
      <c r="J505" s="76"/>
      <c r="K505" s="28">
        <f t="shared" si="81"/>
        <v>530.86</v>
      </c>
      <c r="L505" s="81">
        <f t="shared" si="89"/>
        <v>0.99999227317646322</v>
      </c>
      <c r="M505" s="27">
        <f t="shared" si="83"/>
        <v>230.98</v>
      </c>
      <c r="N505" s="81">
        <f t="shared" si="84"/>
        <v>0.99999200996267223</v>
      </c>
      <c r="O505" s="27">
        <f t="shared" si="85"/>
        <v>254.93</v>
      </c>
      <c r="P505" s="81">
        <f t="shared" si="86"/>
        <v>0.99998594405144092</v>
      </c>
      <c r="Q505" s="27">
        <f t="shared" si="87"/>
        <v>44.95</v>
      </c>
      <c r="R505" s="82">
        <f t="shared" si="88"/>
        <v>1.0000295224213585</v>
      </c>
    </row>
    <row r="506" spans="1:18" s="4" customFormat="1" ht="48" customHeight="1" x14ac:dyDescent="0.25">
      <c r="A506" s="205" t="s">
        <v>672</v>
      </c>
      <c r="B506" s="103" t="s">
        <v>673</v>
      </c>
      <c r="C506" s="119" t="s">
        <v>674</v>
      </c>
      <c r="D506" s="14" t="s">
        <v>115</v>
      </c>
      <c r="E506" s="212"/>
      <c r="F506" s="170">
        <v>1333.24054921728</v>
      </c>
      <c r="G506" s="27">
        <v>1232.7909187968</v>
      </c>
      <c r="H506" s="27">
        <v>0</v>
      </c>
      <c r="I506" s="29">
        <v>100.44963042048001</v>
      </c>
      <c r="J506" s="76"/>
      <c r="K506" s="28">
        <f t="shared" si="81"/>
        <v>1333.24</v>
      </c>
      <c r="L506" s="81">
        <f t="shared" si="89"/>
        <v>0.99999958805837375</v>
      </c>
      <c r="M506" s="27">
        <f t="shared" si="83"/>
        <v>1232.79</v>
      </c>
      <c r="N506" s="81">
        <f t="shared" si="84"/>
        <v>0.9999992547018427</v>
      </c>
      <c r="O506" s="27">
        <f t="shared" si="85"/>
        <v>0</v>
      </c>
      <c r="P506" s="81" t="e">
        <f t="shared" si="86"/>
        <v>#DIV/0!</v>
      </c>
      <c r="Q506" s="27">
        <f t="shared" si="87"/>
        <v>100.45</v>
      </c>
      <c r="R506" s="82">
        <f t="shared" si="88"/>
        <v>1.0000036792521629</v>
      </c>
    </row>
    <row r="507" spans="1:18" s="4" customFormat="1" ht="39" customHeight="1" x14ac:dyDescent="0.25">
      <c r="A507" s="205" t="s">
        <v>675</v>
      </c>
      <c r="B507" s="103" t="s">
        <v>676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677</v>
      </c>
      <c r="B508" s="103" t="s">
        <v>678</v>
      </c>
      <c r="C508" s="119" t="s">
        <v>1571</v>
      </c>
      <c r="D508" s="14" t="s">
        <v>679</v>
      </c>
      <c r="E508" s="212"/>
      <c r="F508" s="170">
        <v>3256.8494344320002</v>
      </c>
      <c r="G508" s="27">
        <v>0</v>
      </c>
      <c r="H508" s="27">
        <v>0</v>
      </c>
      <c r="I508" s="29">
        <v>3256.8494344320002</v>
      </c>
      <c r="J508" s="76"/>
      <c r="K508" s="28">
        <f t="shared" si="81"/>
        <v>3256.85</v>
      </c>
      <c r="L508" s="81">
        <f t="shared" ref="L508:L520" si="90">K508/F508</f>
        <v>1.000000173654942</v>
      </c>
      <c r="M508" s="27">
        <f t="shared" si="83"/>
        <v>0</v>
      </c>
      <c r="N508" s="81" t="e">
        <f t="shared" si="84"/>
        <v>#DIV/0!</v>
      </c>
      <c r="O508" s="27">
        <f t="shared" si="85"/>
        <v>0</v>
      </c>
      <c r="P508" s="81" t="e">
        <f t="shared" si="86"/>
        <v>#DIV/0!</v>
      </c>
      <c r="Q508" s="27">
        <f t="shared" si="87"/>
        <v>3256.85</v>
      </c>
      <c r="R508" s="82">
        <f t="shared" si="88"/>
        <v>1.000000173654942</v>
      </c>
    </row>
    <row r="509" spans="1:18" s="4" customFormat="1" ht="137.1" customHeight="1" x14ac:dyDescent="0.25">
      <c r="A509" s="205" t="s">
        <v>680</v>
      </c>
      <c r="B509" s="103" t="s">
        <v>681</v>
      </c>
      <c r="C509" s="119" t="s">
        <v>1572</v>
      </c>
      <c r="D509" s="14" t="s">
        <v>679</v>
      </c>
      <c r="E509" s="212"/>
      <c r="F509" s="170">
        <v>25223.088852479999</v>
      </c>
      <c r="G509" s="27">
        <v>11843.088852479999</v>
      </c>
      <c r="H509" s="27">
        <v>13380</v>
      </c>
      <c r="I509" s="29">
        <v>0</v>
      </c>
      <c r="J509" s="76"/>
      <c r="K509" s="28">
        <f t="shared" si="81"/>
        <v>25223.09</v>
      </c>
      <c r="L509" s="81">
        <f t="shared" si="90"/>
        <v>1.0000000454948246</v>
      </c>
      <c r="M509" s="27">
        <f t="shared" si="83"/>
        <v>11843.09</v>
      </c>
      <c r="N509" s="81">
        <f t="shared" si="84"/>
        <v>1.0000000968936411</v>
      </c>
      <c r="O509" s="27">
        <f t="shared" si="85"/>
        <v>13380</v>
      </c>
      <c r="P509" s="81">
        <f t="shared" si="86"/>
        <v>1</v>
      </c>
      <c r="Q509" s="27">
        <f t="shared" si="87"/>
        <v>0</v>
      </c>
      <c r="R509" s="82" t="e">
        <f t="shared" si="88"/>
        <v>#DIV/0!</v>
      </c>
    </row>
    <row r="510" spans="1:18" s="4" customFormat="1" ht="39" customHeight="1" x14ac:dyDescent="0.25">
      <c r="A510" s="205" t="s">
        <v>1367</v>
      </c>
      <c r="B510" s="103" t="s">
        <v>1368</v>
      </c>
      <c r="C510" s="119" t="s">
        <v>1369</v>
      </c>
      <c r="D510" s="83"/>
      <c r="E510" s="212" t="s">
        <v>1370</v>
      </c>
      <c r="F510" s="170">
        <v>1947.9750000000001</v>
      </c>
      <c r="G510" s="27">
        <v>1947.9750000000001</v>
      </c>
      <c r="H510" s="27">
        <v>0</v>
      </c>
      <c r="I510" s="29">
        <v>0</v>
      </c>
      <c r="J510" s="76"/>
      <c r="K510" s="28">
        <f t="shared" si="81"/>
        <v>1947.98</v>
      </c>
      <c r="L510" s="81">
        <f t="shared" si="90"/>
        <v>1.0000025667680539</v>
      </c>
      <c r="M510" s="27">
        <f t="shared" si="83"/>
        <v>1947.98</v>
      </c>
      <c r="N510" s="81">
        <f t="shared" si="84"/>
        <v>1.0000025667680539</v>
      </c>
      <c r="O510" s="27">
        <f t="shared" si="85"/>
        <v>0</v>
      </c>
      <c r="P510" s="81" t="e">
        <f t="shared" si="86"/>
        <v>#DIV/0!</v>
      </c>
      <c r="Q510" s="27">
        <f t="shared" si="87"/>
        <v>0</v>
      </c>
      <c r="R510" s="82" t="e">
        <f t="shared" si="88"/>
        <v>#DIV/0!</v>
      </c>
    </row>
    <row r="511" spans="1:18" s="4" customFormat="1" ht="48" customHeight="1" x14ac:dyDescent="0.25">
      <c r="A511" s="205" t="s">
        <v>682</v>
      </c>
      <c r="B511" s="103" t="s">
        <v>683</v>
      </c>
      <c r="C511" s="119" t="s">
        <v>1573</v>
      </c>
      <c r="D511" s="115" t="s">
        <v>115</v>
      </c>
      <c r="E511" s="215"/>
      <c r="F511" s="170">
        <v>629.76257088</v>
      </c>
      <c r="G511" s="27">
        <v>531.08021759999997</v>
      </c>
      <c r="H511" s="27">
        <v>50</v>
      </c>
      <c r="I511" s="29">
        <v>48.682353280000008</v>
      </c>
      <c r="J511" s="76"/>
      <c r="K511" s="28">
        <f t="shared" si="81"/>
        <v>629.76</v>
      </c>
      <c r="L511" s="81">
        <f t="shared" si="90"/>
        <v>0.99999591769959206</v>
      </c>
      <c r="M511" s="27">
        <f t="shared" si="83"/>
        <v>531.08000000000004</v>
      </c>
      <c r="N511" s="81">
        <f t="shared" si="84"/>
        <v>0.99999959026905405</v>
      </c>
      <c r="O511" s="27">
        <f t="shared" si="85"/>
        <v>50</v>
      </c>
      <c r="P511" s="81">
        <f t="shared" si="86"/>
        <v>1</v>
      </c>
      <c r="Q511" s="27">
        <f t="shared" si="87"/>
        <v>48.68</v>
      </c>
      <c r="R511" s="82">
        <f t="shared" si="88"/>
        <v>0.99995166051266104</v>
      </c>
    </row>
    <row r="512" spans="1:18" s="4" customFormat="1" ht="117.6" customHeight="1" x14ac:dyDescent="0.25">
      <c r="A512" s="205" t="s">
        <v>684</v>
      </c>
      <c r="B512" s="103" t="s">
        <v>685</v>
      </c>
      <c r="C512" s="119" t="s">
        <v>1574</v>
      </c>
      <c r="D512" s="83" t="s">
        <v>686</v>
      </c>
      <c r="E512" s="212"/>
      <c r="F512" s="170">
        <v>10760.196611140687</v>
      </c>
      <c r="G512" s="27">
        <v>3367.9512566298545</v>
      </c>
      <c r="H512" s="27">
        <v>6455.4129359999988</v>
      </c>
      <c r="I512" s="29">
        <v>936.83241851083312</v>
      </c>
      <c r="J512" s="76"/>
      <c r="K512" s="28">
        <f t="shared" si="81"/>
        <v>10760.19</v>
      </c>
      <c r="L512" s="81">
        <f t="shared" si="90"/>
        <v>0.99999938559294721</v>
      </c>
      <c r="M512" s="27">
        <f t="shared" si="83"/>
        <v>3367.95</v>
      </c>
      <c r="N512" s="81">
        <f t="shared" si="84"/>
        <v>0.99999962688597344</v>
      </c>
      <c r="O512" s="27">
        <f t="shared" si="85"/>
        <v>6455.41</v>
      </c>
      <c r="P512" s="81">
        <f t="shared" si="86"/>
        <v>0.99999954518788681</v>
      </c>
      <c r="Q512" s="27">
        <f t="shared" si="87"/>
        <v>936.83</v>
      </c>
      <c r="R512" s="82">
        <f t="shared" si="88"/>
        <v>0.99999741841679979</v>
      </c>
    </row>
    <row r="513" spans="1:18" s="4" customFormat="1" ht="56.1" customHeight="1" x14ac:dyDescent="0.25">
      <c r="A513" s="205" t="s">
        <v>687</v>
      </c>
      <c r="B513" s="103" t="s">
        <v>688</v>
      </c>
      <c r="C513" s="119" t="s">
        <v>1575</v>
      </c>
      <c r="D513" s="83" t="s">
        <v>529</v>
      </c>
      <c r="E513" s="212"/>
      <c r="F513" s="170">
        <v>2645.8416440831998</v>
      </c>
      <c r="G513" s="27">
        <v>2546.5296433919998</v>
      </c>
      <c r="H513" s="27">
        <v>0</v>
      </c>
      <c r="I513" s="29">
        <v>99.312000691200012</v>
      </c>
      <c r="J513" s="76"/>
      <c r="K513" s="28">
        <f t="shared" si="81"/>
        <v>2645.84</v>
      </c>
      <c r="L513" s="81">
        <f t="shared" si="90"/>
        <v>0.9999993786161756</v>
      </c>
      <c r="M513" s="27">
        <f t="shared" si="83"/>
        <v>2546.5300000000002</v>
      </c>
      <c r="N513" s="81">
        <f t="shared" si="84"/>
        <v>1.0000001400368541</v>
      </c>
      <c r="O513" s="27">
        <f t="shared" si="85"/>
        <v>0</v>
      </c>
      <c r="P513" s="81" t="e">
        <f t="shared" si="86"/>
        <v>#DIV/0!</v>
      </c>
      <c r="Q513" s="27">
        <f t="shared" si="87"/>
        <v>99.31</v>
      </c>
      <c r="R513" s="82">
        <f t="shared" si="88"/>
        <v>0.99997985448700977</v>
      </c>
    </row>
    <row r="514" spans="1:18" s="4" customFormat="1" ht="70.5" customHeight="1" x14ac:dyDescent="0.25">
      <c r="A514" s="205" t="s">
        <v>689</v>
      </c>
      <c r="B514" s="103" t="s">
        <v>690</v>
      </c>
      <c r="C514" s="119" t="s">
        <v>1576</v>
      </c>
      <c r="D514" s="83" t="s">
        <v>529</v>
      </c>
      <c r="E514" s="212"/>
      <c r="F514" s="170">
        <v>7251.9848333311993</v>
      </c>
      <c r="G514" s="27">
        <v>2520.5067127296002</v>
      </c>
      <c r="H514" s="27">
        <v>4306.9679999999998</v>
      </c>
      <c r="I514" s="29">
        <v>424.51012060160002</v>
      </c>
      <c r="J514" s="76"/>
      <c r="K514" s="28">
        <f t="shared" si="81"/>
        <v>7251.9900000000007</v>
      </c>
      <c r="L514" s="81">
        <f t="shared" si="90"/>
        <v>1.0000007124489254</v>
      </c>
      <c r="M514" s="27">
        <f t="shared" si="83"/>
        <v>2520.5100000000002</v>
      </c>
      <c r="N514" s="81">
        <f t="shared" si="84"/>
        <v>1.000001304210135</v>
      </c>
      <c r="O514" s="27">
        <f t="shared" si="85"/>
        <v>4306.97</v>
      </c>
      <c r="P514" s="81">
        <f t="shared" si="86"/>
        <v>1.0000004643637939</v>
      </c>
      <c r="Q514" s="27">
        <f t="shared" si="87"/>
        <v>424.51</v>
      </c>
      <c r="R514" s="82">
        <f t="shared" si="88"/>
        <v>0.999999715904064</v>
      </c>
    </row>
    <row r="515" spans="1:18" s="4" customFormat="1" ht="56.1" customHeight="1" x14ac:dyDescent="0.25">
      <c r="A515" s="205" t="s">
        <v>1131</v>
      </c>
      <c r="B515" s="103" t="s">
        <v>692</v>
      </c>
      <c r="C515" s="119" t="s">
        <v>1132</v>
      </c>
      <c r="D515" s="83" t="s">
        <v>691</v>
      </c>
      <c r="E515" s="212" t="s">
        <v>1099</v>
      </c>
      <c r="F515" s="170">
        <v>1647.185178420691</v>
      </c>
      <c r="G515" s="27">
        <v>1245.2334784206912</v>
      </c>
      <c r="H515" s="27">
        <v>401.95169999999996</v>
      </c>
      <c r="I515" s="29">
        <v>0</v>
      </c>
      <c r="J515" s="76"/>
      <c r="K515" s="28">
        <f t="shared" si="81"/>
        <v>1647.18</v>
      </c>
      <c r="L515" s="81">
        <f t="shared" si="90"/>
        <v>0.9999968562000443</v>
      </c>
      <c r="M515" s="27">
        <f t="shared" si="83"/>
        <v>1245.23</v>
      </c>
      <c r="N515" s="81">
        <f t="shared" si="84"/>
        <v>0.99999720661165037</v>
      </c>
      <c r="O515" s="27">
        <f t="shared" si="85"/>
        <v>401.95</v>
      </c>
      <c r="P515" s="81">
        <f t="shared" si="86"/>
        <v>0.99999577063612377</v>
      </c>
      <c r="Q515" s="27">
        <f t="shared" si="87"/>
        <v>0</v>
      </c>
      <c r="R515" s="82" t="e">
        <f t="shared" si="88"/>
        <v>#DIV/0!</v>
      </c>
    </row>
    <row r="516" spans="1:18" s="4" customFormat="1" ht="126" customHeight="1" x14ac:dyDescent="0.25">
      <c r="A516" s="205" t="s">
        <v>694</v>
      </c>
      <c r="B516" s="103" t="s">
        <v>695</v>
      </c>
      <c r="C516" s="119" t="s">
        <v>1577</v>
      </c>
      <c r="D516" s="83" t="s">
        <v>693</v>
      </c>
      <c r="E516" s="212"/>
      <c r="F516" s="170">
        <v>19502.393520362013</v>
      </c>
      <c r="G516" s="27">
        <v>12130.00630756996</v>
      </c>
      <c r="H516" s="27">
        <v>5713.934373000001</v>
      </c>
      <c r="I516" s="29">
        <v>1658.4528397920512</v>
      </c>
      <c r="J516" s="76"/>
      <c r="K516" s="28">
        <f t="shared" si="81"/>
        <v>19502.390000000003</v>
      </c>
      <c r="L516" s="81">
        <f t="shared" si="90"/>
        <v>0.99999981949077144</v>
      </c>
      <c r="M516" s="27">
        <f t="shared" si="83"/>
        <v>12130.01</v>
      </c>
      <c r="N516" s="81">
        <f t="shared" si="84"/>
        <v>1.0000003044046266</v>
      </c>
      <c r="O516" s="27">
        <f t="shared" si="85"/>
        <v>5713.93</v>
      </c>
      <c r="P516" s="81">
        <f t="shared" si="86"/>
        <v>0.99999923467794427</v>
      </c>
      <c r="Q516" s="27">
        <f t="shared" si="87"/>
        <v>1658.45</v>
      </c>
      <c r="R516" s="82">
        <f t="shared" si="88"/>
        <v>0.99999828768597876</v>
      </c>
    </row>
    <row r="517" spans="1:18" s="4" customFormat="1" ht="119.45" customHeight="1" x14ac:dyDescent="0.25">
      <c r="A517" s="205" t="s">
        <v>696</v>
      </c>
      <c r="B517" s="103" t="s">
        <v>697</v>
      </c>
      <c r="C517" s="119" t="s">
        <v>1578</v>
      </c>
      <c r="D517" s="83" t="s">
        <v>693</v>
      </c>
      <c r="E517" s="212"/>
      <c r="F517" s="170">
        <v>21670.061229507672</v>
      </c>
      <c r="G517" s="27">
        <v>13478.241997573845</v>
      </c>
      <c r="H517" s="27">
        <v>6349.0313430000006</v>
      </c>
      <c r="I517" s="29">
        <v>1842.7878889338256</v>
      </c>
      <c r="J517" s="76"/>
      <c r="K517" s="28">
        <f t="shared" si="81"/>
        <v>21670.06</v>
      </c>
      <c r="L517" s="81">
        <f t="shared" si="90"/>
        <v>0.99999994326238129</v>
      </c>
      <c r="M517" s="27">
        <f t="shared" si="83"/>
        <v>13478.24</v>
      </c>
      <c r="N517" s="81">
        <f t="shared" si="84"/>
        <v>0.99999985179270079</v>
      </c>
      <c r="O517" s="27">
        <f t="shared" si="85"/>
        <v>6349.03</v>
      </c>
      <c r="P517" s="81">
        <f t="shared" si="86"/>
        <v>0.99999978847166937</v>
      </c>
      <c r="Q517" s="27">
        <f t="shared" si="87"/>
        <v>1842.79</v>
      </c>
      <c r="R517" s="82">
        <f t="shared" si="88"/>
        <v>1.0000011455828353</v>
      </c>
    </row>
    <row r="518" spans="1:18" s="4" customFormat="1" ht="141.94999999999999" customHeight="1" x14ac:dyDescent="0.25">
      <c r="A518" s="205" t="s">
        <v>698</v>
      </c>
      <c r="B518" s="103" t="s">
        <v>699</v>
      </c>
      <c r="C518" s="119" t="s">
        <v>1579</v>
      </c>
      <c r="D518" s="83" t="s">
        <v>693</v>
      </c>
      <c r="E518" s="212"/>
      <c r="F518" s="170">
        <v>32649.278717912934</v>
      </c>
      <c r="G518" s="27">
        <v>20307.043664789213</v>
      </c>
      <c r="H518" s="27">
        <v>9565.7917949999992</v>
      </c>
      <c r="I518" s="29">
        <v>2776.4432581237234</v>
      </c>
      <c r="J518" s="76"/>
      <c r="K518" s="28">
        <f t="shared" si="81"/>
        <v>32649.27</v>
      </c>
      <c r="L518" s="81">
        <f t="shared" si="90"/>
        <v>0.99999973298298539</v>
      </c>
      <c r="M518" s="27">
        <f t="shared" si="83"/>
        <v>20307.04</v>
      </c>
      <c r="N518" s="81">
        <f t="shared" si="84"/>
        <v>0.9999998195311306</v>
      </c>
      <c r="O518" s="27">
        <f t="shared" si="85"/>
        <v>9565.7900000000009</v>
      </c>
      <c r="P518" s="81">
        <f t="shared" si="86"/>
        <v>0.99999981235217772</v>
      </c>
      <c r="Q518" s="27">
        <f t="shared" si="87"/>
        <v>2776.44</v>
      </c>
      <c r="R518" s="82">
        <f t="shared" si="88"/>
        <v>0.99999882651168404</v>
      </c>
    </row>
    <row r="519" spans="1:18" s="4" customFormat="1" ht="146.1" customHeight="1" x14ac:dyDescent="0.25">
      <c r="A519" s="205" t="s">
        <v>700</v>
      </c>
      <c r="B519" s="103" t="s">
        <v>701</v>
      </c>
      <c r="C519" s="119" t="s">
        <v>1580</v>
      </c>
      <c r="D519" s="83" t="s">
        <v>693</v>
      </c>
      <c r="E519" s="212"/>
      <c r="F519" s="170">
        <v>40917.419757878037</v>
      </c>
      <c r="G519" s="27">
        <v>25449.622849336047</v>
      </c>
      <c r="H519" s="27">
        <v>11988.243954</v>
      </c>
      <c r="I519" s="29">
        <v>3479.5529545419913</v>
      </c>
      <c r="J519" s="76"/>
      <c r="K519" s="28">
        <f t="shared" si="81"/>
        <v>40917.410000000003</v>
      </c>
      <c r="L519" s="81">
        <f t="shared" si="90"/>
        <v>0.99999976152264514</v>
      </c>
      <c r="M519" s="27">
        <f t="shared" si="83"/>
        <v>25449.62</v>
      </c>
      <c r="N519" s="81">
        <f t="shared" si="84"/>
        <v>0.99999988804014639</v>
      </c>
      <c r="O519" s="27">
        <f t="shared" si="85"/>
        <v>11988.24</v>
      </c>
      <c r="P519" s="81">
        <f t="shared" si="86"/>
        <v>0.99999967017688207</v>
      </c>
      <c r="Q519" s="27">
        <f t="shared" si="87"/>
        <v>3479.55</v>
      </c>
      <c r="R519" s="82">
        <f t="shared" si="88"/>
        <v>0.99999915088460223</v>
      </c>
    </row>
    <row r="520" spans="1:18" s="4" customFormat="1" ht="75" customHeight="1" x14ac:dyDescent="0.25">
      <c r="A520" s="205" t="s">
        <v>702</v>
      </c>
      <c r="B520" s="103" t="s">
        <v>703</v>
      </c>
      <c r="C520" s="119" t="s">
        <v>1581</v>
      </c>
      <c r="D520" s="83" t="s">
        <v>691</v>
      </c>
      <c r="E520" s="212"/>
      <c r="F520" s="170">
        <v>4939.5196192000003</v>
      </c>
      <c r="G520" s="27">
        <v>4582.0366560000002</v>
      </c>
      <c r="H520" s="27">
        <v>0</v>
      </c>
      <c r="I520" s="29">
        <v>357.48296320000009</v>
      </c>
      <c r="J520" s="76"/>
      <c r="K520" s="28">
        <f t="shared" si="81"/>
        <v>4939.5200000000004</v>
      </c>
      <c r="L520" s="81">
        <f t="shared" si="90"/>
        <v>1.000000077092517</v>
      </c>
      <c r="M520" s="27">
        <f t="shared" si="83"/>
        <v>4582.04</v>
      </c>
      <c r="N520" s="81">
        <f t="shared" si="84"/>
        <v>1.0000007298064706</v>
      </c>
      <c r="O520" s="27">
        <f t="shared" si="85"/>
        <v>0</v>
      </c>
      <c r="P520" s="81" t="e">
        <f t="shared" si="86"/>
        <v>#DIV/0!</v>
      </c>
      <c r="Q520" s="27">
        <f t="shared" si="87"/>
        <v>357.48</v>
      </c>
      <c r="R520" s="82">
        <f t="shared" si="88"/>
        <v>0.99999171093365247</v>
      </c>
    </row>
    <row r="521" spans="1:18" s="4" customFormat="1" ht="39" customHeight="1" x14ac:dyDescent="0.25">
      <c r="A521" s="205" t="s">
        <v>704</v>
      </c>
      <c r="B521" s="103" t="s">
        <v>705</v>
      </c>
      <c r="C521" s="132" t="s">
        <v>706</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707</v>
      </c>
      <c r="B522" s="103" t="s">
        <v>1371</v>
      </c>
      <c r="C522" s="119" t="s">
        <v>1372</v>
      </c>
      <c r="D522" s="115" t="s">
        <v>708</v>
      </c>
      <c r="E522" s="198" t="s">
        <v>1096</v>
      </c>
      <c r="F522" s="170">
        <v>18448.049664000002</v>
      </c>
      <c r="G522" s="27">
        <v>0</v>
      </c>
      <c r="H522" s="27">
        <v>0</v>
      </c>
      <c r="I522" s="29">
        <v>18448.049664000002</v>
      </c>
      <c r="J522" s="76"/>
      <c r="K522" s="28">
        <f t="shared" ref="K522:K586" si="91">SUM(M522,O522,Q522)</f>
        <v>18448.05</v>
      </c>
      <c r="L522" s="81">
        <f t="shared" ref="L522:L550" si="92">K522/F522</f>
        <v>1.0000000182133073</v>
      </c>
      <c r="M522" s="27">
        <f t="shared" ref="M522:M586" si="93">ROUND(G522-(G522*$M$6*$F$6),2)</f>
        <v>0</v>
      </c>
      <c r="N522" s="81" t="e">
        <f t="shared" ref="N522:N586" si="94">M522/G522</f>
        <v>#DIV/0!</v>
      </c>
      <c r="O522" s="27">
        <f t="shared" ref="O522:O586" si="95">ROUND(H522-(H522*$O$6*$F$6),2)</f>
        <v>0</v>
      </c>
      <c r="P522" s="81" t="e">
        <f t="shared" ref="P522:P586" si="96">O522/H522</f>
        <v>#DIV/0!</v>
      </c>
      <c r="Q522" s="27">
        <f t="shared" ref="Q522:Q586" si="97">ROUND((I522-(I522*$Q$6*$F$6)),2)</f>
        <v>18448.05</v>
      </c>
      <c r="R522" s="82">
        <f t="shared" ref="R522:R586" si="98">Q522/I522</f>
        <v>1.0000000182133073</v>
      </c>
    </row>
    <row r="523" spans="1:18" s="4" customFormat="1" ht="39" customHeight="1" x14ac:dyDescent="0.25">
      <c r="A523" s="205" t="s">
        <v>709</v>
      </c>
      <c r="B523" s="103" t="s">
        <v>710</v>
      </c>
      <c r="C523" s="119" t="s">
        <v>1582</v>
      </c>
      <c r="D523" s="14" t="s">
        <v>115</v>
      </c>
      <c r="E523" s="178"/>
      <c r="F523" s="170">
        <v>1445.8396198912001</v>
      </c>
      <c r="G523" s="27">
        <v>1249.1006717952</v>
      </c>
      <c r="H523" s="27">
        <v>92.2</v>
      </c>
      <c r="I523" s="29">
        <v>104.53894809600001</v>
      </c>
      <c r="J523" s="76"/>
      <c r="K523" s="28">
        <f t="shared" si="91"/>
        <v>1445.84</v>
      </c>
      <c r="L523" s="81">
        <f t="shared" si="92"/>
        <v>1.0000002628983151</v>
      </c>
      <c r="M523" s="27">
        <f t="shared" si="93"/>
        <v>1249.0999999999999</v>
      </c>
      <c r="N523" s="81">
        <f t="shared" si="94"/>
        <v>0.99999946217689628</v>
      </c>
      <c r="O523" s="27">
        <f t="shared" si="95"/>
        <v>92.2</v>
      </c>
      <c r="P523" s="81">
        <f t="shared" si="96"/>
        <v>1</v>
      </c>
      <c r="Q523" s="27">
        <f t="shared" si="97"/>
        <v>104.54</v>
      </c>
      <c r="R523" s="82">
        <f t="shared" si="98"/>
        <v>1.000010062316669</v>
      </c>
    </row>
    <row r="524" spans="1:18" s="4" customFormat="1" ht="39" customHeight="1" x14ac:dyDescent="0.25">
      <c r="A524" s="205" t="s">
        <v>711</v>
      </c>
      <c r="B524" s="103" t="s">
        <v>712</v>
      </c>
      <c r="C524" s="119" t="s">
        <v>1237</v>
      </c>
      <c r="D524" s="14" t="s">
        <v>115</v>
      </c>
      <c r="E524" s="178"/>
      <c r="F524" s="170">
        <v>2180.5594702848002</v>
      </c>
      <c r="G524" s="27">
        <v>2180.5594702848002</v>
      </c>
      <c r="H524" s="27">
        <v>0</v>
      </c>
      <c r="I524" s="29">
        <v>0</v>
      </c>
      <c r="J524" s="76"/>
      <c r="K524" s="28">
        <f t="shared" si="91"/>
        <v>2180.56</v>
      </c>
      <c r="L524" s="81">
        <f t="shared" si="92"/>
        <v>1.0000002429262798</v>
      </c>
      <c r="M524" s="27">
        <f t="shared" si="93"/>
        <v>2180.56</v>
      </c>
      <c r="N524" s="81">
        <f t="shared" si="94"/>
        <v>1.0000002429262798</v>
      </c>
      <c r="O524" s="27">
        <f t="shared" si="95"/>
        <v>0</v>
      </c>
      <c r="P524" s="81" t="e">
        <f t="shared" si="96"/>
        <v>#DIV/0!</v>
      </c>
      <c r="Q524" s="27">
        <f t="shared" si="97"/>
        <v>0</v>
      </c>
      <c r="R524" s="82" t="e">
        <f t="shared" si="98"/>
        <v>#DIV/0!</v>
      </c>
    </row>
    <row r="525" spans="1:18" s="4" customFormat="1" ht="72" customHeight="1" x14ac:dyDescent="0.25">
      <c r="A525" s="205" t="s">
        <v>713</v>
      </c>
      <c r="B525" s="103" t="s">
        <v>714</v>
      </c>
      <c r="C525" s="119" t="s">
        <v>1583</v>
      </c>
      <c r="D525" s="14" t="s">
        <v>115</v>
      </c>
      <c r="E525" s="178"/>
      <c r="F525" s="170">
        <v>938.79800217600007</v>
      </c>
      <c r="G525" s="27">
        <v>805.00580352000009</v>
      </c>
      <c r="H525" s="27">
        <v>60</v>
      </c>
      <c r="I525" s="29">
        <v>73.792198656000011</v>
      </c>
      <c r="J525" s="76"/>
      <c r="K525" s="28">
        <f t="shared" si="91"/>
        <v>938.8</v>
      </c>
      <c r="L525" s="81">
        <f t="shared" si="92"/>
        <v>1.0000021280658835</v>
      </c>
      <c r="M525" s="27">
        <f t="shared" si="93"/>
        <v>805.01</v>
      </c>
      <c r="N525" s="81">
        <f t="shared" si="94"/>
        <v>1.0000052129810513</v>
      </c>
      <c r="O525" s="27">
        <f t="shared" si="95"/>
        <v>60</v>
      </c>
      <c r="P525" s="81">
        <f t="shared" si="96"/>
        <v>1</v>
      </c>
      <c r="Q525" s="27">
        <f t="shared" si="97"/>
        <v>73.790000000000006</v>
      </c>
      <c r="R525" s="82">
        <f t="shared" si="98"/>
        <v>0.9999702047636464</v>
      </c>
    </row>
    <row r="526" spans="1:18" s="4" customFormat="1" ht="72" customHeight="1" x14ac:dyDescent="0.25">
      <c r="A526" s="205" t="s">
        <v>715</v>
      </c>
      <c r="B526" s="103" t="s">
        <v>716</v>
      </c>
      <c r="C526" s="119" t="s">
        <v>1584</v>
      </c>
      <c r="D526" s="14" t="s">
        <v>115</v>
      </c>
      <c r="E526" s="178"/>
      <c r="F526" s="170">
        <v>469.39900108800003</v>
      </c>
      <c r="G526" s="27">
        <v>402.50290176000004</v>
      </c>
      <c r="H526" s="27">
        <v>30</v>
      </c>
      <c r="I526" s="29">
        <v>36.896099328000005</v>
      </c>
      <c r="J526" s="76"/>
      <c r="K526" s="28">
        <f t="shared" si="91"/>
        <v>469.4</v>
      </c>
      <c r="L526" s="81">
        <f t="shared" si="92"/>
        <v>1.0000021280658835</v>
      </c>
      <c r="M526" s="27">
        <f t="shared" si="93"/>
        <v>402.5</v>
      </c>
      <c r="N526" s="81">
        <f t="shared" si="94"/>
        <v>0.99999279071035918</v>
      </c>
      <c r="O526" s="27">
        <f t="shared" si="95"/>
        <v>30</v>
      </c>
      <c r="P526" s="81">
        <f t="shared" si="96"/>
        <v>1</v>
      </c>
      <c r="Q526" s="27">
        <f t="shared" si="97"/>
        <v>36.9</v>
      </c>
      <c r="R526" s="82">
        <f t="shared" si="98"/>
        <v>1.0001057204439232</v>
      </c>
    </row>
    <row r="527" spans="1:18" s="4" customFormat="1" ht="72" customHeight="1" x14ac:dyDescent="0.25">
      <c r="A527" s="205" t="s">
        <v>717</v>
      </c>
      <c r="B527" s="103" t="s">
        <v>718</v>
      </c>
      <c r="C527" s="119" t="s">
        <v>1585</v>
      </c>
      <c r="D527" s="14" t="s">
        <v>115</v>
      </c>
      <c r="E527" s="178"/>
      <c r="F527" s="170">
        <v>782.33166847999985</v>
      </c>
      <c r="G527" s="27">
        <v>670.8381695999999</v>
      </c>
      <c r="H527" s="27">
        <v>50</v>
      </c>
      <c r="I527" s="29">
        <v>61.493498879999997</v>
      </c>
      <c r="J527" s="76"/>
      <c r="K527" s="28">
        <f t="shared" si="91"/>
        <v>782.33</v>
      </c>
      <c r="L527" s="81">
        <f t="shared" si="92"/>
        <v>0.99999786729840168</v>
      </c>
      <c r="M527" s="27">
        <f t="shared" si="93"/>
        <v>670.84</v>
      </c>
      <c r="N527" s="81">
        <f t="shared" si="94"/>
        <v>1.0000027285269131</v>
      </c>
      <c r="O527" s="27">
        <f t="shared" si="95"/>
        <v>50</v>
      </c>
      <c r="P527" s="81">
        <f t="shared" si="96"/>
        <v>1</v>
      </c>
      <c r="Q527" s="27">
        <f t="shared" si="97"/>
        <v>61.49</v>
      </c>
      <c r="R527" s="82">
        <f t="shared" si="98"/>
        <v>0.99994310162759115</v>
      </c>
    </row>
    <row r="528" spans="1:18" s="4" customFormat="1" ht="72" customHeight="1" x14ac:dyDescent="0.25">
      <c r="A528" s="205" t="s">
        <v>719</v>
      </c>
      <c r="B528" s="103" t="s">
        <v>1586</v>
      </c>
      <c r="C528" s="119" t="s">
        <v>1587</v>
      </c>
      <c r="D528" s="115" t="s">
        <v>115</v>
      </c>
      <c r="E528" s="198"/>
      <c r="F528" s="170">
        <v>556.48816242319356</v>
      </c>
      <c r="G528" s="27">
        <v>477.18060679987201</v>
      </c>
      <c r="H528" s="27">
        <v>35.566000000000003</v>
      </c>
      <c r="I528" s="29">
        <v>43.741555623321602</v>
      </c>
      <c r="J528" s="76"/>
      <c r="K528" s="28">
        <f t="shared" si="91"/>
        <v>556.49</v>
      </c>
      <c r="L528" s="81">
        <f t="shared" si="92"/>
        <v>1.0000033020950498</v>
      </c>
      <c r="M528" s="27">
        <f t="shared" si="93"/>
        <v>477.18</v>
      </c>
      <c r="N528" s="81">
        <f t="shared" si="94"/>
        <v>0.99999872836434811</v>
      </c>
      <c r="O528" s="27">
        <f t="shared" si="95"/>
        <v>35.57</v>
      </c>
      <c r="P528" s="81">
        <f t="shared" si="96"/>
        <v>1.0001124669628296</v>
      </c>
      <c r="Q528" s="27">
        <f t="shared" si="97"/>
        <v>43.74</v>
      </c>
      <c r="R528" s="82">
        <f t="shared" si="98"/>
        <v>0.99996443603115082</v>
      </c>
    </row>
    <row r="529" spans="1:18" s="4" customFormat="1" ht="217.5" customHeight="1" x14ac:dyDescent="0.25">
      <c r="A529" s="205" t="s">
        <v>720</v>
      </c>
      <c r="B529" s="103" t="s">
        <v>721</v>
      </c>
      <c r="C529" s="119" t="s">
        <v>722</v>
      </c>
      <c r="D529" s="115" t="s">
        <v>723</v>
      </c>
      <c r="E529" s="207"/>
      <c r="F529" s="170">
        <v>225.624</v>
      </c>
      <c r="G529" s="27">
        <v>225.624</v>
      </c>
      <c r="H529" s="27">
        <v>0</v>
      </c>
      <c r="I529" s="29">
        <v>0</v>
      </c>
      <c r="J529" s="76"/>
      <c r="K529" s="28">
        <f t="shared" si="91"/>
        <v>225.62</v>
      </c>
      <c r="L529" s="81">
        <f t="shared" si="92"/>
        <v>0.99998227138956852</v>
      </c>
      <c r="M529" s="27">
        <f t="shared" si="93"/>
        <v>225.62</v>
      </c>
      <c r="N529" s="81">
        <f t="shared" si="94"/>
        <v>0.99998227138956852</v>
      </c>
      <c r="O529" s="27">
        <f t="shared" si="95"/>
        <v>0</v>
      </c>
      <c r="P529" s="81" t="e">
        <f t="shared" si="96"/>
        <v>#DIV/0!</v>
      </c>
      <c r="Q529" s="27">
        <f t="shared" si="97"/>
        <v>0</v>
      </c>
      <c r="R529" s="82" t="e">
        <f t="shared" si="98"/>
        <v>#DIV/0!</v>
      </c>
    </row>
    <row r="530" spans="1:18" s="4" customFormat="1" ht="198.95" customHeight="1" x14ac:dyDescent="0.25">
      <c r="A530" s="205" t="s">
        <v>724</v>
      </c>
      <c r="B530" s="103" t="s">
        <v>725</v>
      </c>
      <c r="C530" s="119" t="s">
        <v>1212</v>
      </c>
      <c r="D530" s="115" t="s">
        <v>723</v>
      </c>
      <c r="E530" s="207"/>
      <c r="F530" s="170">
        <v>225.624</v>
      </c>
      <c r="G530" s="27">
        <v>225.624</v>
      </c>
      <c r="H530" s="27">
        <v>0</v>
      </c>
      <c r="I530" s="29">
        <v>0</v>
      </c>
      <c r="J530" s="76"/>
      <c r="K530" s="28">
        <f t="shared" si="91"/>
        <v>225.62</v>
      </c>
      <c r="L530" s="81">
        <f t="shared" si="92"/>
        <v>0.99998227138956852</v>
      </c>
      <c r="M530" s="27">
        <f t="shared" si="93"/>
        <v>225.62</v>
      </c>
      <c r="N530" s="81">
        <f t="shared" si="94"/>
        <v>0.99998227138956852</v>
      </c>
      <c r="O530" s="27">
        <f t="shared" si="95"/>
        <v>0</v>
      </c>
      <c r="P530" s="81" t="e">
        <f t="shared" si="96"/>
        <v>#DIV/0!</v>
      </c>
      <c r="Q530" s="27">
        <f t="shared" si="97"/>
        <v>0</v>
      </c>
      <c r="R530" s="82" t="e">
        <f t="shared" si="98"/>
        <v>#DIV/0!</v>
      </c>
    </row>
    <row r="531" spans="1:18" s="4" customFormat="1" ht="56.1" customHeight="1" x14ac:dyDescent="0.25">
      <c r="A531" s="205" t="s">
        <v>1200</v>
      </c>
      <c r="B531" s="103" t="s">
        <v>1201</v>
      </c>
      <c r="C531" s="119" t="s">
        <v>1213</v>
      </c>
      <c r="D531" s="115" t="s">
        <v>1214</v>
      </c>
      <c r="E531" s="198" t="s">
        <v>1221</v>
      </c>
      <c r="F531" s="170">
        <v>1109.543860368</v>
      </c>
      <c r="G531" s="27">
        <v>1109.543860368</v>
      </c>
      <c r="H531" s="27">
        <v>0</v>
      </c>
      <c r="I531" s="29">
        <v>0</v>
      </c>
      <c r="J531" s="76"/>
      <c r="K531" s="28">
        <f t="shared" si="91"/>
        <v>1109.54</v>
      </c>
      <c r="L531" s="81">
        <f t="shared" si="92"/>
        <v>0.99999652076124446</v>
      </c>
      <c r="M531" s="27">
        <f t="shared" si="93"/>
        <v>1109.54</v>
      </c>
      <c r="N531" s="81">
        <f t="shared" si="94"/>
        <v>0.99999652076124446</v>
      </c>
      <c r="O531" s="27">
        <f t="shared" si="95"/>
        <v>0</v>
      </c>
      <c r="P531" s="81" t="e">
        <f t="shared" si="96"/>
        <v>#DIV/0!</v>
      </c>
      <c r="Q531" s="27">
        <f t="shared" si="97"/>
        <v>0</v>
      </c>
      <c r="R531" s="82" t="e">
        <f t="shared" si="98"/>
        <v>#DIV/0!</v>
      </c>
    </row>
    <row r="532" spans="1:18" s="4" customFormat="1" ht="99" customHeight="1" x14ac:dyDescent="0.25">
      <c r="A532" s="205" t="s">
        <v>726</v>
      </c>
      <c r="B532" s="103" t="s">
        <v>727</v>
      </c>
      <c r="C532" s="119" t="s">
        <v>1588</v>
      </c>
      <c r="D532" s="115" t="s">
        <v>115</v>
      </c>
      <c r="E532" s="212" t="s">
        <v>1100</v>
      </c>
      <c r="F532" s="170">
        <v>935.39600610560001</v>
      </c>
      <c r="G532" s="27">
        <v>804.42720559871998</v>
      </c>
      <c r="H532" s="27">
        <v>58.14</v>
      </c>
      <c r="I532" s="29">
        <v>72.828800506880015</v>
      </c>
      <c r="J532" s="76"/>
      <c r="K532" s="28">
        <f t="shared" si="91"/>
        <v>935.4</v>
      </c>
      <c r="L532" s="81">
        <f t="shared" si="92"/>
        <v>1.000004269736426</v>
      </c>
      <c r="M532" s="27">
        <f t="shared" si="93"/>
        <v>804.43</v>
      </c>
      <c r="N532" s="81">
        <f t="shared" si="94"/>
        <v>1.0000034737776899</v>
      </c>
      <c r="O532" s="27">
        <f t="shared" si="95"/>
        <v>58.14</v>
      </c>
      <c r="P532" s="81">
        <f t="shared" si="96"/>
        <v>1</v>
      </c>
      <c r="Q532" s="27">
        <f t="shared" si="97"/>
        <v>72.83</v>
      </c>
      <c r="R532" s="82">
        <f t="shared" si="98"/>
        <v>1.0000164700381118</v>
      </c>
    </row>
    <row r="533" spans="1:18" s="4" customFormat="1" ht="99" customHeight="1" x14ac:dyDescent="0.25">
      <c r="A533" s="205" t="s">
        <v>728</v>
      </c>
      <c r="B533" s="103" t="s">
        <v>729</v>
      </c>
      <c r="C533" s="119" t="s">
        <v>1589</v>
      </c>
      <c r="D533" s="115" t="s">
        <v>115</v>
      </c>
      <c r="E533" s="212" t="s">
        <v>1100</v>
      </c>
      <c r="F533" s="170">
        <v>3142.1197109120003</v>
      </c>
      <c r="G533" s="27">
        <v>2702.1780745343999</v>
      </c>
      <c r="H533" s="27">
        <v>195.3</v>
      </c>
      <c r="I533" s="29">
        <v>244.64163637760001</v>
      </c>
      <c r="J533" s="76"/>
      <c r="K533" s="28">
        <f t="shared" si="91"/>
        <v>3142.12</v>
      </c>
      <c r="L533" s="81">
        <f t="shared" si="92"/>
        <v>1.000000092004133</v>
      </c>
      <c r="M533" s="27">
        <f t="shared" si="93"/>
        <v>2702.18</v>
      </c>
      <c r="N533" s="81">
        <f t="shared" si="94"/>
        <v>1.0000007125605888</v>
      </c>
      <c r="O533" s="27">
        <f t="shared" si="95"/>
        <v>195.3</v>
      </c>
      <c r="P533" s="81">
        <f t="shared" si="96"/>
        <v>1</v>
      </c>
      <c r="Q533" s="27">
        <f t="shared" si="97"/>
        <v>244.64</v>
      </c>
      <c r="R533" s="82">
        <f t="shared" si="98"/>
        <v>0.99999331112387801</v>
      </c>
    </row>
    <row r="534" spans="1:18" s="4" customFormat="1" ht="99" customHeight="1" x14ac:dyDescent="0.25">
      <c r="A534" s="205" t="s">
        <v>730</v>
      </c>
      <c r="B534" s="103" t="s">
        <v>731</v>
      </c>
      <c r="C534" s="119" t="s">
        <v>1590</v>
      </c>
      <c r="D534" s="115" t="s">
        <v>691</v>
      </c>
      <c r="E534" s="198"/>
      <c r="F534" s="170">
        <v>2202.0083487104002</v>
      </c>
      <c r="G534" s="27">
        <v>1949.4976482432003</v>
      </c>
      <c r="H534" s="27">
        <v>140.9</v>
      </c>
      <c r="I534" s="29">
        <v>111.61070046720002</v>
      </c>
      <c r="J534" s="76"/>
      <c r="K534" s="28">
        <f t="shared" si="91"/>
        <v>2202.0100000000002</v>
      </c>
      <c r="L534" s="81">
        <f t="shared" si="92"/>
        <v>1.0000007499016073</v>
      </c>
      <c r="M534" s="27">
        <f t="shared" si="93"/>
        <v>1949.5</v>
      </c>
      <c r="N534" s="81">
        <f t="shared" si="94"/>
        <v>1.0000012063399009</v>
      </c>
      <c r="O534" s="27">
        <f t="shared" si="95"/>
        <v>140.9</v>
      </c>
      <c r="P534" s="81">
        <f t="shared" si="96"/>
        <v>1</v>
      </c>
      <c r="Q534" s="27">
        <f t="shared" si="97"/>
        <v>111.61</v>
      </c>
      <c r="R534" s="82">
        <f t="shared" si="98"/>
        <v>0.99999372401394238</v>
      </c>
    </row>
    <row r="535" spans="1:18" s="4" customFormat="1" ht="99" customHeight="1" x14ac:dyDescent="0.25">
      <c r="A535" s="205" t="s">
        <v>732</v>
      </c>
      <c r="B535" s="103" t="s">
        <v>733</v>
      </c>
      <c r="C535" s="119" t="s">
        <v>1591</v>
      </c>
      <c r="D535" s="115" t="s">
        <v>115</v>
      </c>
      <c r="E535" s="198"/>
      <c r="F535" s="170">
        <v>3862.9749849344003</v>
      </c>
      <c r="G535" s="27">
        <v>3387.0619183104</v>
      </c>
      <c r="H535" s="27">
        <v>244.8</v>
      </c>
      <c r="I535" s="29">
        <v>231.113066624</v>
      </c>
      <c r="J535" s="76"/>
      <c r="K535" s="28">
        <f t="shared" si="91"/>
        <v>3862.9700000000003</v>
      </c>
      <c r="L535" s="81">
        <f t="shared" si="92"/>
        <v>0.99999870956078685</v>
      </c>
      <c r="M535" s="27">
        <f t="shared" si="93"/>
        <v>3387.06</v>
      </c>
      <c r="N535" s="81">
        <f t="shared" si="94"/>
        <v>0.99999943363586308</v>
      </c>
      <c r="O535" s="27">
        <f t="shared" si="95"/>
        <v>244.8</v>
      </c>
      <c r="P535" s="81">
        <f t="shared" si="96"/>
        <v>1</v>
      </c>
      <c r="Q535" s="27">
        <f t="shared" si="97"/>
        <v>231.11</v>
      </c>
      <c r="R535" s="82">
        <f t="shared" si="98"/>
        <v>0.99998673106611935</v>
      </c>
    </row>
    <row r="536" spans="1:18" s="4" customFormat="1" ht="56.1" customHeight="1" x14ac:dyDescent="0.25">
      <c r="A536" s="205" t="s">
        <v>734</v>
      </c>
      <c r="B536" s="103" t="s">
        <v>735</v>
      </c>
      <c r="C536" s="119" t="s">
        <v>736</v>
      </c>
      <c r="D536" s="115" t="s">
        <v>1215</v>
      </c>
      <c r="E536" s="198" t="s">
        <v>1222</v>
      </c>
      <c r="F536" s="170">
        <v>1331.23289142624</v>
      </c>
      <c r="G536" s="27">
        <v>1331.23289142624</v>
      </c>
      <c r="H536" s="27">
        <v>0</v>
      </c>
      <c r="I536" s="29">
        <v>0</v>
      </c>
      <c r="J536" s="76"/>
      <c r="K536" s="28">
        <f t="shared" si="91"/>
        <v>1331.23</v>
      </c>
      <c r="L536" s="81">
        <f t="shared" si="92"/>
        <v>0.99999782800871384</v>
      </c>
      <c r="M536" s="27">
        <f t="shared" si="93"/>
        <v>1331.23</v>
      </c>
      <c r="N536" s="81">
        <f t="shared" si="94"/>
        <v>0.99999782800871384</v>
      </c>
      <c r="O536" s="27">
        <f t="shared" si="95"/>
        <v>0</v>
      </c>
      <c r="P536" s="81" t="e">
        <f t="shared" si="96"/>
        <v>#DIV/0!</v>
      </c>
      <c r="Q536" s="27">
        <f t="shared" si="97"/>
        <v>0</v>
      </c>
      <c r="R536" s="82" t="e">
        <f t="shared" si="98"/>
        <v>#DIV/0!</v>
      </c>
    </row>
    <row r="537" spans="1:18" s="4" customFormat="1" ht="152.1" customHeight="1" x14ac:dyDescent="0.25">
      <c r="A537" s="205" t="s">
        <v>737</v>
      </c>
      <c r="B537" s="103" t="s">
        <v>738</v>
      </c>
      <c r="C537" s="130" t="s">
        <v>1592</v>
      </c>
      <c r="D537" s="115" t="s">
        <v>739</v>
      </c>
      <c r="E537" s="212"/>
      <c r="F537" s="170">
        <v>2968.8395363968002</v>
      </c>
      <c r="G537" s="27">
        <v>2572.1193244032002</v>
      </c>
      <c r="H537" s="27">
        <v>185.9</v>
      </c>
      <c r="I537" s="29">
        <v>210.8202119936</v>
      </c>
      <c r="J537" s="76"/>
      <c r="K537" s="28">
        <f t="shared" si="91"/>
        <v>2968.84</v>
      </c>
      <c r="L537" s="81">
        <f t="shared" si="92"/>
        <v>1.0000001561563683</v>
      </c>
      <c r="M537" s="27">
        <f t="shared" si="93"/>
        <v>2572.12</v>
      </c>
      <c r="N537" s="81">
        <f t="shared" si="94"/>
        <v>1.000000262661531</v>
      </c>
      <c r="O537" s="27">
        <f t="shared" si="95"/>
        <v>185.9</v>
      </c>
      <c r="P537" s="81">
        <f t="shared" si="96"/>
        <v>1</v>
      </c>
      <c r="Q537" s="27">
        <f t="shared" si="97"/>
        <v>210.82</v>
      </c>
      <c r="R537" s="82">
        <f t="shared" si="98"/>
        <v>0.99999899443417684</v>
      </c>
    </row>
    <row r="538" spans="1:18" s="4" customFormat="1" ht="140.44999999999999" customHeight="1" x14ac:dyDescent="0.25">
      <c r="A538" s="205" t="s">
        <v>740</v>
      </c>
      <c r="B538" s="103" t="s">
        <v>741</v>
      </c>
      <c r="C538" s="130" t="s">
        <v>1592</v>
      </c>
      <c r="D538" s="115" t="s">
        <v>739</v>
      </c>
      <c r="E538" s="212"/>
      <c r="F538" s="170">
        <v>1721.0819431167999</v>
      </c>
      <c r="G538" s="27">
        <v>1491.5248153344</v>
      </c>
      <c r="H538" s="27">
        <v>107.80000000000001</v>
      </c>
      <c r="I538" s="29">
        <v>121.7571277824</v>
      </c>
      <c r="J538" s="76"/>
      <c r="K538" s="28">
        <f t="shared" si="91"/>
        <v>1721.08</v>
      </c>
      <c r="L538" s="81">
        <f t="shared" si="92"/>
        <v>0.99999887099111828</v>
      </c>
      <c r="M538" s="27">
        <f t="shared" si="93"/>
        <v>1491.52</v>
      </c>
      <c r="N538" s="81">
        <f t="shared" si="94"/>
        <v>0.99999677153584665</v>
      </c>
      <c r="O538" s="27">
        <f t="shared" si="95"/>
        <v>107.8</v>
      </c>
      <c r="P538" s="81">
        <f t="shared" si="96"/>
        <v>0.99999999999999989</v>
      </c>
      <c r="Q538" s="27">
        <f t="shared" si="97"/>
        <v>121.76</v>
      </c>
      <c r="R538" s="82">
        <f t="shared" si="98"/>
        <v>1.0000235897286041</v>
      </c>
    </row>
    <row r="539" spans="1:18" s="4" customFormat="1" ht="103.5" customHeight="1" x14ac:dyDescent="0.25">
      <c r="A539" s="205" t="s">
        <v>742</v>
      </c>
      <c r="B539" s="103" t="s">
        <v>743</v>
      </c>
      <c r="C539" s="119" t="s">
        <v>1593</v>
      </c>
      <c r="D539" s="115" t="s">
        <v>744</v>
      </c>
      <c r="E539" s="212"/>
      <c r="F539" s="170">
        <v>367.51246712275218</v>
      </c>
      <c r="G539" s="27">
        <v>235.41750831419239</v>
      </c>
      <c r="H539" s="27">
        <v>73.948906709999989</v>
      </c>
      <c r="I539" s="29">
        <v>58.146052098559757</v>
      </c>
      <c r="J539" s="76"/>
      <c r="K539" s="28">
        <f t="shared" si="91"/>
        <v>367.52</v>
      </c>
      <c r="L539" s="81">
        <f t="shared" si="92"/>
        <v>1.0000204969298232</v>
      </c>
      <c r="M539" s="27">
        <f t="shared" si="93"/>
        <v>235.42</v>
      </c>
      <c r="N539" s="81">
        <f t="shared" si="94"/>
        <v>1.0000105841142635</v>
      </c>
      <c r="O539" s="27">
        <f t="shared" si="95"/>
        <v>73.95</v>
      </c>
      <c r="P539" s="81">
        <f t="shared" si="96"/>
        <v>1.0000147843970744</v>
      </c>
      <c r="Q539" s="27">
        <f t="shared" si="97"/>
        <v>58.15</v>
      </c>
      <c r="R539" s="82">
        <f t="shared" si="98"/>
        <v>1.0000678962938627</v>
      </c>
    </row>
    <row r="540" spans="1:18" s="4" customFormat="1" ht="56.1" customHeight="1" x14ac:dyDescent="0.25">
      <c r="A540" s="205" t="s">
        <v>745</v>
      </c>
      <c r="B540" s="103" t="s">
        <v>746</v>
      </c>
      <c r="C540" s="130" t="s">
        <v>747</v>
      </c>
      <c r="D540" s="115" t="s">
        <v>495</v>
      </c>
      <c r="E540" s="198" t="s">
        <v>1096</v>
      </c>
      <c r="F540" s="170">
        <v>969.2190485985285</v>
      </c>
      <c r="G540" s="27">
        <v>434.74468859852857</v>
      </c>
      <c r="H540" s="27">
        <v>534.47435999999993</v>
      </c>
      <c r="I540" s="29">
        <v>0</v>
      </c>
      <c r="J540" s="76"/>
      <c r="K540" s="28">
        <f t="shared" si="91"/>
        <v>969.21</v>
      </c>
      <c r="L540" s="81">
        <f t="shared" si="92"/>
        <v>0.99999066403147818</v>
      </c>
      <c r="M540" s="27">
        <f t="shared" si="93"/>
        <v>434.74</v>
      </c>
      <c r="N540" s="81">
        <f t="shared" si="94"/>
        <v>0.99998921528278195</v>
      </c>
      <c r="O540" s="27">
        <f t="shared" si="95"/>
        <v>534.47</v>
      </c>
      <c r="P540" s="81">
        <f t="shared" si="96"/>
        <v>0.99999184245246131</v>
      </c>
      <c r="Q540" s="27">
        <f t="shared" si="97"/>
        <v>0</v>
      </c>
      <c r="R540" s="82" t="e">
        <f t="shared" si="98"/>
        <v>#DIV/0!</v>
      </c>
    </row>
    <row r="541" spans="1:18" s="4" customFormat="1" ht="56.1" customHeight="1" x14ac:dyDescent="0.25">
      <c r="A541" s="205" t="s">
        <v>748</v>
      </c>
      <c r="B541" s="103" t="s">
        <v>749</v>
      </c>
      <c r="C541" s="130" t="s">
        <v>747</v>
      </c>
      <c r="D541" s="115" t="s">
        <v>495</v>
      </c>
      <c r="E541" s="198" t="s">
        <v>1096</v>
      </c>
      <c r="F541" s="170">
        <v>1633.551295254528</v>
      </c>
      <c r="G541" s="27">
        <v>732.73193525452803</v>
      </c>
      <c r="H541" s="27">
        <v>900.81935999999996</v>
      </c>
      <c r="I541" s="29">
        <v>0</v>
      </c>
      <c r="J541" s="76"/>
      <c r="K541" s="28">
        <f t="shared" si="91"/>
        <v>1633.5500000000002</v>
      </c>
      <c r="L541" s="81">
        <f t="shared" si="92"/>
        <v>0.99999920709283419</v>
      </c>
      <c r="M541" s="27">
        <f t="shared" si="93"/>
        <v>732.73</v>
      </c>
      <c r="N541" s="81">
        <f t="shared" si="94"/>
        <v>0.99999735885057706</v>
      </c>
      <c r="O541" s="27">
        <f t="shared" si="95"/>
        <v>900.82</v>
      </c>
      <c r="P541" s="81">
        <f t="shared" si="96"/>
        <v>1.0000007104643045</v>
      </c>
      <c r="Q541" s="27">
        <f t="shared" si="97"/>
        <v>0</v>
      </c>
      <c r="R541" s="82" t="e">
        <f t="shared" si="98"/>
        <v>#DIV/0!</v>
      </c>
    </row>
    <row r="542" spans="1:18" s="4" customFormat="1" ht="56.1" customHeight="1" x14ac:dyDescent="0.25">
      <c r="A542" s="205" t="s">
        <v>750</v>
      </c>
      <c r="B542" s="103" t="s">
        <v>1594</v>
      </c>
      <c r="C542" s="130" t="s">
        <v>1595</v>
      </c>
      <c r="D542" s="115" t="s">
        <v>386</v>
      </c>
      <c r="E542" s="198" t="s">
        <v>1096</v>
      </c>
      <c r="F542" s="170">
        <v>638.18105091686402</v>
      </c>
      <c r="G542" s="27">
        <v>323.01305091686402</v>
      </c>
      <c r="H542" s="27">
        <v>315.16799999999995</v>
      </c>
      <c r="I542" s="29">
        <v>0</v>
      </c>
      <c r="J542" s="76"/>
      <c r="K542" s="28">
        <f t="shared" si="91"/>
        <v>638.18000000000006</v>
      </c>
      <c r="L542" s="81">
        <f t="shared" si="92"/>
        <v>0.99999835326219344</v>
      </c>
      <c r="M542" s="27">
        <f t="shared" si="93"/>
        <v>323.01</v>
      </c>
      <c r="N542" s="81">
        <f t="shared" si="94"/>
        <v>0.99999055481858901</v>
      </c>
      <c r="O542" s="27">
        <f t="shared" si="95"/>
        <v>315.17</v>
      </c>
      <c r="P542" s="81">
        <f t="shared" si="96"/>
        <v>1.0000063458219111</v>
      </c>
      <c r="Q542" s="27">
        <f t="shared" si="97"/>
        <v>0</v>
      </c>
      <c r="R542" s="82" t="e">
        <f t="shared" si="98"/>
        <v>#DIV/0!</v>
      </c>
    </row>
    <row r="543" spans="1:18" s="4" customFormat="1" ht="127.5" customHeight="1" x14ac:dyDescent="0.25">
      <c r="A543" s="205" t="s">
        <v>751</v>
      </c>
      <c r="B543" s="103" t="s">
        <v>752</v>
      </c>
      <c r="C543" s="130" t="s">
        <v>753</v>
      </c>
      <c r="D543" s="115" t="s">
        <v>754</v>
      </c>
      <c r="E543" s="198" t="s">
        <v>1096</v>
      </c>
      <c r="F543" s="170">
        <v>11953.490646662402</v>
      </c>
      <c r="G543" s="27">
        <v>11953.490646662402</v>
      </c>
      <c r="H543" s="27">
        <v>0</v>
      </c>
      <c r="I543" s="29">
        <v>0</v>
      </c>
      <c r="J543" s="76"/>
      <c r="K543" s="28">
        <f t="shared" si="91"/>
        <v>11953.49</v>
      </c>
      <c r="L543" s="81">
        <f t="shared" si="92"/>
        <v>0.99999994590179375</v>
      </c>
      <c r="M543" s="27">
        <f t="shared" si="93"/>
        <v>11953.49</v>
      </c>
      <c r="N543" s="81">
        <f t="shared" si="94"/>
        <v>0.99999994590179375</v>
      </c>
      <c r="O543" s="27">
        <f t="shared" si="95"/>
        <v>0</v>
      </c>
      <c r="P543" s="81" t="e">
        <f t="shared" si="96"/>
        <v>#DIV/0!</v>
      </c>
      <c r="Q543" s="27">
        <f t="shared" si="97"/>
        <v>0</v>
      </c>
      <c r="R543" s="82" t="e">
        <f t="shared" si="98"/>
        <v>#DIV/0!</v>
      </c>
    </row>
    <row r="544" spans="1:18" s="4" customFormat="1" ht="119.1" customHeight="1" x14ac:dyDescent="0.25">
      <c r="A544" s="205" t="s">
        <v>755</v>
      </c>
      <c r="B544" s="103" t="s">
        <v>756</v>
      </c>
      <c r="C544" s="130" t="s">
        <v>753</v>
      </c>
      <c r="D544" s="115" t="s">
        <v>754</v>
      </c>
      <c r="E544" s="198" t="s">
        <v>1096</v>
      </c>
      <c r="F544" s="170">
        <v>28341.354364435203</v>
      </c>
      <c r="G544" s="27">
        <v>28341.354364435203</v>
      </c>
      <c r="H544" s="27">
        <v>0</v>
      </c>
      <c r="I544" s="29">
        <v>0</v>
      </c>
      <c r="J544" s="76"/>
      <c r="K544" s="28">
        <f t="shared" si="91"/>
        <v>28341.35</v>
      </c>
      <c r="L544" s="81">
        <f t="shared" si="92"/>
        <v>0.99999984600470571</v>
      </c>
      <c r="M544" s="27">
        <f t="shared" si="93"/>
        <v>28341.35</v>
      </c>
      <c r="N544" s="81">
        <f t="shared" si="94"/>
        <v>0.99999984600470571</v>
      </c>
      <c r="O544" s="27">
        <f t="shared" si="95"/>
        <v>0</v>
      </c>
      <c r="P544" s="81" t="e">
        <f t="shared" si="96"/>
        <v>#DIV/0!</v>
      </c>
      <c r="Q544" s="27">
        <f t="shared" si="97"/>
        <v>0</v>
      </c>
      <c r="R544" s="82" t="e">
        <f t="shared" si="98"/>
        <v>#DIV/0!</v>
      </c>
    </row>
    <row r="545" spans="1:18" s="4" customFormat="1" ht="127.5" customHeight="1" x14ac:dyDescent="0.25">
      <c r="A545" s="205" t="s">
        <v>757</v>
      </c>
      <c r="B545" s="103" t="s">
        <v>758</v>
      </c>
      <c r="C545" s="130" t="s">
        <v>753</v>
      </c>
      <c r="D545" s="115" t="s">
        <v>754</v>
      </c>
      <c r="E545" s="198" t="s">
        <v>1096</v>
      </c>
      <c r="F545" s="170">
        <v>32806.551051859198</v>
      </c>
      <c r="G545" s="27">
        <v>32806.551051859198</v>
      </c>
      <c r="H545" s="27">
        <v>0</v>
      </c>
      <c r="I545" s="29">
        <v>0</v>
      </c>
      <c r="J545" s="76"/>
      <c r="K545" s="28">
        <f t="shared" si="91"/>
        <v>32806.550000000003</v>
      </c>
      <c r="L545" s="81">
        <f t="shared" si="92"/>
        <v>0.99999996793752588</v>
      </c>
      <c r="M545" s="27">
        <f t="shared" si="93"/>
        <v>32806.550000000003</v>
      </c>
      <c r="N545" s="81">
        <f t="shared" si="94"/>
        <v>0.99999996793752588</v>
      </c>
      <c r="O545" s="27">
        <f t="shared" si="95"/>
        <v>0</v>
      </c>
      <c r="P545" s="81" t="e">
        <f t="shared" si="96"/>
        <v>#DIV/0!</v>
      </c>
      <c r="Q545" s="27">
        <f t="shared" si="97"/>
        <v>0</v>
      </c>
      <c r="R545" s="82" t="e">
        <f t="shared" si="98"/>
        <v>#DIV/0!</v>
      </c>
    </row>
    <row r="546" spans="1:18" s="4" customFormat="1" ht="56.1" customHeight="1" x14ac:dyDescent="0.25">
      <c r="A546" s="205" t="s">
        <v>759</v>
      </c>
      <c r="B546" s="103" t="s">
        <v>760</v>
      </c>
      <c r="C546" s="130"/>
      <c r="D546" s="115" t="s">
        <v>754</v>
      </c>
      <c r="E546" s="198" t="s">
        <v>1096</v>
      </c>
      <c r="F546" s="170">
        <v>69638.743261148164</v>
      </c>
      <c r="G546" s="27">
        <v>69638.743261148164</v>
      </c>
      <c r="H546" s="27">
        <v>0</v>
      </c>
      <c r="I546" s="29">
        <v>0</v>
      </c>
      <c r="J546" s="76"/>
      <c r="K546" s="28">
        <f t="shared" si="91"/>
        <v>69638.740000000005</v>
      </c>
      <c r="L546" s="81">
        <f t="shared" si="92"/>
        <v>0.99999995317049095</v>
      </c>
      <c r="M546" s="27">
        <f t="shared" si="93"/>
        <v>69638.740000000005</v>
      </c>
      <c r="N546" s="81">
        <f t="shared" si="94"/>
        <v>0.99999995317049095</v>
      </c>
      <c r="O546" s="27">
        <f t="shared" si="95"/>
        <v>0</v>
      </c>
      <c r="P546" s="81" t="e">
        <f t="shared" si="96"/>
        <v>#DIV/0!</v>
      </c>
      <c r="Q546" s="27">
        <f t="shared" si="97"/>
        <v>0</v>
      </c>
      <c r="R546" s="82" t="e">
        <f t="shared" si="98"/>
        <v>#DIV/0!</v>
      </c>
    </row>
    <row r="547" spans="1:18" s="4" customFormat="1" ht="111" customHeight="1" x14ac:dyDescent="0.25">
      <c r="A547" s="205" t="s">
        <v>761</v>
      </c>
      <c r="B547" s="103" t="s">
        <v>1202</v>
      </c>
      <c r="C547" s="119" t="s">
        <v>1833</v>
      </c>
      <c r="D547" s="14" t="s">
        <v>401</v>
      </c>
      <c r="E547" s="212"/>
      <c r="F547" s="170">
        <v>705.09345546510065</v>
      </c>
      <c r="G547" s="27">
        <v>614.41849145120409</v>
      </c>
      <c r="H547" s="27">
        <v>35.595083333333335</v>
      </c>
      <c r="I547" s="29">
        <v>55.079880680563207</v>
      </c>
      <c r="J547" s="76"/>
      <c r="K547" s="28">
        <f t="shared" si="91"/>
        <v>705.1</v>
      </c>
      <c r="L547" s="81">
        <f t="shared" si="92"/>
        <v>1.0000092817978221</v>
      </c>
      <c r="M547" s="27">
        <f t="shared" si="93"/>
        <v>614.41999999999996</v>
      </c>
      <c r="N547" s="81">
        <f t="shared" si="94"/>
        <v>1.0000024552464108</v>
      </c>
      <c r="O547" s="27">
        <f t="shared" si="95"/>
        <v>35.6</v>
      </c>
      <c r="P547" s="81">
        <f t="shared" si="96"/>
        <v>1.0001381276908561</v>
      </c>
      <c r="Q547" s="27">
        <f t="shared" si="97"/>
        <v>55.08</v>
      </c>
      <c r="R547" s="82">
        <f t="shared" si="98"/>
        <v>1.0000021662980261</v>
      </c>
    </row>
    <row r="548" spans="1:18" s="4" customFormat="1" ht="78" customHeight="1" x14ac:dyDescent="0.25">
      <c r="A548" s="205" t="s">
        <v>762</v>
      </c>
      <c r="B548" s="103" t="s">
        <v>763</v>
      </c>
      <c r="C548" s="119" t="s">
        <v>764</v>
      </c>
      <c r="D548" s="14" t="s">
        <v>765</v>
      </c>
      <c r="E548" s="212" t="s">
        <v>1223</v>
      </c>
      <c r="F548" s="170">
        <v>1186.4401940160001</v>
      </c>
      <c r="G548" s="27">
        <v>1186.4401940160001</v>
      </c>
      <c r="H548" s="27">
        <v>0</v>
      </c>
      <c r="I548" s="29">
        <v>0</v>
      </c>
      <c r="J548" s="76"/>
      <c r="K548" s="28">
        <f t="shared" si="91"/>
        <v>1186.44</v>
      </c>
      <c r="L548" s="81">
        <f t="shared" si="92"/>
        <v>0.99999983647216184</v>
      </c>
      <c r="M548" s="27">
        <f t="shared" si="93"/>
        <v>1186.44</v>
      </c>
      <c r="N548" s="81">
        <f t="shared" si="94"/>
        <v>0.99999983647216184</v>
      </c>
      <c r="O548" s="27">
        <f t="shared" si="95"/>
        <v>0</v>
      </c>
      <c r="P548" s="81" t="e">
        <f t="shared" si="96"/>
        <v>#DIV/0!</v>
      </c>
      <c r="Q548" s="27">
        <f t="shared" si="97"/>
        <v>0</v>
      </c>
      <c r="R548" s="82" t="e">
        <f t="shared" si="98"/>
        <v>#DIV/0!</v>
      </c>
    </row>
    <row r="549" spans="1:18" s="4" customFormat="1" ht="79.5" customHeight="1" x14ac:dyDescent="0.25">
      <c r="A549" s="205" t="s">
        <v>766</v>
      </c>
      <c r="B549" s="103" t="s">
        <v>767</v>
      </c>
      <c r="C549" s="119" t="s">
        <v>768</v>
      </c>
      <c r="D549" s="14" t="s">
        <v>115</v>
      </c>
      <c r="E549" s="212"/>
      <c r="F549" s="170">
        <v>1313.8449154822886</v>
      </c>
      <c r="G549" s="27">
        <v>1215.77259298176</v>
      </c>
      <c r="H549" s="27">
        <v>0</v>
      </c>
      <c r="I549" s="29">
        <v>98.072322500528642</v>
      </c>
      <c r="J549" s="76"/>
      <c r="K549" s="28">
        <f t="shared" si="91"/>
        <v>1313.84</v>
      </c>
      <c r="L549" s="81">
        <f t="shared" si="92"/>
        <v>0.99999625870433362</v>
      </c>
      <c r="M549" s="27">
        <f t="shared" si="93"/>
        <v>1215.77</v>
      </c>
      <c r="N549" s="81">
        <f t="shared" si="94"/>
        <v>0.99999786721482697</v>
      </c>
      <c r="O549" s="27">
        <f t="shared" si="95"/>
        <v>0</v>
      </c>
      <c r="P549" s="81" t="e">
        <f t="shared" si="96"/>
        <v>#DIV/0!</v>
      </c>
      <c r="Q549" s="27">
        <f t="shared" si="97"/>
        <v>98.07</v>
      </c>
      <c r="R549" s="82">
        <f t="shared" si="98"/>
        <v>0.99997631849160462</v>
      </c>
    </row>
    <row r="550" spans="1:18" s="4" customFormat="1" ht="66.95" customHeight="1" x14ac:dyDescent="0.25">
      <c r="A550" s="205" t="s">
        <v>769</v>
      </c>
      <c r="B550" s="103" t="s">
        <v>770</v>
      </c>
      <c r="C550" s="119" t="s">
        <v>771</v>
      </c>
      <c r="D550" s="115" t="s">
        <v>115</v>
      </c>
      <c r="E550" s="198"/>
      <c r="F550" s="170">
        <v>7793.134988515968</v>
      </c>
      <c r="G550" s="27">
        <v>5057.2766390595843</v>
      </c>
      <c r="H550" s="27">
        <v>2044.4069999999997</v>
      </c>
      <c r="I550" s="29">
        <v>691.45134945638404</v>
      </c>
      <c r="J550" s="76"/>
      <c r="K550" s="28">
        <f t="shared" si="91"/>
        <v>7793.1399999999994</v>
      </c>
      <c r="L550" s="81">
        <f t="shared" si="92"/>
        <v>1.0000006430639323</v>
      </c>
      <c r="M550" s="27">
        <f t="shared" si="93"/>
        <v>5057.28</v>
      </c>
      <c r="N550" s="81">
        <f t="shared" si="94"/>
        <v>1.0000006645751569</v>
      </c>
      <c r="O550" s="27">
        <f t="shared" si="95"/>
        <v>2044.41</v>
      </c>
      <c r="P550" s="81">
        <f t="shared" si="96"/>
        <v>1.0000014674181805</v>
      </c>
      <c r="Q550" s="27">
        <f t="shared" si="97"/>
        <v>691.45</v>
      </c>
      <c r="R550" s="82">
        <f t="shared" si="98"/>
        <v>0.99999804837117601</v>
      </c>
    </row>
    <row r="551" spans="1:18" s="4" customFormat="1" ht="56.1" customHeight="1" x14ac:dyDescent="0.25">
      <c r="A551" s="205" t="s">
        <v>772</v>
      </c>
      <c r="B551" s="103" t="s">
        <v>773</v>
      </c>
      <c r="C551" s="119" t="s">
        <v>1216</v>
      </c>
      <c r="D551" s="115" t="s">
        <v>774</v>
      </c>
      <c r="E551" s="198" t="s">
        <v>1238</v>
      </c>
      <c r="F551" s="170" t="s">
        <v>775</v>
      </c>
      <c r="G551" s="27"/>
      <c r="H551" s="27"/>
      <c r="I551" s="29"/>
      <c r="J551" s="76"/>
      <c r="K551" s="28" t="s">
        <v>775</v>
      </c>
      <c r="L551" s="81"/>
      <c r="M551" s="27"/>
      <c r="N551" s="81"/>
      <c r="O551" s="27"/>
      <c r="P551" s="81"/>
      <c r="Q551" s="27"/>
      <c r="R551" s="82"/>
    </row>
    <row r="552" spans="1:18" s="4" customFormat="1" ht="56.1" customHeight="1" x14ac:dyDescent="0.25">
      <c r="A552" s="205" t="s">
        <v>1203</v>
      </c>
      <c r="B552" s="103" t="s">
        <v>773</v>
      </c>
      <c r="C552" s="119" t="s">
        <v>1217</v>
      </c>
      <c r="D552" s="115" t="s">
        <v>774</v>
      </c>
      <c r="E552" s="198" t="s">
        <v>1238</v>
      </c>
      <c r="F552" s="170" t="s">
        <v>1232</v>
      </c>
      <c r="G552" s="27"/>
      <c r="H552" s="27"/>
      <c r="I552" s="29"/>
      <c r="J552" s="76"/>
      <c r="K552" s="28" t="s">
        <v>1232</v>
      </c>
      <c r="L552" s="81"/>
      <c r="M552" s="27"/>
      <c r="N552" s="81"/>
      <c r="O552" s="27"/>
      <c r="P552" s="81"/>
      <c r="Q552" s="27"/>
      <c r="R552" s="82"/>
    </row>
    <row r="553" spans="1:18" s="4" customFormat="1" ht="33" customHeight="1" x14ac:dyDescent="0.25">
      <c r="A553" s="210" t="s">
        <v>776</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777</v>
      </c>
      <c r="B554" s="103" t="s">
        <v>778</v>
      </c>
      <c r="C554" s="119" t="s">
        <v>1616</v>
      </c>
      <c r="D554" s="115" t="s">
        <v>779</v>
      </c>
      <c r="E554" s="178"/>
      <c r="F554" s="170" t="s">
        <v>113</v>
      </c>
      <c r="G554" s="27"/>
      <c r="H554" s="27"/>
      <c r="I554" s="29"/>
      <c r="J554" s="76"/>
      <c r="K554" s="28" t="s">
        <v>113</v>
      </c>
      <c r="L554" s="81"/>
      <c r="M554" s="27"/>
      <c r="N554" s="81"/>
      <c r="O554" s="27"/>
      <c r="P554" s="81"/>
      <c r="Q554" s="27"/>
      <c r="R554" s="82"/>
    </row>
    <row r="555" spans="1:18" s="4" customFormat="1" ht="161.44999999999999" customHeight="1" x14ac:dyDescent="0.25">
      <c r="A555" s="205" t="s">
        <v>780</v>
      </c>
      <c r="B555" s="103" t="s">
        <v>781</v>
      </c>
      <c r="C555" s="119" t="s">
        <v>1596</v>
      </c>
      <c r="D555" s="115" t="s">
        <v>782</v>
      </c>
      <c r="E555" s="178"/>
      <c r="F555" s="170" t="s">
        <v>113</v>
      </c>
      <c r="G555" s="27"/>
      <c r="H555" s="27"/>
      <c r="I555" s="29"/>
      <c r="J555" s="76"/>
      <c r="K555" s="28" t="s">
        <v>113</v>
      </c>
      <c r="L555" s="81"/>
      <c r="M555" s="27"/>
      <c r="N555" s="81"/>
      <c r="O555" s="27"/>
      <c r="P555" s="81"/>
      <c r="Q555" s="27"/>
      <c r="R555" s="82"/>
    </row>
    <row r="556" spans="1:18" s="4" customFormat="1" ht="207.6" customHeight="1" x14ac:dyDescent="0.25">
      <c r="A556" s="205" t="s">
        <v>1204</v>
      </c>
      <c r="B556" s="103" t="s">
        <v>1373</v>
      </c>
      <c r="C556" s="119" t="s">
        <v>1597</v>
      </c>
      <c r="D556" s="115" t="s">
        <v>1218</v>
      </c>
      <c r="E556" s="178" t="s">
        <v>1224</v>
      </c>
      <c r="F556" s="170">
        <v>10000</v>
      </c>
      <c r="G556" s="27">
        <v>10000</v>
      </c>
      <c r="H556" s="27"/>
      <c r="I556" s="29"/>
      <c r="J556" s="76"/>
      <c r="K556" s="28">
        <f t="shared" si="91"/>
        <v>10000</v>
      </c>
      <c r="L556" s="81">
        <f>K556/F556</f>
        <v>1</v>
      </c>
      <c r="M556" s="27">
        <f t="shared" si="93"/>
        <v>10000</v>
      </c>
      <c r="N556" s="81">
        <f t="shared" si="94"/>
        <v>1</v>
      </c>
      <c r="O556" s="27"/>
      <c r="P556" s="81"/>
      <c r="Q556" s="27"/>
      <c r="R556" s="82"/>
    </row>
    <row r="557" spans="1:18" s="4" customFormat="1" ht="164.45" customHeight="1" x14ac:dyDescent="0.25">
      <c r="A557" s="205" t="s">
        <v>1205</v>
      </c>
      <c r="B557" s="103" t="s">
        <v>1206</v>
      </c>
      <c r="C557" s="119" t="s">
        <v>1598</v>
      </c>
      <c r="D557" s="115" t="s">
        <v>1218</v>
      </c>
      <c r="E557" s="178"/>
      <c r="F557" s="170">
        <v>10000</v>
      </c>
      <c r="G557" s="27">
        <v>10000</v>
      </c>
      <c r="H557" s="27"/>
      <c r="I557" s="29"/>
      <c r="J557" s="76"/>
      <c r="K557" s="28">
        <f t="shared" si="91"/>
        <v>10000</v>
      </c>
      <c r="L557" s="81">
        <f>K557/F557</f>
        <v>1</v>
      </c>
      <c r="M557" s="27">
        <f t="shared" si="93"/>
        <v>10000</v>
      </c>
      <c r="N557" s="81">
        <f t="shared" si="94"/>
        <v>1</v>
      </c>
      <c r="O557" s="27"/>
      <c r="P557" s="81"/>
      <c r="Q557" s="27"/>
      <c r="R557" s="82"/>
    </row>
    <row r="558" spans="1:18" s="4" customFormat="1" ht="126" customHeight="1" x14ac:dyDescent="0.25">
      <c r="A558" s="205" t="s">
        <v>783</v>
      </c>
      <c r="B558" s="103" t="s">
        <v>784</v>
      </c>
      <c r="C558" s="119" t="s">
        <v>1599</v>
      </c>
      <c r="D558" s="115" t="s">
        <v>754</v>
      </c>
      <c r="E558" s="177" t="s">
        <v>1101</v>
      </c>
      <c r="F558" s="170" t="s">
        <v>113</v>
      </c>
      <c r="G558" s="27"/>
      <c r="H558" s="27"/>
      <c r="I558" s="29"/>
      <c r="J558" s="76"/>
      <c r="K558" s="28" t="s">
        <v>113</v>
      </c>
      <c r="L558" s="81"/>
      <c r="M558" s="27"/>
      <c r="N558" s="81"/>
      <c r="O558" s="27"/>
      <c r="P558" s="81"/>
      <c r="Q558" s="27"/>
      <c r="R558" s="82"/>
    </row>
    <row r="559" spans="1:18" s="4" customFormat="1" ht="63.95" customHeight="1" x14ac:dyDescent="0.25">
      <c r="A559" s="205" t="s">
        <v>785</v>
      </c>
      <c r="B559" s="103" t="s">
        <v>1844</v>
      </c>
      <c r="C559" s="119" t="s">
        <v>1845</v>
      </c>
      <c r="D559" s="115" t="s">
        <v>495</v>
      </c>
      <c r="E559" s="177" t="s">
        <v>1101</v>
      </c>
      <c r="F559" s="170">
        <v>2823.9760815177601</v>
      </c>
      <c r="G559" s="27">
        <v>2823.9760815177601</v>
      </c>
      <c r="H559" s="27">
        <v>0</v>
      </c>
      <c r="I559" s="29">
        <v>0</v>
      </c>
      <c r="J559" s="76"/>
      <c r="K559" s="28">
        <f t="shared" si="91"/>
        <v>2823.98</v>
      </c>
      <c r="L559" s="81">
        <f>K559/F559</f>
        <v>1.000001387576285</v>
      </c>
      <c r="M559" s="27">
        <f t="shared" si="93"/>
        <v>2823.98</v>
      </c>
      <c r="N559" s="81">
        <f t="shared" si="94"/>
        <v>1.000001387576285</v>
      </c>
      <c r="O559" s="27"/>
      <c r="P559" s="81"/>
      <c r="Q559" s="27"/>
      <c r="R559" s="82"/>
    </row>
    <row r="560" spans="1:18" s="4" customFormat="1" ht="63.95" customHeight="1" x14ac:dyDescent="0.25">
      <c r="A560" s="205" t="s">
        <v>1834</v>
      </c>
      <c r="B560" s="103" t="s">
        <v>1836</v>
      </c>
      <c r="C560" s="119" t="s">
        <v>1837</v>
      </c>
      <c r="D560" s="115" t="s">
        <v>495</v>
      </c>
      <c r="E560" s="177"/>
      <c r="F560" s="170">
        <v>2047.11</v>
      </c>
      <c r="G560" s="27">
        <v>2047.11</v>
      </c>
      <c r="H560" s="27">
        <v>0</v>
      </c>
      <c r="I560" s="29">
        <v>0</v>
      </c>
      <c r="J560" s="76"/>
      <c r="K560" s="28">
        <f t="shared" ref="K560" si="99">SUM(M560,O560,Q560)</f>
        <v>2047.11</v>
      </c>
      <c r="L560" s="81">
        <f>K560/F560</f>
        <v>1</v>
      </c>
      <c r="M560" s="27">
        <f t="shared" ref="M560" si="100">ROUND(G560-(G560*$M$6*$F$6),2)</f>
        <v>2047.11</v>
      </c>
      <c r="N560" s="81">
        <f t="shared" ref="N560" si="101">M560/G560</f>
        <v>1</v>
      </c>
      <c r="O560" s="27"/>
      <c r="P560" s="81"/>
      <c r="Q560" s="27"/>
      <c r="R560" s="82"/>
    </row>
    <row r="561" spans="1:18" s="4" customFormat="1" ht="110.25" customHeight="1" x14ac:dyDescent="0.25">
      <c r="A561" s="205" t="s">
        <v>1835</v>
      </c>
      <c r="B561" s="103" t="s">
        <v>1838</v>
      </c>
      <c r="C561" s="119" t="s">
        <v>1839</v>
      </c>
      <c r="D561" s="115" t="s">
        <v>117</v>
      </c>
      <c r="E561" s="177" t="s">
        <v>1840</v>
      </c>
      <c r="F561" s="170" t="s">
        <v>113</v>
      </c>
      <c r="G561" s="27"/>
      <c r="H561" s="27"/>
      <c r="I561" s="29"/>
      <c r="J561" s="76"/>
      <c r="K561" s="28" t="s">
        <v>113</v>
      </c>
      <c r="L561" s="81"/>
      <c r="M561" s="27"/>
      <c r="N561" s="81"/>
      <c r="O561" s="27"/>
      <c r="P561" s="81"/>
      <c r="Q561" s="27"/>
      <c r="R561" s="82"/>
    </row>
    <row r="562" spans="1:18" s="22" customFormat="1" ht="90.95" customHeight="1" x14ac:dyDescent="0.35">
      <c r="A562" s="205" t="s">
        <v>786</v>
      </c>
      <c r="B562" s="103" t="s">
        <v>787</v>
      </c>
      <c r="C562" s="119" t="s">
        <v>1841</v>
      </c>
      <c r="D562" s="235" t="s">
        <v>117</v>
      </c>
      <c r="E562" s="236" t="s">
        <v>1842</v>
      </c>
      <c r="F562" s="170">
        <v>49508.997805056002</v>
      </c>
      <c r="G562" s="27">
        <v>18475.2186098688</v>
      </c>
      <c r="H562" s="27">
        <v>20337.599999999999</v>
      </c>
      <c r="I562" s="29">
        <v>10696.179195187202</v>
      </c>
      <c r="J562" s="86"/>
      <c r="K562" s="28">
        <f t="shared" si="91"/>
        <v>49509</v>
      </c>
      <c r="L562" s="81">
        <f t="shared" ref="L562:L582" si="102">K562/F562</f>
        <v>1.0000000443342443</v>
      </c>
      <c r="M562" s="27">
        <f t="shared" si="93"/>
        <v>18475.22</v>
      </c>
      <c r="N562" s="81">
        <f t="shared" si="94"/>
        <v>1.0000000752430178</v>
      </c>
      <c r="O562" s="27">
        <f t="shared" si="95"/>
        <v>20337.599999999999</v>
      </c>
      <c r="P562" s="81">
        <f t="shared" si="96"/>
        <v>1</v>
      </c>
      <c r="Q562" s="27">
        <f t="shared" si="97"/>
        <v>10696.18</v>
      </c>
      <c r="R562" s="82">
        <f t="shared" si="98"/>
        <v>1.0000000752430176</v>
      </c>
    </row>
    <row r="563" spans="1:18" s="4" customFormat="1" ht="39" customHeight="1" x14ac:dyDescent="0.25">
      <c r="A563" s="205" t="s">
        <v>788</v>
      </c>
      <c r="B563" s="103" t="s">
        <v>789</v>
      </c>
      <c r="C563" s="119" t="s">
        <v>1843</v>
      </c>
      <c r="D563" s="115" t="s">
        <v>495</v>
      </c>
      <c r="E563" s="177" t="s">
        <v>1101</v>
      </c>
      <c r="F563" s="170">
        <v>5611.7019234047993</v>
      </c>
      <c r="G563" s="27">
        <v>1086.0241055040001</v>
      </c>
      <c r="H563" s="27">
        <v>4444.7370000000001</v>
      </c>
      <c r="I563" s="29">
        <v>80.940817900800013</v>
      </c>
      <c r="J563" s="76"/>
      <c r="K563" s="28">
        <f t="shared" si="91"/>
        <v>5611.7</v>
      </c>
      <c r="L563" s="81">
        <f t="shared" si="102"/>
        <v>0.99999965725107542</v>
      </c>
      <c r="M563" s="27">
        <f t="shared" si="93"/>
        <v>1086.02</v>
      </c>
      <c r="N563" s="81">
        <f t="shared" si="94"/>
        <v>0.99999621969348629</v>
      </c>
      <c r="O563" s="27">
        <f t="shared" si="95"/>
        <v>4444.74</v>
      </c>
      <c r="P563" s="81">
        <f t="shared" si="96"/>
        <v>1.000000674955571</v>
      </c>
      <c r="Q563" s="27">
        <f t="shared" si="97"/>
        <v>80.94</v>
      </c>
      <c r="R563" s="82">
        <f t="shared" si="98"/>
        <v>0.9999898950761652</v>
      </c>
    </row>
    <row r="564" spans="1:18" s="4" customFormat="1" ht="60" customHeight="1" x14ac:dyDescent="0.25">
      <c r="A564" s="205" t="s">
        <v>790</v>
      </c>
      <c r="B564" s="103" t="s">
        <v>791</v>
      </c>
      <c r="C564" s="119" t="s">
        <v>792</v>
      </c>
      <c r="D564" s="115" t="s">
        <v>495</v>
      </c>
      <c r="E564" s="177" t="s">
        <v>1101</v>
      </c>
      <c r="F564" s="170">
        <v>684.44458734300781</v>
      </c>
      <c r="G564" s="27">
        <v>169.23172067634144</v>
      </c>
      <c r="H564" s="27">
        <v>515.2128666666664</v>
      </c>
      <c r="I564" s="29">
        <v>0</v>
      </c>
      <c r="J564" s="76"/>
      <c r="K564" s="28">
        <f t="shared" si="91"/>
        <v>684.44</v>
      </c>
      <c r="L564" s="81">
        <f t="shared" si="102"/>
        <v>0.99999329771453738</v>
      </c>
      <c r="M564" s="27">
        <f t="shared" si="93"/>
        <v>169.23</v>
      </c>
      <c r="N564" s="81">
        <f t="shared" si="94"/>
        <v>0.99998983242423722</v>
      </c>
      <c r="O564" s="27">
        <f t="shared" si="95"/>
        <v>515.21</v>
      </c>
      <c r="P564" s="81">
        <f t="shared" si="96"/>
        <v>0.99999443595676307</v>
      </c>
      <c r="Q564" s="27">
        <f t="shared" si="97"/>
        <v>0</v>
      </c>
      <c r="R564" s="82" t="e">
        <f t="shared" si="98"/>
        <v>#DIV/0!</v>
      </c>
    </row>
    <row r="565" spans="1:18" s="4" customFormat="1" ht="75" customHeight="1" x14ac:dyDescent="0.25">
      <c r="A565" s="205" t="s">
        <v>793</v>
      </c>
      <c r="B565" s="103" t="s">
        <v>794</v>
      </c>
      <c r="C565" s="119" t="s">
        <v>1600</v>
      </c>
      <c r="D565" s="115" t="s">
        <v>529</v>
      </c>
      <c r="E565" s="198"/>
      <c r="F565" s="170">
        <v>1103.6762554665602</v>
      </c>
      <c r="G565" s="27">
        <v>190.4970764736</v>
      </c>
      <c r="H565" s="27">
        <v>851.02462500000013</v>
      </c>
      <c r="I565" s="29">
        <v>62.154553992960004</v>
      </c>
      <c r="J565" s="76"/>
      <c r="K565" s="28">
        <f t="shared" si="91"/>
        <v>1103.67</v>
      </c>
      <c r="L565" s="81">
        <f t="shared" si="102"/>
        <v>0.99999433215444378</v>
      </c>
      <c r="M565" s="27">
        <f t="shared" si="93"/>
        <v>190.5</v>
      </c>
      <c r="N565" s="81">
        <f t="shared" si="94"/>
        <v>1.0000153468307971</v>
      </c>
      <c r="O565" s="27">
        <f t="shared" si="95"/>
        <v>851.02</v>
      </c>
      <c r="P565" s="81">
        <f t="shared" si="96"/>
        <v>0.99999456537465037</v>
      </c>
      <c r="Q565" s="27">
        <f t="shared" si="97"/>
        <v>62.15</v>
      </c>
      <c r="R565" s="82">
        <f t="shared" si="98"/>
        <v>0.9999267311457094</v>
      </c>
    </row>
    <row r="566" spans="1:18" s="4" customFormat="1" ht="66.95" customHeight="1" x14ac:dyDescent="0.25">
      <c r="A566" s="205" t="s">
        <v>795</v>
      </c>
      <c r="B566" s="103" t="s">
        <v>796</v>
      </c>
      <c r="C566" s="119" t="s">
        <v>1601</v>
      </c>
      <c r="D566" s="115" t="s">
        <v>495</v>
      </c>
      <c r="E566" s="198"/>
      <c r="F566" s="170">
        <v>512.90094832599516</v>
      </c>
      <c r="G566" s="27">
        <v>147.6858563442288</v>
      </c>
      <c r="H566" s="27">
        <v>326.02075000000002</v>
      </c>
      <c r="I566" s="29">
        <v>39.194341981766399</v>
      </c>
      <c r="J566" s="76"/>
      <c r="K566" s="28">
        <f t="shared" si="91"/>
        <v>512.9</v>
      </c>
      <c r="L566" s="81">
        <f t="shared" si="102"/>
        <v>0.99999815105431511</v>
      </c>
      <c r="M566" s="27">
        <f t="shared" si="93"/>
        <v>147.69</v>
      </c>
      <c r="N566" s="81">
        <f t="shared" si="94"/>
        <v>1.0000280572281854</v>
      </c>
      <c r="O566" s="27">
        <f t="shared" si="95"/>
        <v>326.02</v>
      </c>
      <c r="P566" s="81">
        <f t="shared" si="96"/>
        <v>0.99999769953292839</v>
      </c>
      <c r="Q566" s="27">
        <f t="shared" si="97"/>
        <v>39.19</v>
      </c>
      <c r="R566" s="82">
        <f t="shared" si="98"/>
        <v>0.99988921916922546</v>
      </c>
    </row>
    <row r="567" spans="1:18" s="4" customFormat="1" ht="65.45" customHeight="1" x14ac:dyDescent="0.25">
      <c r="A567" s="205" t="s">
        <v>797</v>
      </c>
      <c r="B567" s="105" t="s">
        <v>1133</v>
      </c>
      <c r="C567" s="119" t="s">
        <v>1219</v>
      </c>
      <c r="D567" s="14" t="s">
        <v>798</v>
      </c>
      <c r="E567" s="177" t="s">
        <v>1101</v>
      </c>
      <c r="F567" s="170">
        <v>1374.4909712674673</v>
      </c>
      <c r="G567" s="27">
        <v>237.28792276800002</v>
      </c>
      <c r="H567" s="27">
        <v>1066.2549241666673</v>
      </c>
      <c r="I567" s="29">
        <v>70.948124332800006</v>
      </c>
      <c r="J567" s="76"/>
      <c r="K567" s="28">
        <f t="shared" si="91"/>
        <v>1374.49</v>
      </c>
      <c r="L567" s="81">
        <f t="shared" si="102"/>
        <v>0.99999929336206084</v>
      </c>
      <c r="M567" s="27">
        <f t="shared" si="93"/>
        <v>237.29</v>
      </c>
      <c r="N567" s="81">
        <f t="shared" si="94"/>
        <v>1.0000087540569944</v>
      </c>
      <c r="O567" s="27">
        <f t="shared" si="95"/>
        <v>1066.25</v>
      </c>
      <c r="P567" s="81">
        <f t="shared" si="96"/>
        <v>0.99999538181108882</v>
      </c>
      <c r="Q567" s="27">
        <f t="shared" si="97"/>
        <v>70.95</v>
      </c>
      <c r="R567" s="82">
        <f t="shared" si="98"/>
        <v>1.0000264371640213</v>
      </c>
    </row>
    <row r="568" spans="1:18" s="4" customFormat="1" ht="69.95" customHeight="1" x14ac:dyDescent="0.25">
      <c r="A568" s="205" t="s">
        <v>799</v>
      </c>
      <c r="B568" s="105" t="s">
        <v>1134</v>
      </c>
      <c r="C568" s="119" t="s">
        <v>1602</v>
      </c>
      <c r="D568" s="14" t="s">
        <v>800</v>
      </c>
      <c r="E568" s="177" t="s">
        <v>1101</v>
      </c>
      <c r="F568" s="170">
        <v>645.81237445254408</v>
      </c>
      <c r="G568" s="27">
        <v>213.71918789894403</v>
      </c>
      <c r="H568" s="27">
        <v>380.13118000000009</v>
      </c>
      <c r="I568" s="29">
        <v>51.962006553599998</v>
      </c>
      <c r="J568" s="76"/>
      <c r="K568" s="28">
        <f t="shared" si="91"/>
        <v>645.81000000000006</v>
      </c>
      <c r="L568" s="81">
        <f t="shared" si="102"/>
        <v>0.99999632330900123</v>
      </c>
      <c r="M568" s="27">
        <f t="shared" si="93"/>
        <v>213.72</v>
      </c>
      <c r="N568" s="81">
        <f t="shared" si="94"/>
        <v>1.000003799850935</v>
      </c>
      <c r="O568" s="27">
        <f t="shared" si="95"/>
        <v>380.13</v>
      </c>
      <c r="P568" s="81">
        <f t="shared" si="96"/>
        <v>0.99999689580844142</v>
      </c>
      <c r="Q568" s="27">
        <f t="shared" si="97"/>
        <v>51.96</v>
      </c>
      <c r="R568" s="82">
        <f t="shared" si="98"/>
        <v>0.99996138421640957</v>
      </c>
    </row>
    <row r="569" spans="1:18" s="4" customFormat="1" ht="82.5" customHeight="1" x14ac:dyDescent="0.25">
      <c r="A569" s="205" t="s">
        <v>801</v>
      </c>
      <c r="B569" s="103" t="s">
        <v>1135</v>
      </c>
      <c r="C569" s="119" t="s">
        <v>1603</v>
      </c>
      <c r="D569" s="14" t="s">
        <v>401</v>
      </c>
      <c r="E569" s="212"/>
      <c r="F569" s="170">
        <v>241.91528261971376</v>
      </c>
      <c r="G569" s="27">
        <v>107.04069936892799</v>
      </c>
      <c r="H569" s="27">
        <v>125.16068583333296</v>
      </c>
      <c r="I569" s="29">
        <v>9.7138974174528006</v>
      </c>
      <c r="J569" s="76"/>
      <c r="K569" s="28">
        <f t="shared" si="91"/>
        <v>241.91</v>
      </c>
      <c r="L569" s="81">
        <f t="shared" si="102"/>
        <v>0.99997816334852196</v>
      </c>
      <c r="M569" s="27">
        <f t="shared" si="93"/>
        <v>107.04</v>
      </c>
      <c r="N569" s="81">
        <f t="shared" si="94"/>
        <v>0.99999346632699426</v>
      </c>
      <c r="O569" s="27">
        <f t="shared" si="95"/>
        <v>125.16</v>
      </c>
      <c r="P569" s="81">
        <f t="shared" si="96"/>
        <v>0.99999452037731817</v>
      </c>
      <c r="Q569" s="27">
        <f t="shared" si="97"/>
        <v>9.7100000000000009</v>
      </c>
      <c r="R569" s="82">
        <f t="shared" si="98"/>
        <v>0.99959877922472218</v>
      </c>
    </row>
    <row r="570" spans="1:18" s="4" customFormat="1" ht="85.5" customHeight="1" x14ac:dyDescent="0.25">
      <c r="A570" s="205" t="s">
        <v>1374</v>
      </c>
      <c r="B570" s="103" t="s">
        <v>1375</v>
      </c>
      <c r="C570" s="119" t="s">
        <v>1603</v>
      </c>
      <c r="D570" s="14" t="s">
        <v>401</v>
      </c>
      <c r="E570" s="212"/>
      <c r="F570" s="170">
        <v>165.85126345304747</v>
      </c>
      <c r="G570" s="27">
        <v>107.04069936892799</v>
      </c>
      <c r="H570" s="27">
        <v>49.096666666666678</v>
      </c>
      <c r="I570" s="29">
        <v>9.7138974174528006</v>
      </c>
      <c r="J570" s="76"/>
      <c r="K570" s="28">
        <f t="shared" si="91"/>
        <v>165.85000000000002</v>
      </c>
      <c r="L570" s="81">
        <f t="shared" si="102"/>
        <v>0.99999238201132068</v>
      </c>
      <c r="M570" s="27">
        <f t="shared" si="93"/>
        <v>107.04</v>
      </c>
      <c r="N570" s="81">
        <f t="shared" si="94"/>
        <v>0.99999346632699426</v>
      </c>
      <c r="O570" s="27">
        <f t="shared" si="95"/>
        <v>49.1</v>
      </c>
      <c r="P570" s="81">
        <f t="shared" si="96"/>
        <v>1.0000678932717766</v>
      </c>
      <c r="Q570" s="27">
        <f t="shared" si="97"/>
        <v>9.7100000000000009</v>
      </c>
      <c r="R570" s="82">
        <f t="shared" si="98"/>
        <v>0.99959877922472218</v>
      </c>
    </row>
    <row r="571" spans="1:18" s="4" customFormat="1" ht="93.75" customHeight="1" x14ac:dyDescent="0.25">
      <c r="A571" s="205" t="s">
        <v>802</v>
      </c>
      <c r="B571" s="103" t="s">
        <v>1136</v>
      </c>
      <c r="C571" s="119" t="s">
        <v>1604</v>
      </c>
      <c r="D571" s="14" t="s">
        <v>401</v>
      </c>
      <c r="E571" s="212"/>
      <c r="F571" s="170">
        <v>370.8115242189071</v>
      </c>
      <c r="G571" s="27">
        <v>173.13422667840001</v>
      </c>
      <c r="H571" s="27">
        <v>183.88738041666713</v>
      </c>
      <c r="I571" s="29">
        <v>13.789917123840002</v>
      </c>
      <c r="J571" s="76"/>
      <c r="K571" s="28">
        <f t="shared" si="91"/>
        <v>370.81</v>
      </c>
      <c r="L571" s="81">
        <f t="shared" si="102"/>
        <v>0.99999588950502472</v>
      </c>
      <c r="M571" s="27">
        <f t="shared" si="93"/>
        <v>173.13</v>
      </c>
      <c r="N571" s="81">
        <f t="shared" si="94"/>
        <v>0.99997558727421432</v>
      </c>
      <c r="O571" s="27">
        <f t="shared" si="95"/>
        <v>183.89</v>
      </c>
      <c r="P571" s="81">
        <f t="shared" si="96"/>
        <v>1.0000142455851344</v>
      </c>
      <c r="Q571" s="27">
        <f t="shared" si="97"/>
        <v>13.79</v>
      </c>
      <c r="R571" s="82">
        <f t="shared" si="98"/>
        <v>1.0000060099099402</v>
      </c>
    </row>
    <row r="572" spans="1:18" s="4" customFormat="1" ht="92.25" customHeight="1" x14ac:dyDescent="0.25">
      <c r="A572" s="205" t="s">
        <v>803</v>
      </c>
      <c r="B572" s="103" t="s">
        <v>1137</v>
      </c>
      <c r="C572" s="119" t="s">
        <v>1605</v>
      </c>
      <c r="D572" s="14" t="s">
        <v>401</v>
      </c>
      <c r="E572" s="212"/>
      <c r="F572" s="170">
        <v>534.98051951669606</v>
      </c>
      <c r="G572" s="27">
        <v>273.23656706517602</v>
      </c>
      <c r="H572" s="27">
        <v>245.35593500000004</v>
      </c>
      <c r="I572" s="29">
        <v>16.388017451520003</v>
      </c>
      <c r="J572" s="76"/>
      <c r="K572" s="28">
        <f t="shared" si="91"/>
        <v>534.99</v>
      </c>
      <c r="L572" s="81">
        <f t="shared" si="102"/>
        <v>1.0000177211748056</v>
      </c>
      <c r="M572" s="27">
        <f t="shared" si="93"/>
        <v>273.24</v>
      </c>
      <c r="N572" s="81">
        <f t="shared" si="94"/>
        <v>1.0000125639655806</v>
      </c>
      <c r="O572" s="27">
        <f t="shared" si="95"/>
        <v>245.36</v>
      </c>
      <c r="P572" s="81">
        <f t="shared" si="96"/>
        <v>1.00001656776715</v>
      </c>
      <c r="Q572" s="27">
        <f t="shared" si="97"/>
        <v>16.39</v>
      </c>
      <c r="R572" s="82">
        <f t="shared" si="98"/>
        <v>1.0001209754923597</v>
      </c>
    </row>
    <row r="573" spans="1:18" s="4" customFormat="1" ht="81.75" customHeight="1" x14ac:dyDescent="0.25">
      <c r="A573" s="205" t="s">
        <v>804</v>
      </c>
      <c r="B573" s="103" t="s">
        <v>1138</v>
      </c>
      <c r="C573" s="119" t="s">
        <v>1606</v>
      </c>
      <c r="D573" s="14" t="s">
        <v>401</v>
      </c>
      <c r="E573" s="212"/>
      <c r="F573" s="170">
        <v>240.83189748581296</v>
      </c>
      <c r="G573" s="27">
        <v>103.09251775680001</v>
      </c>
      <c r="H573" s="27">
        <v>125.14858583333294</v>
      </c>
      <c r="I573" s="29">
        <v>12.590793895680001</v>
      </c>
      <c r="J573" s="76"/>
      <c r="K573" s="28">
        <f t="shared" si="91"/>
        <v>240.83</v>
      </c>
      <c r="L573" s="81">
        <f t="shared" si="102"/>
        <v>0.99999212111920077</v>
      </c>
      <c r="M573" s="27">
        <f t="shared" si="93"/>
        <v>103.09</v>
      </c>
      <c r="N573" s="81">
        <f t="shared" si="94"/>
        <v>0.99997557769608514</v>
      </c>
      <c r="O573" s="27">
        <f t="shared" si="95"/>
        <v>125.15</v>
      </c>
      <c r="P573" s="81">
        <f t="shared" si="96"/>
        <v>1.0000112999012944</v>
      </c>
      <c r="Q573" s="27">
        <f t="shared" si="97"/>
        <v>12.59</v>
      </c>
      <c r="R573" s="82">
        <f t="shared" si="98"/>
        <v>0.99993694633661878</v>
      </c>
    </row>
    <row r="574" spans="1:18" s="4" customFormat="1" ht="91.5" customHeight="1" x14ac:dyDescent="0.25">
      <c r="A574" s="205" t="s">
        <v>805</v>
      </c>
      <c r="B574" s="103" t="s">
        <v>1139</v>
      </c>
      <c r="C574" s="119" t="s">
        <v>1607</v>
      </c>
      <c r="D574" s="14" t="s">
        <v>401</v>
      </c>
      <c r="E574" s="212"/>
      <c r="F574" s="170">
        <v>505.56966068933298</v>
      </c>
      <c r="G574" s="27">
        <v>272.87600756832001</v>
      </c>
      <c r="H574" s="27">
        <v>217.60468583333295</v>
      </c>
      <c r="I574" s="29">
        <v>15.088967287680003</v>
      </c>
      <c r="J574" s="76"/>
      <c r="K574" s="28">
        <f t="shared" si="91"/>
        <v>505.57</v>
      </c>
      <c r="L574" s="81">
        <f t="shared" si="102"/>
        <v>1.0000006711452316</v>
      </c>
      <c r="M574" s="27">
        <f t="shared" si="93"/>
        <v>272.88</v>
      </c>
      <c r="N574" s="81">
        <f t="shared" si="94"/>
        <v>1.0000146309370164</v>
      </c>
      <c r="O574" s="27">
        <f t="shared" si="95"/>
        <v>217.6</v>
      </c>
      <c r="P574" s="81">
        <f t="shared" si="96"/>
        <v>0.99997846630317255</v>
      </c>
      <c r="Q574" s="27">
        <f t="shared" si="97"/>
        <v>15.09</v>
      </c>
      <c r="R574" s="82">
        <f t="shared" si="98"/>
        <v>1.0000684415507244</v>
      </c>
    </row>
    <row r="575" spans="1:18" s="4" customFormat="1" ht="68.099999999999994" customHeight="1" x14ac:dyDescent="0.25">
      <c r="A575" s="205" t="s">
        <v>806</v>
      </c>
      <c r="B575" s="103" t="s">
        <v>1140</v>
      </c>
      <c r="C575" s="119" t="s">
        <v>807</v>
      </c>
      <c r="D575" s="115" t="s">
        <v>401</v>
      </c>
      <c r="E575" s="198" t="s">
        <v>1608</v>
      </c>
      <c r="F575" s="170">
        <v>1383.9958033669436</v>
      </c>
      <c r="G575" s="27">
        <v>272.93104314103681</v>
      </c>
      <c r="H575" s="27">
        <v>1066.2549241666673</v>
      </c>
      <c r="I575" s="29">
        <v>44.809836059239686</v>
      </c>
      <c r="J575" s="76"/>
      <c r="K575" s="28">
        <f t="shared" si="91"/>
        <v>1383.99</v>
      </c>
      <c r="L575" s="81">
        <f t="shared" si="102"/>
        <v>0.99999580680307742</v>
      </c>
      <c r="M575" s="27">
        <f t="shared" si="93"/>
        <v>272.93</v>
      </c>
      <c r="N575" s="81">
        <f t="shared" si="94"/>
        <v>0.99999617800516649</v>
      </c>
      <c r="O575" s="27">
        <f t="shared" si="95"/>
        <v>1066.25</v>
      </c>
      <c r="P575" s="81">
        <f t="shared" si="96"/>
        <v>0.99999538181108882</v>
      </c>
      <c r="Q575" s="27">
        <f t="shared" si="97"/>
        <v>44.81</v>
      </c>
      <c r="R575" s="82">
        <f t="shared" si="98"/>
        <v>1.0000036585887102</v>
      </c>
    </row>
    <row r="576" spans="1:18" s="4" customFormat="1" ht="110.25" customHeight="1" x14ac:dyDescent="0.25">
      <c r="A576" s="205" t="s">
        <v>808</v>
      </c>
      <c r="B576" s="103" t="s">
        <v>1141</v>
      </c>
      <c r="C576" s="119" t="s">
        <v>1609</v>
      </c>
      <c r="D576" s="115" t="s">
        <v>401</v>
      </c>
      <c r="E576" s="198" t="s">
        <v>1610</v>
      </c>
      <c r="F576" s="170">
        <v>1728.74345232724</v>
      </c>
      <c r="G576" s="27">
        <v>754.02758185182677</v>
      </c>
      <c r="H576" s="27">
        <v>860.63928070312511</v>
      </c>
      <c r="I576" s="29">
        <v>114.07658977228802</v>
      </c>
      <c r="J576" s="76"/>
      <c r="K576" s="28">
        <f t="shared" si="91"/>
        <v>1728.75</v>
      </c>
      <c r="L576" s="81">
        <f t="shared" si="102"/>
        <v>1.000003787532934</v>
      </c>
      <c r="M576" s="27">
        <f t="shared" si="93"/>
        <v>754.03</v>
      </c>
      <c r="N576" s="81">
        <f t="shared" si="94"/>
        <v>1.0000032069757545</v>
      </c>
      <c r="O576" s="27">
        <f t="shared" si="95"/>
        <v>860.64</v>
      </c>
      <c r="P576" s="81">
        <f t="shared" si="96"/>
        <v>1.0000008357704453</v>
      </c>
      <c r="Q576" s="27">
        <f t="shared" si="97"/>
        <v>114.08</v>
      </c>
      <c r="R576" s="82">
        <f t="shared" si="98"/>
        <v>1.0000298941940566</v>
      </c>
    </row>
    <row r="577" spans="1:18" s="4" customFormat="1" ht="66" customHeight="1" x14ac:dyDescent="0.25">
      <c r="A577" s="205" t="s">
        <v>809</v>
      </c>
      <c r="B577" s="103" t="s">
        <v>1142</v>
      </c>
      <c r="C577" s="119" t="s">
        <v>1849</v>
      </c>
      <c r="D577" s="115" t="s">
        <v>401</v>
      </c>
      <c r="E577" s="198" t="s">
        <v>1608</v>
      </c>
      <c r="F577" s="170">
        <v>266.85638895166335</v>
      </c>
      <c r="G577" s="27">
        <v>109.2643232537376</v>
      </c>
      <c r="H577" s="27">
        <v>149.52726250000001</v>
      </c>
      <c r="I577" s="29">
        <v>8.0648031979257606</v>
      </c>
      <c r="J577" s="76"/>
      <c r="K577" s="28">
        <f t="shared" si="91"/>
        <v>266.85000000000002</v>
      </c>
      <c r="L577" s="81">
        <f t="shared" si="102"/>
        <v>0.99997605846467297</v>
      </c>
      <c r="M577" s="27">
        <f t="shared" si="93"/>
        <v>109.26</v>
      </c>
      <c r="N577" s="81">
        <f t="shared" si="94"/>
        <v>0.9999604330708427</v>
      </c>
      <c r="O577" s="27">
        <f t="shared" si="95"/>
        <v>149.53</v>
      </c>
      <c r="P577" s="81">
        <f t="shared" si="96"/>
        <v>1.0000183076982365</v>
      </c>
      <c r="Q577" s="27">
        <f t="shared" si="97"/>
        <v>8.06</v>
      </c>
      <c r="R577" s="82">
        <f t="shared" si="98"/>
        <v>0.99940442465762891</v>
      </c>
    </row>
    <row r="578" spans="1:18" s="4" customFormat="1" ht="66" customHeight="1" x14ac:dyDescent="0.25">
      <c r="A578" s="205" t="s">
        <v>810</v>
      </c>
      <c r="B578" s="103" t="s">
        <v>811</v>
      </c>
      <c r="C578" s="119" t="s">
        <v>1849</v>
      </c>
      <c r="D578" s="115" t="s">
        <v>401</v>
      </c>
      <c r="E578" s="198" t="s">
        <v>1611</v>
      </c>
      <c r="F578" s="170">
        <v>243.24801724514481</v>
      </c>
      <c r="G578" s="27">
        <v>112.0384542142944</v>
      </c>
      <c r="H578" s="27">
        <v>125.16068583333296</v>
      </c>
      <c r="I578" s="29">
        <v>6.0488771975174407</v>
      </c>
      <c r="J578" s="76"/>
      <c r="K578" s="28">
        <f t="shared" si="91"/>
        <v>243.25</v>
      </c>
      <c r="L578" s="81">
        <f t="shared" si="102"/>
        <v>1.0000081511655374</v>
      </c>
      <c r="M578" s="27">
        <f t="shared" si="93"/>
        <v>112.04</v>
      </c>
      <c r="N578" s="81">
        <f t="shared" si="94"/>
        <v>1.0000137969210343</v>
      </c>
      <c r="O578" s="27">
        <f t="shared" si="95"/>
        <v>125.16</v>
      </c>
      <c r="P578" s="81">
        <f t="shared" si="96"/>
        <v>0.99999452037731817</v>
      </c>
      <c r="Q578" s="27">
        <f t="shared" si="97"/>
        <v>6.05</v>
      </c>
      <c r="R578" s="82">
        <f t="shared" si="98"/>
        <v>1.0001856216361973</v>
      </c>
    </row>
    <row r="579" spans="1:18" s="4" customFormat="1" ht="66" customHeight="1" x14ac:dyDescent="0.25">
      <c r="A579" s="205" t="s">
        <v>1207</v>
      </c>
      <c r="B579" s="103" t="s">
        <v>1612</v>
      </c>
      <c r="C579" s="119" t="s">
        <v>1848</v>
      </c>
      <c r="D579" s="115" t="s">
        <v>401</v>
      </c>
      <c r="E579" s="198"/>
      <c r="F579" s="170">
        <v>222.59158720962884</v>
      </c>
      <c r="G579" s="27">
        <v>115.14677842512</v>
      </c>
      <c r="H579" s="27">
        <v>99.000711700000025</v>
      </c>
      <c r="I579" s="29">
        <v>8.444097084508801</v>
      </c>
      <c r="J579" s="76"/>
      <c r="K579" s="28">
        <f t="shared" si="91"/>
        <v>222.59</v>
      </c>
      <c r="L579" s="81">
        <f t="shared" si="102"/>
        <v>0.99999286940872867</v>
      </c>
      <c r="M579" s="27">
        <f t="shared" si="93"/>
        <v>115.15</v>
      </c>
      <c r="N579" s="81">
        <f t="shared" si="94"/>
        <v>1.0000279779853511</v>
      </c>
      <c r="O579" s="27">
        <f t="shared" si="95"/>
        <v>99</v>
      </c>
      <c r="P579" s="81">
        <f t="shared" si="96"/>
        <v>0.9999928111627906</v>
      </c>
      <c r="Q579" s="27">
        <f t="shared" si="97"/>
        <v>8.44</v>
      </c>
      <c r="R579" s="82">
        <f t="shared" si="98"/>
        <v>0.99951479898113471</v>
      </c>
    </row>
    <row r="580" spans="1:18" s="4" customFormat="1" ht="66" customHeight="1" x14ac:dyDescent="0.25">
      <c r="A580" s="205" t="s">
        <v>1208</v>
      </c>
      <c r="B580" s="103" t="s">
        <v>1613</v>
      </c>
      <c r="C580" s="165" t="s">
        <v>1847</v>
      </c>
      <c r="D580" s="115" t="s">
        <v>401</v>
      </c>
      <c r="E580" s="207"/>
      <c r="F580" s="170">
        <v>305.80852181001768</v>
      </c>
      <c r="G580" s="27">
        <v>138.17613662424</v>
      </c>
      <c r="H580" s="27">
        <v>157.49946850000003</v>
      </c>
      <c r="I580" s="29">
        <v>10.132916685777603</v>
      </c>
      <c r="J580" s="76"/>
      <c r="K580" s="28">
        <f t="shared" si="91"/>
        <v>305.81</v>
      </c>
      <c r="L580" s="81">
        <f t="shared" si="102"/>
        <v>1.0000048337108907</v>
      </c>
      <c r="M580" s="27">
        <f t="shared" si="93"/>
        <v>138.18</v>
      </c>
      <c r="N580" s="81">
        <f t="shared" si="94"/>
        <v>1.0000279597899782</v>
      </c>
      <c r="O580" s="27">
        <f t="shared" si="95"/>
        <v>157.5</v>
      </c>
      <c r="P580" s="81">
        <f t="shared" si="96"/>
        <v>1.0000033746145625</v>
      </c>
      <c r="Q580" s="27">
        <f t="shared" si="97"/>
        <v>10.130000000000001</v>
      </c>
      <c r="R580" s="82">
        <f t="shared" si="98"/>
        <v>0.9997121573315908</v>
      </c>
    </row>
    <row r="581" spans="1:18" s="4" customFormat="1" ht="66" customHeight="1" x14ac:dyDescent="0.25">
      <c r="A581" s="189" t="s">
        <v>1376</v>
      </c>
      <c r="B581" s="105" t="s">
        <v>1614</v>
      </c>
      <c r="C581" s="165" t="s">
        <v>1847</v>
      </c>
      <c r="D581" s="115" t="s">
        <v>401</v>
      </c>
      <c r="E581" s="207"/>
      <c r="F581" s="170">
        <v>416.91229813202114</v>
      </c>
      <c r="G581" s="27">
        <v>165.81136394908799</v>
      </c>
      <c r="H581" s="27">
        <v>238.94143416000003</v>
      </c>
      <c r="I581" s="29">
        <v>12.159500022933122</v>
      </c>
      <c r="J581" s="76"/>
      <c r="K581" s="28">
        <f t="shared" si="91"/>
        <v>416.91</v>
      </c>
      <c r="L581" s="81">
        <f t="shared" si="102"/>
        <v>0.99999448773271649</v>
      </c>
      <c r="M581" s="27">
        <f t="shared" si="93"/>
        <v>165.81</v>
      </c>
      <c r="N581" s="81">
        <f t="shared" si="94"/>
        <v>0.99999177409162132</v>
      </c>
      <c r="O581" s="27">
        <f t="shared" si="95"/>
        <v>238.94</v>
      </c>
      <c r="P581" s="81">
        <f t="shared" si="96"/>
        <v>0.99999399785974719</v>
      </c>
      <c r="Q581" s="27">
        <f t="shared" si="97"/>
        <v>12.16</v>
      </c>
      <c r="R581" s="82">
        <f t="shared" si="98"/>
        <v>1.000041118225744</v>
      </c>
    </row>
    <row r="582" spans="1:18" s="4" customFormat="1" ht="66" customHeight="1" x14ac:dyDescent="0.25">
      <c r="A582" s="189" t="s">
        <v>1377</v>
      </c>
      <c r="B582" s="105" t="s">
        <v>1615</v>
      </c>
      <c r="C582" s="165" t="s">
        <v>1846</v>
      </c>
      <c r="D582" s="115" t="s">
        <v>401</v>
      </c>
      <c r="E582" s="207"/>
      <c r="F582" s="170">
        <v>284.38798000000003</v>
      </c>
      <c r="G582" s="27">
        <v>238.197</v>
      </c>
      <c r="H582" s="27">
        <v>28.723200000000006</v>
      </c>
      <c r="I582" s="29">
        <v>17.467780000000001</v>
      </c>
      <c r="J582" s="76"/>
      <c r="K582" s="28">
        <f t="shared" si="91"/>
        <v>284.39</v>
      </c>
      <c r="L582" s="81">
        <f t="shared" si="102"/>
        <v>1.0000071029724953</v>
      </c>
      <c r="M582" s="27">
        <f t="shared" si="93"/>
        <v>238.2</v>
      </c>
      <c r="N582" s="81">
        <f t="shared" si="94"/>
        <v>1.0000125946170606</v>
      </c>
      <c r="O582" s="27">
        <f t="shared" si="95"/>
        <v>28.72</v>
      </c>
      <c r="P582" s="81">
        <f t="shared" si="96"/>
        <v>0.99988859180035627</v>
      </c>
      <c r="Q582" s="27">
        <f t="shared" si="97"/>
        <v>17.47</v>
      </c>
      <c r="R582" s="82">
        <f t="shared" si="98"/>
        <v>1.0001270911357938</v>
      </c>
    </row>
    <row r="583" spans="1:18" s="4" customFormat="1" ht="54" customHeight="1" x14ac:dyDescent="0.25">
      <c r="A583" s="193" t="s">
        <v>812</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813</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814</v>
      </c>
      <c r="B585" s="103" t="s">
        <v>815</v>
      </c>
      <c r="C585" s="119" t="s">
        <v>816</v>
      </c>
      <c r="D585" s="115" t="s">
        <v>110</v>
      </c>
      <c r="E585" s="198" t="s">
        <v>1102</v>
      </c>
      <c r="F585" s="170">
        <v>10722.928867200002</v>
      </c>
      <c r="G585" s="27">
        <v>0</v>
      </c>
      <c r="H585" s="27">
        <v>0</v>
      </c>
      <c r="I585" s="29">
        <v>10722.928867200002</v>
      </c>
      <c r="J585" s="76"/>
      <c r="K585" s="28">
        <f t="shared" si="91"/>
        <v>10722.93</v>
      </c>
      <c r="L585" s="81">
        <f t="shared" ref="L585:L586" si="103">K585/F585</f>
        <v>1.0000001056427783</v>
      </c>
      <c r="M585" s="27">
        <f t="shared" si="93"/>
        <v>0</v>
      </c>
      <c r="N585" s="81" t="e">
        <f t="shared" si="94"/>
        <v>#DIV/0!</v>
      </c>
      <c r="O585" s="27">
        <f t="shared" si="95"/>
        <v>0</v>
      </c>
      <c r="P585" s="81" t="e">
        <f t="shared" si="96"/>
        <v>#DIV/0!</v>
      </c>
      <c r="Q585" s="27">
        <f t="shared" si="97"/>
        <v>10722.93</v>
      </c>
      <c r="R585" s="82">
        <f t="shared" si="98"/>
        <v>1.0000001056427783</v>
      </c>
    </row>
    <row r="586" spans="1:18" s="4" customFormat="1" ht="109.5" customHeight="1" x14ac:dyDescent="0.25">
      <c r="A586" s="176" t="s">
        <v>817</v>
      </c>
      <c r="B586" s="103" t="s">
        <v>818</v>
      </c>
      <c r="C586" s="119" t="s">
        <v>819</v>
      </c>
      <c r="D586" s="115" t="s">
        <v>820</v>
      </c>
      <c r="E586" s="198" t="s">
        <v>1103</v>
      </c>
      <c r="F586" s="170">
        <v>15365.2652648352</v>
      </c>
      <c r="G586" s="27">
        <v>0</v>
      </c>
      <c r="H586" s="27">
        <v>0</v>
      </c>
      <c r="I586" s="29">
        <v>15365.2652648352</v>
      </c>
      <c r="J586" s="76"/>
      <c r="K586" s="28">
        <f t="shared" si="91"/>
        <v>15365.27</v>
      </c>
      <c r="L586" s="81">
        <f t="shared" si="103"/>
        <v>1.0000003081733195</v>
      </c>
      <c r="M586" s="27">
        <f t="shared" si="93"/>
        <v>0</v>
      </c>
      <c r="N586" s="81" t="e">
        <f t="shared" si="94"/>
        <v>#DIV/0!</v>
      </c>
      <c r="O586" s="27">
        <f t="shared" si="95"/>
        <v>0</v>
      </c>
      <c r="P586" s="81" t="e">
        <f t="shared" si="96"/>
        <v>#DIV/0!</v>
      </c>
      <c r="Q586" s="27">
        <f t="shared" si="97"/>
        <v>15365.27</v>
      </c>
      <c r="R586" s="82">
        <f t="shared" si="98"/>
        <v>1.0000003081733195</v>
      </c>
    </row>
    <row r="587" spans="1:18" s="4" customFormat="1" ht="113.25" customHeight="1" x14ac:dyDescent="0.25">
      <c r="A587" s="176" t="s">
        <v>821</v>
      </c>
      <c r="B587" s="103" t="s">
        <v>822</v>
      </c>
      <c r="C587" s="119" t="s">
        <v>1622</v>
      </c>
      <c r="D587" s="115" t="s">
        <v>110</v>
      </c>
      <c r="E587" s="198"/>
      <c r="F587" s="170">
        <v>6226.2167616000006</v>
      </c>
      <c r="G587" s="27">
        <v>0</v>
      </c>
      <c r="H587" s="27">
        <v>0</v>
      </c>
      <c r="I587" s="29">
        <v>6226.2167616000006</v>
      </c>
      <c r="J587" s="76"/>
      <c r="K587" s="28">
        <f t="shared" ref="K587:K650" si="104">SUM(M587,O587,Q587)</f>
        <v>6226.22</v>
      </c>
      <c r="L587" s="81">
        <f t="shared" ref="L587:L650" si="105">K587/F587</f>
        <v>1.0000005201232343</v>
      </c>
      <c r="M587" s="27">
        <f t="shared" ref="M587:M650" si="106">ROUND(G587-(G587*$M$6*$F$6),2)</f>
        <v>0</v>
      </c>
      <c r="N587" s="81" t="e">
        <f t="shared" ref="N587:N650" si="107">M587/G587</f>
        <v>#DIV/0!</v>
      </c>
      <c r="O587" s="27">
        <f t="shared" ref="O587:O650" si="108">ROUND(H587-(H587*$O$6*$F$6),2)</f>
        <v>0</v>
      </c>
      <c r="P587" s="81" t="e">
        <f t="shared" ref="P587:P650" si="109">O587/H587</f>
        <v>#DIV/0!</v>
      </c>
      <c r="Q587" s="27">
        <f t="shared" ref="Q587:Q650" si="110">ROUND((I587-(I587*$Q$6*$F$6)),2)</f>
        <v>6226.22</v>
      </c>
      <c r="R587" s="82">
        <f t="shared" ref="R587:R650" si="111">Q587/I587</f>
        <v>1.0000005201232343</v>
      </c>
    </row>
    <row r="588" spans="1:18" s="4" customFormat="1" ht="140.25" customHeight="1" x14ac:dyDescent="0.25">
      <c r="A588" s="176" t="s">
        <v>823</v>
      </c>
      <c r="B588" s="103" t="s">
        <v>824</v>
      </c>
      <c r="C588" s="119" t="s">
        <v>1387</v>
      </c>
      <c r="D588" s="115" t="s">
        <v>110</v>
      </c>
      <c r="E588" s="198"/>
      <c r="F588" s="170">
        <v>17141.312812800003</v>
      </c>
      <c r="G588" s="27">
        <v>0</v>
      </c>
      <c r="H588" s="27">
        <v>0</v>
      </c>
      <c r="I588" s="29">
        <v>17141.312812800003</v>
      </c>
      <c r="J588" s="76"/>
      <c r="K588" s="28">
        <f t="shared" si="104"/>
        <v>17141.310000000001</v>
      </c>
      <c r="L588" s="81">
        <f t="shared" si="105"/>
        <v>0.99999983590521735</v>
      </c>
      <c r="M588" s="27">
        <f t="shared" si="106"/>
        <v>0</v>
      </c>
      <c r="N588" s="81" t="e">
        <f t="shared" si="107"/>
        <v>#DIV/0!</v>
      </c>
      <c r="O588" s="27">
        <f t="shared" si="108"/>
        <v>0</v>
      </c>
      <c r="P588" s="81" t="e">
        <f t="shared" si="109"/>
        <v>#DIV/0!</v>
      </c>
      <c r="Q588" s="27">
        <f t="shared" si="110"/>
        <v>17141.310000000001</v>
      </c>
      <c r="R588" s="82">
        <f t="shared" si="111"/>
        <v>0.99999983590521735</v>
      </c>
    </row>
    <row r="589" spans="1:18" s="4" customFormat="1" ht="132.94999999999999" customHeight="1" x14ac:dyDescent="0.25">
      <c r="A589" s="176" t="s">
        <v>825</v>
      </c>
      <c r="B589" s="103" t="s">
        <v>1225</v>
      </c>
      <c r="C589" s="119" t="s">
        <v>1143</v>
      </c>
      <c r="D589" s="115" t="s">
        <v>110</v>
      </c>
      <c r="E589" s="198"/>
      <c r="F589" s="170">
        <v>22598.8608384</v>
      </c>
      <c r="G589" s="27">
        <v>0</v>
      </c>
      <c r="H589" s="27">
        <v>0</v>
      </c>
      <c r="I589" s="29">
        <v>22598.8608384</v>
      </c>
      <c r="J589" s="76"/>
      <c r="K589" s="28">
        <f t="shared" si="104"/>
        <v>22598.86</v>
      </c>
      <c r="L589" s="81">
        <f t="shared" si="105"/>
        <v>0.99999996290078486</v>
      </c>
      <c r="M589" s="27">
        <f t="shared" si="106"/>
        <v>0</v>
      </c>
      <c r="N589" s="81" t="e">
        <f t="shared" si="107"/>
        <v>#DIV/0!</v>
      </c>
      <c r="O589" s="27">
        <f t="shared" si="108"/>
        <v>0</v>
      </c>
      <c r="P589" s="81" t="e">
        <f t="shared" si="109"/>
        <v>#DIV/0!</v>
      </c>
      <c r="Q589" s="27">
        <f t="shared" si="110"/>
        <v>22598.86</v>
      </c>
      <c r="R589" s="82">
        <f t="shared" si="111"/>
        <v>0.99999996290078486</v>
      </c>
    </row>
    <row r="590" spans="1:18" s="4" customFormat="1" ht="102" customHeight="1" x14ac:dyDescent="0.25">
      <c r="A590" s="176" t="s">
        <v>826</v>
      </c>
      <c r="B590" s="103" t="s">
        <v>1144</v>
      </c>
      <c r="C590" s="119" t="s">
        <v>827</v>
      </c>
      <c r="D590" s="115" t="s">
        <v>110</v>
      </c>
      <c r="E590" s="198" t="s">
        <v>1104</v>
      </c>
      <c r="F590" s="170">
        <v>50363.175582720003</v>
      </c>
      <c r="G590" s="27">
        <v>0</v>
      </c>
      <c r="H590" s="27">
        <v>0</v>
      </c>
      <c r="I590" s="29">
        <v>50363.175582720003</v>
      </c>
      <c r="J590" s="76"/>
      <c r="K590" s="28">
        <f t="shared" si="104"/>
        <v>50363.18</v>
      </c>
      <c r="L590" s="81">
        <f t="shared" si="105"/>
        <v>1.000000087708528</v>
      </c>
      <c r="M590" s="27">
        <f t="shared" si="106"/>
        <v>0</v>
      </c>
      <c r="N590" s="81" t="e">
        <f t="shared" si="107"/>
        <v>#DIV/0!</v>
      </c>
      <c r="O590" s="27">
        <f t="shared" si="108"/>
        <v>0</v>
      </c>
      <c r="P590" s="81" t="e">
        <f t="shared" si="109"/>
        <v>#DIV/0!</v>
      </c>
      <c r="Q590" s="27">
        <f t="shared" si="110"/>
        <v>50363.18</v>
      </c>
      <c r="R590" s="82">
        <f t="shared" si="111"/>
        <v>1.000000087708528</v>
      </c>
    </row>
    <row r="591" spans="1:18" s="4" customFormat="1" ht="156" customHeight="1" x14ac:dyDescent="0.25">
      <c r="A591" s="176" t="s">
        <v>828</v>
      </c>
      <c r="B591" s="103" t="s">
        <v>829</v>
      </c>
      <c r="C591" s="119" t="s">
        <v>830</v>
      </c>
      <c r="D591" s="115" t="s">
        <v>110</v>
      </c>
      <c r="E591" s="198" t="s">
        <v>1104</v>
      </c>
      <c r="F591" s="170">
        <v>34866.813864960001</v>
      </c>
      <c r="G591" s="27">
        <v>0</v>
      </c>
      <c r="H591" s="27">
        <v>0</v>
      </c>
      <c r="I591" s="29">
        <v>34866.813864960001</v>
      </c>
      <c r="J591" s="76"/>
      <c r="K591" s="28">
        <f t="shared" si="104"/>
        <v>34866.81</v>
      </c>
      <c r="L591" s="81">
        <f t="shared" si="105"/>
        <v>0.99999988915075466</v>
      </c>
      <c r="M591" s="27">
        <f t="shared" si="106"/>
        <v>0</v>
      </c>
      <c r="N591" s="81" t="e">
        <f t="shared" si="107"/>
        <v>#DIV/0!</v>
      </c>
      <c r="O591" s="27">
        <f t="shared" si="108"/>
        <v>0</v>
      </c>
      <c r="P591" s="81" t="e">
        <f t="shared" si="109"/>
        <v>#DIV/0!</v>
      </c>
      <c r="Q591" s="27">
        <f t="shared" si="110"/>
        <v>34866.81</v>
      </c>
      <c r="R591" s="82">
        <f t="shared" si="111"/>
        <v>0.99999988915075466</v>
      </c>
    </row>
    <row r="592" spans="1:18" s="4" customFormat="1" ht="194.1" customHeight="1" x14ac:dyDescent="0.25">
      <c r="A592" s="176" t="s">
        <v>831</v>
      </c>
      <c r="B592" s="103" t="s">
        <v>832</v>
      </c>
      <c r="C592" s="119" t="s">
        <v>833</v>
      </c>
      <c r="D592" s="115" t="s">
        <v>820</v>
      </c>
      <c r="E592" s="198" t="s">
        <v>1105</v>
      </c>
      <c r="F592" s="170">
        <v>6251.1216286464005</v>
      </c>
      <c r="G592" s="27">
        <v>0</v>
      </c>
      <c r="H592" s="27">
        <v>0</v>
      </c>
      <c r="I592" s="29">
        <v>6251.1216286464005</v>
      </c>
      <c r="J592" s="76"/>
      <c r="K592" s="28">
        <f t="shared" si="104"/>
        <v>6251.12</v>
      </c>
      <c r="L592" s="81">
        <f t="shared" si="105"/>
        <v>0.99999973946333198</v>
      </c>
      <c r="M592" s="27">
        <f t="shared" si="106"/>
        <v>0</v>
      </c>
      <c r="N592" s="81" t="e">
        <f t="shared" si="107"/>
        <v>#DIV/0!</v>
      </c>
      <c r="O592" s="27">
        <f t="shared" si="108"/>
        <v>0</v>
      </c>
      <c r="P592" s="81" t="e">
        <f t="shared" si="109"/>
        <v>#DIV/0!</v>
      </c>
      <c r="Q592" s="27">
        <f t="shared" si="110"/>
        <v>6251.12</v>
      </c>
      <c r="R592" s="82">
        <f t="shared" si="111"/>
        <v>0.99999973946333198</v>
      </c>
    </row>
    <row r="593" spans="1:18" s="4" customFormat="1" ht="33" customHeight="1" x14ac:dyDescent="0.25">
      <c r="A593" s="219" t="s">
        <v>834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835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836</v>
      </c>
      <c r="B595" s="103" t="s">
        <v>1378</v>
      </c>
      <c r="C595" s="119" t="s">
        <v>837</v>
      </c>
      <c r="D595" s="115" t="s">
        <v>115</v>
      </c>
      <c r="E595" s="198"/>
      <c r="F595" s="170">
        <v>7264.751110600464</v>
      </c>
      <c r="G595" s="27">
        <v>4750.130500600465</v>
      </c>
      <c r="H595" s="27">
        <v>2514.6206099999995</v>
      </c>
      <c r="I595" s="29">
        <v>0</v>
      </c>
      <c r="J595" s="76"/>
      <c r="K595" s="28">
        <f t="shared" si="104"/>
        <v>7264.75</v>
      </c>
      <c r="L595" s="81">
        <f t="shared" si="105"/>
        <v>0.99999984712477452</v>
      </c>
      <c r="M595" s="27">
        <f t="shared" si="106"/>
        <v>4750.13</v>
      </c>
      <c r="N595" s="81">
        <f t="shared" si="107"/>
        <v>0.99999989461332384</v>
      </c>
      <c r="O595" s="27">
        <f t="shared" si="108"/>
        <v>2514.62</v>
      </c>
      <c r="P595" s="81">
        <f t="shared" si="109"/>
        <v>0.99999975741867497</v>
      </c>
      <c r="Q595" s="27">
        <f t="shared" si="110"/>
        <v>0</v>
      </c>
      <c r="R595" s="82" t="e">
        <f t="shared" si="111"/>
        <v>#DIV/0!</v>
      </c>
    </row>
    <row r="596" spans="1:18" s="4" customFormat="1" ht="120.6" customHeight="1" x14ac:dyDescent="0.25">
      <c r="A596" s="176" t="s">
        <v>838</v>
      </c>
      <c r="B596" s="103" t="s">
        <v>839</v>
      </c>
      <c r="C596" s="119" t="s">
        <v>840</v>
      </c>
      <c r="D596" s="115" t="s">
        <v>115</v>
      </c>
      <c r="E596" s="198"/>
      <c r="F596" s="170">
        <v>29691.846250291681</v>
      </c>
      <c r="G596" s="27">
        <v>19872.898930291682</v>
      </c>
      <c r="H596" s="27">
        <v>9818.9473199999993</v>
      </c>
      <c r="I596" s="29">
        <v>0</v>
      </c>
      <c r="J596" s="76"/>
      <c r="K596" s="28">
        <f t="shared" si="104"/>
        <v>29691.850000000002</v>
      </c>
      <c r="L596" s="81">
        <f t="shared" si="105"/>
        <v>1.000000126287476</v>
      </c>
      <c r="M596" s="27">
        <f t="shared" si="106"/>
        <v>19872.900000000001</v>
      </c>
      <c r="N596" s="81">
        <f t="shared" si="107"/>
        <v>1.0000000538274927</v>
      </c>
      <c r="O596" s="27">
        <f t="shared" si="108"/>
        <v>9818.9500000000007</v>
      </c>
      <c r="P596" s="81">
        <f t="shared" si="109"/>
        <v>1.0000002729416824</v>
      </c>
      <c r="Q596" s="27">
        <f t="shared" si="110"/>
        <v>0</v>
      </c>
      <c r="R596" s="82" t="e">
        <f t="shared" si="111"/>
        <v>#DIV/0!</v>
      </c>
    </row>
    <row r="597" spans="1:18" s="4" customFormat="1" ht="88.5" customHeight="1" x14ac:dyDescent="0.25">
      <c r="A597" s="176" t="s">
        <v>841</v>
      </c>
      <c r="B597" s="103" t="s">
        <v>842</v>
      </c>
      <c r="C597" s="119" t="s">
        <v>837</v>
      </c>
      <c r="D597" s="115" t="s">
        <v>115</v>
      </c>
      <c r="E597" s="198"/>
      <c r="F597" s="170">
        <v>12303.02722274352</v>
      </c>
      <c r="G597" s="27">
        <v>8976.6066127435206</v>
      </c>
      <c r="H597" s="27">
        <v>3326.4206099999997</v>
      </c>
      <c r="I597" s="29">
        <v>0</v>
      </c>
      <c r="J597" s="76"/>
      <c r="K597" s="28">
        <f t="shared" si="104"/>
        <v>12303.03</v>
      </c>
      <c r="L597" s="81">
        <f t="shared" si="105"/>
        <v>1.0000002257376523</v>
      </c>
      <c r="M597" s="27">
        <f t="shared" si="106"/>
        <v>8976.61</v>
      </c>
      <c r="N597" s="81">
        <f t="shared" si="107"/>
        <v>1.0000003773426447</v>
      </c>
      <c r="O597" s="27">
        <f t="shared" si="108"/>
        <v>3326.42</v>
      </c>
      <c r="P597" s="81">
        <f t="shared" si="109"/>
        <v>0.99999981661970294</v>
      </c>
      <c r="Q597" s="27">
        <f t="shared" si="110"/>
        <v>0</v>
      </c>
      <c r="R597" s="82" t="e">
        <f t="shared" si="111"/>
        <v>#DIV/0!</v>
      </c>
    </row>
    <row r="598" spans="1:18" s="4" customFormat="1" ht="128.44999999999999" customHeight="1" x14ac:dyDescent="0.25">
      <c r="A598" s="176" t="s">
        <v>843</v>
      </c>
      <c r="B598" s="103" t="s">
        <v>844</v>
      </c>
      <c r="C598" s="119" t="s">
        <v>840</v>
      </c>
      <c r="D598" s="115" t="s">
        <v>115</v>
      </c>
      <c r="E598" s="198"/>
      <c r="F598" s="170">
        <v>32964.952147891679</v>
      </c>
      <c r="G598" s="27">
        <v>22063.604827891679</v>
      </c>
      <c r="H598" s="27">
        <v>10901.347320000001</v>
      </c>
      <c r="I598" s="29">
        <v>0</v>
      </c>
      <c r="J598" s="76"/>
      <c r="K598" s="28">
        <f t="shared" si="104"/>
        <v>32964.949999999997</v>
      </c>
      <c r="L598" s="81">
        <f t="shared" si="105"/>
        <v>0.99999993484317307</v>
      </c>
      <c r="M598" s="27">
        <f t="shared" si="106"/>
        <v>22063.599999999999</v>
      </c>
      <c r="N598" s="81">
        <f t="shared" si="107"/>
        <v>0.99999978118300625</v>
      </c>
      <c r="O598" s="27">
        <f t="shared" si="108"/>
        <v>10901.35</v>
      </c>
      <c r="P598" s="81">
        <f t="shared" si="109"/>
        <v>1.0000002458411719</v>
      </c>
      <c r="Q598" s="27">
        <f t="shared" si="110"/>
        <v>0</v>
      </c>
      <c r="R598" s="82" t="e">
        <f t="shared" si="111"/>
        <v>#DIV/0!</v>
      </c>
    </row>
    <row r="599" spans="1:18" s="4" customFormat="1" ht="90" customHeight="1" x14ac:dyDescent="0.25">
      <c r="A599" s="176" t="s">
        <v>1379</v>
      </c>
      <c r="B599" s="103" t="s">
        <v>1380</v>
      </c>
      <c r="C599" s="119" t="s">
        <v>837</v>
      </c>
      <c r="D599" s="115" t="s">
        <v>115</v>
      </c>
      <c r="E599" s="198"/>
      <c r="F599" s="170">
        <v>17341.303334886579</v>
      </c>
      <c r="G599" s="27">
        <v>13203.082724886577</v>
      </c>
      <c r="H599" s="27">
        <v>4138.2206100000003</v>
      </c>
      <c r="I599" s="29">
        <v>0</v>
      </c>
      <c r="J599" s="76"/>
      <c r="K599" s="28">
        <f t="shared" si="104"/>
        <v>17341.3</v>
      </c>
      <c r="L599" s="81">
        <f t="shared" si="105"/>
        <v>0.9999998076911224</v>
      </c>
      <c r="M599" s="27">
        <f t="shared" si="106"/>
        <v>13203.08</v>
      </c>
      <c r="N599" s="81">
        <f t="shared" si="107"/>
        <v>0.99999979361739721</v>
      </c>
      <c r="O599" s="27">
        <f t="shared" si="108"/>
        <v>4138.22</v>
      </c>
      <c r="P599" s="81">
        <f t="shared" si="109"/>
        <v>0.99999985259364887</v>
      </c>
      <c r="Q599" s="27">
        <f t="shared" si="110"/>
        <v>0</v>
      </c>
      <c r="R599" s="82" t="e">
        <f t="shared" si="111"/>
        <v>#DIV/0!</v>
      </c>
    </row>
    <row r="600" spans="1:18" s="4" customFormat="1" ht="114.95" customHeight="1" x14ac:dyDescent="0.25">
      <c r="A600" s="176" t="s">
        <v>1381</v>
      </c>
      <c r="B600" s="103" t="s">
        <v>1380</v>
      </c>
      <c r="C600" s="119" t="s">
        <v>840</v>
      </c>
      <c r="D600" s="115" t="s">
        <v>115</v>
      </c>
      <c r="E600" s="198"/>
      <c r="F600" s="170">
        <v>36238.058045491678</v>
      </c>
      <c r="G600" s="27">
        <v>24254.310725491679</v>
      </c>
      <c r="H600" s="27">
        <v>11983.747320000002</v>
      </c>
      <c r="I600" s="29">
        <v>0</v>
      </c>
      <c r="J600" s="76"/>
      <c r="K600" s="28">
        <f t="shared" si="104"/>
        <v>36238.06</v>
      </c>
      <c r="L600" s="81">
        <f t="shared" si="105"/>
        <v>1.0000000539352389</v>
      </c>
      <c r="M600" s="27">
        <f t="shared" si="106"/>
        <v>24254.31</v>
      </c>
      <c r="N600" s="81">
        <f t="shared" si="107"/>
        <v>0.99999997008813457</v>
      </c>
      <c r="O600" s="27">
        <f t="shared" si="108"/>
        <v>11983.75</v>
      </c>
      <c r="P600" s="81">
        <f t="shared" si="109"/>
        <v>1.0000002236362238</v>
      </c>
      <c r="Q600" s="27">
        <f t="shared" si="110"/>
        <v>0</v>
      </c>
      <c r="R600" s="82" t="e">
        <f t="shared" si="111"/>
        <v>#DIV/0!</v>
      </c>
    </row>
    <row r="601" spans="1:18" s="4" customFormat="1" ht="86.1" customHeight="1" x14ac:dyDescent="0.25">
      <c r="A601" s="176" t="s">
        <v>845</v>
      </c>
      <c r="B601" s="103" t="s">
        <v>1704</v>
      </c>
      <c r="C601" s="119" t="s">
        <v>1703</v>
      </c>
      <c r="D601" s="115" t="s">
        <v>846</v>
      </c>
      <c r="E601" s="198"/>
      <c r="F601" s="170">
        <v>30105.526853915999</v>
      </c>
      <c r="G601" s="27">
        <v>30105.526853915999</v>
      </c>
      <c r="H601" s="27">
        <v>0</v>
      </c>
      <c r="I601" s="29">
        <v>0</v>
      </c>
      <c r="J601" s="76"/>
      <c r="K601" s="28">
        <f t="shared" si="104"/>
        <v>30105.53</v>
      </c>
      <c r="L601" s="81">
        <f t="shared" si="105"/>
        <v>1.0000001045018749</v>
      </c>
      <c r="M601" s="27">
        <f t="shared" si="106"/>
        <v>30105.53</v>
      </c>
      <c r="N601" s="81">
        <f t="shared" si="107"/>
        <v>1.0000001045018749</v>
      </c>
      <c r="O601" s="27">
        <f t="shared" si="108"/>
        <v>0</v>
      </c>
      <c r="P601" s="81" t="e">
        <f t="shared" si="109"/>
        <v>#DIV/0!</v>
      </c>
      <c r="Q601" s="27">
        <f t="shared" si="110"/>
        <v>0</v>
      </c>
      <c r="R601" s="82" t="e">
        <f t="shared" si="111"/>
        <v>#DIV/0!</v>
      </c>
    </row>
    <row r="602" spans="1:18" s="4" customFormat="1" ht="33" customHeight="1" x14ac:dyDescent="0.25">
      <c r="A602" s="219" t="s">
        <v>847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848</v>
      </c>
      <c r="B603" s="103" t="s">
        <v>849</v>
      </c>
      <c r="C603" s="119" t="s">
        <v>1617</v>
      </c>
      <c r="D603" s="115" t="s">
        <v>110</v>
      </c>
      <c r="E603" s="198"/>
      <c r="F603" s="170">
        <v>31830.877241054641</v>
      </c>
      <c r="G603" s="27">
        <v>16156.162241054641</v>
      </c>
      <c r="H603" s="27">
        <v>15674.715</v>
      </c>
      <c r="I603" s="29">
        <v>0</v>
      </c>
      <c r="J603" s="76"/>
      <c r="K603" s="28">
        <f t="shared" si="104"/>
        <v>31830.879999999997</v>
      </c>
      <c r="L603" s="81">
        <f t="shared" si="105"/>
        <v>1.000000086675128</v>
      </c>
      <c r="M603" s="27">
        <f t="shared" si="106"/>
        <v>16156.16</v>
      </c>
      <c r="N603" s="81">
        <f t="shared" si="107"/>
        <v>0.99999986128793417</v>
      </c>
      <c r="O603" s="27">
        <f t="shared" si="108"/>
        <v>15674.72</v>
      </c>
      <c r="P603" s="81">
        <f t="shared" si="109"/>
        <v>1.0000003189850659</v>
      </c>
      <c r="Q603" s="27">
        <f t="shared" si="110"/>
        <v>0</v>
      </c>
      <c r="R603" s="82" t="e">
        <f t="shared" si="111"/>
        <v>#DIV/0!</v>
      </c>
    </row>
    <row r="604" spans="1:18" s="4" customFormat="1" ht="186.6" customHeight="1" x14ac:dyDescent="0.25">
      <c r="A604" s="176" t="s">
        <v>850</v>
      </c>
      <c r="B604" s="103" t="s">
        <v>851</v>
      </c>
      <c r="C604" s="119" t="s">
        <v>1618</v>
      </c>
      <c r="D604" s="115" t="s">
        <v>110</v>
      </c>
      <c r="E604" s="198"/>
      <c r="F604" s="170">
        <v>12826.766954796482</v>
      </c>
      <c r="G604" s="27">
        <v>6510.3869547964805</v>
      </c>
      <c r="H604" s="27">
        <v>6316.380000000001</v>
      </c>
      <c r="I604" s="29">
        <v>0</v>
      </c>
      <c r="J604" s="76"/>
      <c r="K604" s="28">
        <f t="shared" si="104"/>
        <v>12826.77</v>
      </c>
      <c r="L604" s="81">
        <f t="shared" si="105"/>
        <v>1.0000002374100605</v>
      </c>
      <c r="M604" s="27">
        <f t="shared" si="106"/>
        <v>6510.39</v>
      </c>
      <c r="N604" s="81">
        <f t="shared" si="107"/>
        <v>1.0000004677453953</v>
      </c>
      <c r="O604" s="27">
        <f t="shared" si="108"/>
        <v>6316.38</v>
      </c>
      <c r="P604" s="81">
        <f t="shared" si="109"/>
        <v>0.99999999999999989</v>
      </c>
      <c r="Q604" s="27">
        <f t="shared" si="110"/>
        <v>0</v>
      </c>
      <c r="R604" s="82" t="e">
        <f t="shared" si="111"/>
        <v>#DIV/0!</v>
      </c>
    </row>
    <row r="605" spans="1:18" s="4" customFormat="1" ht="33" customHeight="1" x14ac:dyDescent="0.25">
      <c r="A605" s="219" t="s">
        <v>853</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854</v>
      </c>
      <c r="B606" s="103" t="s">
        <v>1226</v>
      </c>
      <c r="C606" s="119" t="s">
        <v>1619</v>
      </c>
      <c r="D606" s="115"/>
      <c r="E606" s="222"/>
      <c r="F606" s="170"/>
      <c r="G606" s="27"/>
      <c r="H606" s="27"/>
      <c r="I606" s="29"/>
      <c r="J606" s="76"/>
      <c r="K606" s="28"/>
      <c r="L606" s="81"/>
      <c r="M606" s="27"/>
      <c r="N606" s="81"/>
      <c r="O606" s="27"/>
      <c r="P606" s="81"/>
      <c r="Q606" s="27"/>
      <c r="R606" s="82"/>
    </row>
    <row r="607" spans="1:18" s="4" customFormat="1" ht="31.5" x14ac:dyDescent="0.25">
      <c r="A607" s="176" t="s">
        <v>855</v>
      </c>
      <c r="B607" s="103" t="s">
        <v>1620</v>
      </c>
      <c r="C607" s="119"/>
      <c r="D607" s="115" t="s">
        <v>852</v>
      </c>
      <c r="E607" s="198"/>
      <c r="F607" s="170">
        <v>1135556.5799357919</v>
      </c>
      <c r="G607" s="27">
        <v>242913.80176896002</v>
      </c>
      <c r="H607" s="27">
        <v>821095.98120000004</v>
      </c>
      <c r="I607" s="29">
        <v>71546.796966832</v>
      </c>
      <c r="J607" s="76"/>
      <c r="K607" s="28">
        <f t="shared" si="104"/>
        <v>1135556.58</v>
      </c>
      <c r="L607" s="81">
        <f t="shared" si="105"/>
        <v>1.0000000000565434</v>
      </c>
      <c r="M607" s="27">
        <f t="shared" si="106"/>
        <v>242913.8</v>
      </c>
      <c r="N607" s="81">
        <f t="shared" si="107"/>
        <v>0.99999999271774587</v>
      </c>
      <c r="O607" s="27">
        <f t="shared" si="108"/>
        <v>821095.98</v>
      </c>
      <c r="P607" s="81">
        <f t="shared" si="109"/>
        <v>0.9999999985385386</v>
      </c>
      <c r="Q607" s="27">
        <f t="shared" si="110"/>
        <v>71546.8</v>
      </c>
      <c r="R607" s="82">
        <f t="shared" si="111"/>
        <v>1.0000000423941831</v>
      </c>
    </row>
    <row r="608" spans="1:18" s="4" customFormat="1" ht="31.5" x14ac:dyDescent="0.25">
      <c r="A608" s="176" t="s">
        <v>856</v>
      </c>
      <c r="B608" s="103" t="s">
        <v>1713</v>
      </c>
      <c r="C608" s="119"/>
      <c r="D608" s="115" t="s">
        <v>852</v>
      </c>
      <c r="E608" s="198"/>
      <c r="F608" s="170">
        <v>1200921.2398795472</v>
      </c>
      <c r="G608" s="27">
        <v>238557.55881443998</v>
      </c>
      <c r="H608" s="27">
        <v>886834.37370000011</v>
      </c>
      <c r="I608" s="29">
        <v>75529.307365107205</v>
      </c>
      <c r="J608" s="76"/>
      <c r="K608" s="28">
        <f t="shared" si="104"/>
        <v>1200921.24</v>
      </c>
      <c r="L608" s="81">
        <f t="shared" si="105"/>
        <v>1.0000000001003004</v>
      </c>
      <c r="M608" s="27">
        <f t="shared" si="106"/>
        <v>238557.56</v>
      </c>
      <c r="N608" s="81">
        <f t="shared" si="107"/>
        <v>1.0000000049697022</v>
      </c>
      <c r="O608" s="27">
        <f t="shared" si="108"/>
        <v>886834.37</v>
      </c>
      <c r="P608" s="81">
        <f t="shared" si="109"/>
        <v>0.9999999958278567</v>
      </c>
      <c r="Q608" s="27">
        <f t="shared" si="110"/>
        <v>75529.31</v>
      </c>
      <c r="R608" s="82">
        <f t="shared" si="111"/>
        <v>1.0000000348857006</v>
      </c>
    </row>
    <row r="609" spans="1:18" s="4" customFormat="1" ht="31.5" x14ac:dyDescent="0.25">
      <c r="A609" s="176" t="s">
        <v>857</v>
      </c>
      <c r="B609" s="103" t="s">
        <v>1714</v>
      </c>
      <c r="C609" s="119"/>
      <c r="D609" s="115" t="s">
        <v>852</v>
      </c>
      <c r="E609" s="198"/>
      <c r="F609" s="170">
        <v>1329342.854940061</v>
      </c>
      <c r="G609" s="27">
        <v>269742.16240800003</v>
      </c>
      <c r="H609" s="27">
        <v>975952.55560000008</v>
      </c>
      <c r="I609" s="29">
        <v>83648.136932060806</v>
      </c>
      <c r="J609" s="76"/>
      <c r="K609" s="28">
        <f t="shared" si="104"/>
        <v>1329342.8599999999</v>
      </c>
      <c r="L609" s="81">
        <f t="shared" si="105"/>
        <v>1.0000000038063459</v>
      </c>
      <c r="M609" s="27">
        <f t="shared" si="106"/>
        <v>269742.15999999997</v>
      </c>
      <c r="N609" s="81">
        <f t="shared" si="107"/>
        <v>0.99999999107295634</v>
      </c>
      <c r="O609" s="27">
        <f t="shared" si="108"/>
        <v>975952.56</v>
      </c>
      <c r="P609" s="81">
        <f t="shared" si="109"/>
        <v>1.0000000045084159</v>
      </c>
      <c r="Q609" s="27">
        <f t="shared" si="110"/>
        <v>83648.14</v>
      </c>
      <c r="R609" s="82">
        <f t="shared" si="111"/>
        <v>1.0000000366767188</v>
      </c>
    </row>
    <row r="610" spans="1:18" s="4" customFormat="1" ht="66" customHeight="1" x14ac:dyDescent="0.25">
      <c r="A610" s="176" t="s">
        <v>858</v>
      </c>
      <c r="B610" s="103" t="s">
        <v>859</v>
      </c>
      <c r="C610" s="119" t="s">
        <v>1621</v>
      </c>
      <c r="D610" s="115" t="s">
        <v>852</v>
      </c>
      <c r="E610" s="198"/>
      <c r="F610" s="170">
        <v>20301.020351733336</v>
      </c>
      <c r="G610" s="27">
        <v>7752.7468439999993</v>
      </c>
      <c r="H610" s="27">
        <v>10665.117833333336</v>
      </c>
      <c r="I610" s="29">
        <v>1883.1556744000002</v>
      </c>
      <c r="J610" s="76"/>
      <c r="K610" s="28">
        <f t="shared" si="104"/>
        <v>20301.030000000002</v>
      </c>
      <c r="L610" s="81">
        <f t="shared" si="105"/>
        <v>1.0000004752601839</v>
      </c>
      <c r="M610" s="27">
        <f t="shared" si="106"/>
        <v>7752.75</v>
      </c>
      <c r="N610" s="81">
        <f t="shared" si="107"/>
        <v>1.000000407081524</v>
      </c>
      <c r="O610" s="27">
        <f t="shared" si="108"/>
        <v>10665.12</v>
      </c>
      <c r="P610" s="81">
        <f t="shared" si="109"/>
        <v>1.0000002031544986</v>
      </c>
      <c r="Q610" s="27">
        <f t="shared" si="110"/>
        <v>1883.16</v>
      </c>
      <c r="R610" s="82">
        <f t="shared" si="111"/>
        <v>1.0000022969954416</v>
      </c>
    </row>
    <row r="611" spans="1:18" s="4" customFormat="1" ht="33" customHeight="1" x14ac:dyDescent="0.25">
      <c r="A611" s="219" t="s">
        <v>860</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861</v>
      </c>
      <c r="B612" s="103" t="s">
        <v>862</v>
      </c>
      <c r="C612" s="119"/>
      <c r="D612" s="115" t="s">
        <v>115</v>
      </c>
      <c r="E612" s="198"/>
      <c r="F612" s="170" t="s">
        <v>863</v>
      </c>
      <c r="G612" s="27"/>
      <c r="H612" s="27"/>
      <c r="I612" s="29"/>
      <c r="J612" s="76"/>
      <c r="K612" s="28" t="s">
        <v>863</v>
      </c>
      <c r="L612" s="81"/>
      <c r="M612" s="27"/>
      <c r="N612" s="81"/>
      <c r="O612" s="27"/>
      <c r="P612" s="81"/>
      <c r="Q612" s="27"/>
      <c r="R612" s="82"/>
    </row>
    <row r="613" spans="1:18" s="4" customFormat="1" ht="59.25" customHeight="1" x14ac:dyDescent="0.25">
      <c r="A613" s="176" t="s">
        <v>864</v>
      </c>
      <c r="B613" s="103" t="s">
        <v>865</v>
      </c>
      <c r="C613" s="119" t="s">
        <v>1850</v>
      </c>
      <c r="D613" s="115"/>
      <c r="E613" s="198" t="s">
        <v>1851</v>
      </c>
      <c r="F613" s="170"/>
      <c r="G613" s="27"/>
      <c r="H613" s="27"/>
      <c r="I613" s="29"/>
      <c r="J613" s="76"/>
      <c r="K613" s="28"/>
      <c r="L613" s="81"/>
      <c r="M613" s="27"/>
      <c r="N613" s="81"/>
      <c r="O613" s="27"/>
      <c r="P613" s="81"/>
      <c r="Q613" s="27"/>
      <c r="R613" s="82"/>
    </row>
    <row r="614" spans="1:18" s="4" customFormat="1" ht="39" customHeight="1" x14ac:dyDescent="0.25">
      <c r="A614" s="176" t="s">
        <v>866</v>
      </c>
      <c r="B614" s="103" t="s">
        <v>867</v>
      </c>
      <c r="C614" s="119"/>
      <c r="D614" s="115" t="s">
        <v>868</v>
      </c>
      <c r="E614" s="198"/>
      <c r="F614" s="170">
        <v>17697.549461760002</v>
      </c>
      <c r="G614" s="27">
        <v>17697.549461760002</v>
      </c>
      <c r="H614" s="27">
        <v>0</v>
      </c>
      <c r="I614" s="29">
        <v>0</v>
      </c>
      <c r="J614" s="76"/>
      <c r="K614" s="28">
        <f t="shared" si="104"/>
        <v>17697.55</v>
      </c>
      <c r="L614" s="81">
        <f t="shared" si="105"/>
        <v>1.0000000304132501</v>
      </c>
      <c r="M614" s="27">
        <f t="shared" si="106"/>
        <v>17697.55</v>
      </c>
      <c r="N614" s="81">
        <f t="shared" si="107"/>
        <v>1.0000000304132501</v>
      </c>
      <c r="O614" s="27"/>
      <c r="P614" s="81"/>
      <c r="Q614" s="27"/>
      <c r="R614" s="82"/>
    </row>
    <row r="615" spans="1:18" s="4" customFormat="1" ht="39" customHeight="1" x14ac:dyDescent="0.25">
      <c r="A615" s="176" t="s">
        <v>869</v>
      </c>
      <c r="B615" s="103" t="s">
        <v>1705</v>
      </c>
      <c r="C615" s="119"/>
      <c r="D615" s="115" t="s">
        <v>868</v>
      </c>
      <c r="E615" s="198"/>
      <c r="F615" s="170">
        <v>23596.732615680001</v>
      </c>
      <c r="G615" s="27">
        <v>23596.732615680001</v>
      </c>
      <c r="H615" s="27">
        <v>0</v>
      </c>
      <c r="I615" s="29">
        <v>0</v>
      </c>
      <c r="J615" s="76"/>
      <c r="K615" s="28">
        <f t="shared" si="104"/>
        <v>23596.73</v>
      </c>
      <c r="L615" s="81">
        <f t="shared" si="105"/>
        <v>0.99999988915075477</v>
      </c>
      <c r="M615" s="27">
        <f t="shared" si="106"/>
        <v>23596.73</v>
      </c>
      <c r="N615" s="81">
        <f t="shared" si="107"/>
        <v>0.99999988915075477</v>
      </c>
      <c r="O615" s="27"/>
      <c r="P615" s="81"/>
      <c r="Q615" s="27"/>
      <c r="R615" s="82"/>
    </row>
    <row r="616" spans="1:18" s="4" customFormat="1" ht="39" customHeight="1" x14ac:dyDescent="0.25">
      <c r="A616" s="176" t="s">
        <v>870</v>
      </c>
      <c r="B616" s="103" t="s">
        <v>871</v>
      </c>
      <c r="C616" s="119"/>
      <c r="D616" s="115" t="s">
        <v>868</v>
      </c>
      <c r="E616" s="198"/>
      <c r="F616" s="170">
        <v>47193.465231360002</v>
      </c>
      <c r="G616" s="27">
        <v>47193.465231360002</v>
      </c>
      <c r="H616" s="27">
        <v>0</v>
      </c>
      <c r="I616" s="29">
        <v>0</v>
      </c>
      <c r="J616" s="76"/>
      <c r="K616" s="28">
        <f t="shared" si="104"/>
        <v>47193.47</v>
      </c>
      <c r="L616" s="81">
        <f t="shared" si="105"/>
        <v>1.0000001010444979</v>
      </c>
      <c r="M616" s="27">
        <f t="shared" si="106"/>
        <v>47193.47</v>
      </c>
      <c r="N616" s="81">
        <f t="shared" si="107"/>
        <v>1.0000001010444979</v>
      </c>
      <c r="O616" s="27"/>
      <c r="P616" s="81"/>
      <c r="Q616" s="27"/>
      <c r="R616" s="82"/>
    </row>
    <row r="617" spans="1:18" s="4" customFormat="1" ht="39" customHeight="1" x14ac:dyDescent="0.25">
      <c r="A617" s="176" t="s">
        <v>872</v>
      </c>
      <c r="B617" s="103" t="s">
        <v>873</v>
      </c>
      <c r="C617" s="119" t="s">
        <v>874</v>
      </c>
      <c r="D617" s="115" t="s">
        <v>868</v>
      </c>
      <c r="E617" s="198" t="s">
        <v>1106</v>
      </c>
      <c r="F617" s="170">
        <v>8589.0954545454479</v>
      </c>
      <c r="G617" s="27">
        <v>8589.0954545454479</v>
      </c>
      <c r="H617" s="27">
        <v>0</v>
      </c>
      <c r="I617" s="29">
        <v>0</v>
      </c>
      <c r="J617" s="76"/>
      <c r="K617" s="28">
        <f t="shared" si="104"/>
        <v>8589.1</v>
      </c>
      <c r="L617" s="81">
        <f t="shared" si="105"/>
        <v>1.0000005292122525</v>
      </c>
      <c r="M617" s="27">
        <f t="shared" si="106"/>
        <v>8589.1</v>
      </c>
      <c r="N617" s="81">
        <f t="shared" si="107"/>
        <v>1.0000005292122525</v>
      </c>
      <c r="O617" s="27"/>
      <c r="P617" s="81"/>
      <c r="Q617" s="27"/>
      <c r="R617" s="82"/>
    </row>
    <row r="618" spans="1:18" s="4" customFormat="1" ht="54" customHeight="1" x14ac:dyDescent="0.25">
      <c r="A618" s="193" t="s">
        <v>875</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876</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877</v>
      </c>
      <c r="B620" s="103" t="s">
        <v>878</v>
      </c>
      <c r="C620" s="119" t="s">
        <v>1623</v>
      </c>
      <c r="D620" s="115" t="s">
        <v>879</v>
      </c>
      <c r="E620" s="198" t="s">
        <v>1107</v>
      </c>
      <c r="F620" s="170">
        <v>591.52262021600006</v>
      </c>
      <c r="G620" s="27">
        <v>0</v>
      </c>
      <c r="H620" s="27">
        <v>0</v>
      </c>
      <c r="I620" s="29">
        <v>591.52262021600006</v>
      </c>
      <c r="J620" s="76"/>
      <c r="K620" s="28">
        <f t="shared" si="104"/>
        <v>591.52</v>
      </c>
      <c r="L620" s="81">
        <f t="shared" si="105"/>
        <v>0.99999557038748721</v>
      </c>
      <c r="M620" s="27">
        <f t="shared" si="106"/>
        <v>0</v>
      </c>
      <c r="N620" s="81" t="e">
        <f t="shared" si="107"/>
        <v>#DIV/0!</v>
      </c>
      <c r="O620" s="27">
        <f t="shared" si="108"/>
        <v>0</v>
      </c>
      <c r="P620" s="81" t="e">
        <f t="shared" si="109"/>
        <v>#DIV/0!</v>
      </c>
      <c r="Q620" s="27">
        <f t="shared" si="110"/>
        <v>591.52</v>
      </c>
      <c r="R620" s="82">
        <f t="shared" si="111"/>
        <v>0.99999557038748721</v>
      </c>
    </row>
    <row r="621" spans="1:18" s="4" customFormat="1" ht="56.1" customHeight="1" x14ac:dyDescent="0.25">
      <c r="A621" s="176" t="s">
        <v>880</v>
      </c>
      <c r="B621" s="103" t="s">
        <v>881</v>
      </c>
      <c r="C621" s="119" t="s">
        <v>882</v>
      </c>
      <c r="D621" s="115" t="s">
        <v>883</v>
      </c>
      <c r="E621" s="198" t="s">
        <v>1107</v>
      </c>
      <c r="F621" s="170">
        <v>3070.1193006246403</v>
      </c>
      <c r="G621" s="27">
        <v>0</v>
      </c>
      <c r="H621" s="27">
        <v>0</v>
      </c>
      <c r="I621" s="29">
        <v>3070.1193006246403</v>
      </c>
      <c r="J621" s="76"/>
      <c r="K621" s="28">
        <f t="shared" si="104"/>
        <v>3070.12</v>
      </c>
      <c r="L621" s="81">
        <f t="shared" si="105"/>
        <v>1.000000227800711</v>
      </c>
      <c r="M621" s="27">
        <f t="shared" si="106"/>
        <v>0</v>
      </c>
      <c r="N621" s="81" t="e">
        <f t="shared" si="107"/>
        <v>#DIV/0!</v>
      </c>
      <c r="O621" s="27">
        <f t="shared" si="108"/>
        <v>0</v>
      </c>
      <c r="P621" s="81" t="e">
        <f t="shared" si="109"/>
        <v>#DIV/0!</v>
      </c>
      <c r="Q621" s="27">
        <f t="shared" si="110"/>
        <v>3070.12</v>
      </c>
      <c r="R621" s="82">
        <f t="shared" si="111"/>
        <v>1.000000227800711</v>
      </c>
    </row>
    <row r="622" spans="1:18" s="4" customFormat="1" ht="33" customHeight="1" x14ac:dyDescent="0.25">
      <c r="A622" s="219" t="s">
        <v>1650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884</v>
      </c>
      <c r="B623" s="103" t="s">
        <v>885</v>
      </c>
      <c r="C623" s="119" t="s">
        <v>1624</v>
      </c>
      <c r="D623" s="115" t="s">
        <v>886</v>
      </c>
      <c r="E623" s="198" t="s">
        <v>1107</v>
      </c>
      <c r="F623" s="170">
        <v>410.55846666666662</v>
      </c>
      <c r="G623" s="27">
        <v>85.563000000000002</v>
      </c>
      <c r="H623" s="27">
        <v>324.99546666666663</v>
      </c>
      <c r="I623" s="29">
        <v>0</v>
      </c>
      <c r="J623" s="76"/>
      <c r="K623" s="28">
        <f t="shared" si="104"/>
        <v>410.56</v>
      </c>
      <c r="L623" s="81">
        <f t="shared" si="105"/>
        <v>1.0000037347502435</v>
      </c>
      <c r="M623" s="27">
        <f t="shared" si="106"/>
        <v>85.56</v>
      </c>
      <c r="N623" s="81">
        <f t="shared" si="107"/>
        <v>0.99996493811577436</v>
      </c>
      <c r="O623" s="27">
        <f t="shared" si="108"/>
        <v>325</v>
      </c>
      <c r="P623" s="81">
        <f t="shared" si="109"/>
        <v>1.0000139489125184</v>
      </c>
      <c r="Q623" s="27">
        <f t="shared" si="110"/>
        <v>0</v>
      </c>
      <c r="R623" s="82" t="e">
        <f t="shared" si="111"/>
        <v>#DIV/0!</v>
      </c>
    </row>
    <row r="624" spans="1:18" s="4" customFormat="1" ht="56.1" customHeight="1" x14ac:dyDescent="0.25">
      <c r="A624" s="176" t="s">
        <v>887</v>
      </c>
      <c r="B624" s="103" t="s">
        <v>888</v>
      </c>
      <c r="C624" s="119" t="s">
        <v>1624</v>
      </c>
      <c r="D624" s="115" t="s">
        <v>886</v>
      </c>
      <c r="E624" s="198" t="s">
        <v>1107</v>
      </c>
      <c r="F624" s="170">
        <v>455.94904999999994</v>
      </c>
      <c r="G624" s="27">
        <v>95.075999999999993</v>
      </c>
      <c r="H624" s="27">
        <v>360.87304999999998</v>
      </c>
      <c r="I624" s="29">
        <v>0</v>
      </c>
      <c r="J624" s="76"/>
      <c r="K624" s="28">
        <f t="shared" si="104"/>
        <v>455.95</v>
      </c>
      <c r="L624" s="81">
        <f t="shared" si="105"/>
        <v>1.0000020835661354</v>
      </c>
      <c r="M624" s="27">
        <f t="shared" si="106"/>
        <v>95.08</v>
      </c>
      <c r="N624" s="81">
        <f t="shared" si="107"/>
        <v>1.0000420716058733</v>
      </c>
      <c r="O624" s="27">
        <f t="shared" si="108"/>
        <v>360.87</v>
      </c>
      <c r="P624" s="81">
        <f t="shared" si="109"/>
        <v>0.9999915482743863</v>
      </c>
      <c r="Q624" s="27">
        <f t="shared" si="110"/>
        <v>0</v>
      </c>
      <c r="R624" s="82" t="e">
        <f t="shared" si="111"/>
        <v>#DIV/0!</v>
      </c>
    </row>
    <row r="625" spans="1:18" s="4" customFormat="1" ht="56.1" customHeight="1" x14ac:dyDescent="0.25">
      <c r="A625" s="176" t="s">
        <v>889</v>
      </c>
      <c r="B625" s="103" t="s">
        <v>890</v>
      </c>
      <c r="C625" s="119" t="s">
        <v>1624</v>
      </c>
      <c r="D625" s="115" t="s">
        <v>886</v>
      </c>
      <c r="E625" s="198" t="s">
        <v>1107</v>
      </c>
      <c r="F625" s="170">
        <v>1858.2720666666667</v>
      </c>
      <c r="G625" s="27">
        <v>104.58360000000002</v>
      </c>
      <c r="H625" s="27">
        <v>1753.6884666666667</v>
      </c>
      <c r="I625" s="29">
        <v>0</v>
      </c>
      <c r="J625" s="76"/>
      <c r="K625" s="28">
        <f t="shared" si="104"/>
        <v>1858.27</v>
      </c>
      <c r="L625" s="81">
        <f t="shared" si="105"/>
        <v>0.99999888785571078</v>
      </c>
      <c r="M625" s="27">
        <f t="shared" si="106"/>
        <v>104.58</v>
      </c>
      <c r="N625" s="81">
        <f t="shared" si="107"/>
        <v>0.99996557777701267</v>
      </c>
      <c r="O625" s="27">
        <f t="shared" si="108"/>
        <v>1753.69</v>
      </c>
      <c r="P625" s="81">
        <f t="shared" si="109"/>
        <v>1.0000008743476179</v>
      </c>
      <c r="Q625" s="27">
        <f t="shared" si="110"/>
        <v>0</v>
      </c>
      <c r="R625" s="82" t="e">
        <f t="shared" si="111"/>
        <v>#DIV/0!</v>
      </c>
    </row>
    <row r="626" spans="1:18" s="4" customFormat="1" ht="56.1" customHeight="1" x14ac:dyDescent="0.25">
      <c r="A626" s="176" t="s">
        <v>891</v>
      </c>
      <c r="B626" s="103" t="s">
        <v>892</v>
      </c>
      <c r="C626" s="119" t="s">
        <v>1625</v>
      </c>
      <c r="D626" s="115" t="s">
        <v>886</v>
      </c>
      <c r="E626" s="198" t="s">
        <v>1107</v>
      </c>
      <c r="F626" s="170">
        <v>30.438289200000003</v>
      </c>
      <c r="G626" s="27">
        <v>30.438289200000003</v>
      </c>
      <c r="H626" s="27">
        <v>0</v>
      </c>
      <c r="I626" s="29">
        <v>0</v>
      </c>
      <c r="J626" s="76"/>
      <c r="K626" s="28">
        <f t="shared" si="104"/>
        <v>30.44</v>
      </c>
      <c r="L626" s="81">
        <f t="shared" si="105"/>
        <v>1.0000562055241922</v>
      </c>
      <c r="M626" s="27">
        <f t="shared" si="106"/>
        <v>30.44</v>
      </c>
      <c r="N626" s="81">
        <f t="shared" si="107"/>
        <v>1.0000562055241922</v>
      </c>
      <c r="O626" s="27">
        <f t="shared" si="108"/>
        <v>0</v>
      </c>
      <c r="P626" s="81" t="e">
        <f t="shared" si="109"/>
        <v>#DIV/0!</v>
      </c>
      <c r="Q626" s="27">
        <f t="shared" si="110"/>
        <v>0</v>
      </c>
      <c r="R626" s="82" t="e">
        <f t="shared" si="111"/>
        <v>#DIV/0!</v>
      </c>
    </row>
    <row r="627" spans="1:18" s="4" customFormat="1" ht="39" customHeight="1" x14ac:dyDescent="0.25">
      <c r="A627" s="176" t="s">
        <v>893</v>
      </c>
      <c r="B627" s="103" t="s">
        <v>894</v>
      </c>
      <c r="C627" s="119" t="s">
        <v>1626</v>
      </c>
      <c r="D627" s="115" t="s">
        <v>886</v>
      </c>
      <c r="E627" s="198" t="s">
        <v>1107</v>
      </c>
      <c r="F627" s="170">
        <v>840.53756860959993</v>
      </c>
      <c r="G627" s="27">
        <v>95.837268609600002</v>
      </c>
      <c r="H627" s="27">
        <v>744.70029999999997</v>
      </c>
      <c r="I627" s="29">
        <v>0</v>
      </c>
      <c r="J627" s="76"/>
      <c r="K627" s="28">
        <f t="shared" si="104"/>
        <v>840.54000000000008</v>
      </c>
      <c r="L627" s="81">
        <f t="shared" si="105"/>
        <v>1.0000028926611861</v>
      </c>
      <c r="M627" s="27">
        <f t="shared" si="106"/>
        <v>95.84</v>
      </c>
      <c r="N627" s="81">
        <f t="shared" si="107"/>
        <v>1.0000285002947145</v>
      </c>
      <c r="O627" s="27">
        <f t="shared" si="108"/>
        <v>744.7</v>
      </c>
      <c r="P627" s="81">
        <f t="shared" si="109"/>
        <v>0.99999959715337849</v>
      </c>
      <c r="Q627" s="27">
        <f t="shared" si="110"/>
        <v>0</v>
      </c>
      <c r="R627" s="82" t="e">
        <f t="shared" si="111"/>
        <v>#DIV/0!</v>
      </c>
    </row>
    <row r="628" spans="1:18" s="4" customFormat="1" ht="39" customHeight="1" x14ac:dyDescent="0.25">
      <c r="A628" s="176" t="s">
        <v>895</v>
      </c>
      <c r="B628" s="103" t="s">
        <v>896</v>
      </c>
      <c r="C628" s="119" t="s">
        <v>1626</v>
      </c>
      <c r="D628" s="115" t="s">
        <v>886</v>
      </c>
      <c r="E628" s="198" t="s">
        <v>1107</v>
      </c>
      <c r="F628" s="170">
        <v>135.12708923626667</v>
      </c>
      <c r="G628" s="27">
        <v>46.092172569600002</v>
      </c>
      <c r="H628" s="27">
        <v>89.034916666666675</v>
      </c>
      <c r="I628" s="29">
        <v>0</v>
      </c>
      <c r="J628" s="76"/>
      <c r="K628" s="28">
        <f t="shared" si="104"/>
        <v>135.12</v>
      </c>
      <c r="L628" s="81">
        <f t="shared" si="105"/>
        <v>0.99994753652796986</v>
      </c>
      <c r="M628" s="27">
        <f t="shared" si="106"/>
        <v>46.09</v>
      </c>
      <c r="N628" s="81">
        <f t="shared" si="107"/>
        <v>0.99995286467356859</v>
      </c>
      <c r="O628" s="27">
        <f t="shared" si="108"/>
        <v>89.03</v>
      </c>
      <c r="P628" s="81">
        <f t="shared" si="109"/>
        <v>0.99994477821903194</v>
      </c>
      <c r="Q628" s="27">
        <f t="shared" si="110"/>
        <v>0</v>
      </c>
      <c r="R628" s="82" t="e">
        <f t="shared" si="111"/>
        <v>#DIV/0!</v>
      </c>
    </row>
    <row r="629" spans="1:18" s="4" customFormat="1" ht="39" customHeight="1" x14ac:dyDescent="0.25">
      <c r="A629" s="176" t="s">
        <v>897</v>
      </c>
      <c r="B629" s="103" t="s">
        <v>898</v>
      </c>
      <c r="C629" s="119" t="s">
        <v>1627</v>
      </c>
      <c r="D629" s="115" t="s">
        <v>886</v>
      </c>
      <c r="E629" s="198" t="s">
        <v>1107</v>
      </c>
      <c r="F629" s="170">
        <v>41.383470600000003</v>
      </c>
      <c r="G629" s="27">
        <v>41.383470600000003</v>
      </c>
      <c r="H629" s="27">
        <v>0</v>
      </c>
      <c r="I629" s="29">
        <v>0</v>
      </c>
      <c r="J629" s="76"/>
      <c r="K629" s="28">
        <f t="shared" si="104"/>
        <v>41.38</v>
      </c>
      <c r="L629" s="81">
        <f t="shared" si="105"/>
        <v>0.99991613559835169</v>
      </c>
      <c r="M629" s="27">
        <f t="shared" si="106"/>
        <v>41.38</v>
      </c>
      <c r="N629" s="81">
        <f t="shared" si="107"/>
        <v>0.99991613559835169</v>
      </c>
      <c r="O629" s="27">
        <f t="shared" si="108"/>
        <v>0</v>
      </c>
      <c r="P629" s="81" t="e">
        <f t="shared" si="109"/>
        <v>#DIV/0!</v>
      </c>
      <c r="Q629" s="27">
        <f t="shared" si="110"/>
        <v>0</v>
      </c>
      <c r="R629" s="82" t="e">
        <f t="shared" si="111"/>
        <v>#DIV/0!</v>
      </c>
    </row>
    <row r="630" spans="1:18" s="4" customFormat="1" ht="56.1" customHeight="1" x14ac:dyDescent="0.25">
      <c r="A630" s="176" t="s">
        <v>899</v>
      </c>
      <c r="B630" s="103" t="s">
        <v>900</v>
      </c>
      <c r="C630" s="119" t="s">
        <v>1628</v>
      </c>
      <c r="D630" s="115" t="s">
        <v>886</v>
      </c>
      <c r="E630" s="198" t="s">
        <v>1108</v>
      </c>
      <c r="F630" s="170">
        <v>2002.0783941362668</v>
      </c>
      <c r="G630" s="27">
        <v>200.15347746960001</v>
      </c>
      <c r="H630" s="27">
        <v>1801.9249166666668</v>
      </c>
      <c r="I630" s="29">
        <v>0</v>
      </c>
      <c r="J630" s="76"/>
      <c r="K630" s="28">
        <f t="shared" si="104"/>
        <v>2002.0700000000002</v>
      </c>
      <c r="L630" s="81">
        <f t="shared" si="105"/>
        <v>0.99999580728891979</v>
      </c>
      <c r="M630" s="27">
        <f t="shared" si="106"/>
        <v>200.15</v>
      </c>
      <c r="N630" s="81">
        <f t="shared" si="107"/>
        <v>0.99998262598459964</v>
      </c>
      <c r="O630" s="27">
        <f t="shared" si="108"/>
        <v>1801.92</v>
      </c>
      <c r="P630" s="81">
        <f t="shared" si="109"/>
        <v>0.99999727143643924</v>
      </c>
      <c r="Q630" s="27">
        <f t="shared" si="110"/>
        <v>0</v>
      </c>
      <c r="R630" s="82" t="e">
        <f t="shared" si="111"/>
        <v>#DIV/0!</v>
      </c>
    </row>
    <row r="631" spans="1:18" s="4" customFormat="1" ht="56.1" customHeight="1" x14ac:dyDescent="0.25">
      <c r="A631" s="176" t="s">
        <v>901</v>
      </c>
      <c r="B631" s="103" t="s">
        <v>902</v>
      </c>
      <c r="C631" s="119" t="s">
        <v>485</v>
      </c>
      <c r="D631" s="115" t="s">
        <v>886</v>
      </c>
      <c r="E631" s="198" t="s">
        <v>1108</v>
      </c>
      <c r="F631" s="170">
        <v>2833.3464331189339</v>
      </c>
      <c r="G631" s="27">
        <v>244.18159978560004</v>
      </c>
      <c r="H631" s="27">
        <v>2589.1648333333337</v>
      </c>
      <c r="I631" s="29">
        <v>0</v>
      </c>
      <c r="J631" s="76"/>
      <c r="K631" s="28">
        <f t="shared" si="104"/>
        <v>2833.3399999999997</v>
      </c>
      <c r="L631" s="81">
        <f t="shared" si="105"/>
        <v>0.99999772949793253</v>
      </c>
      <c r="M631" s="27">
        <f t="shared" si="106"/>
        <v>244.18</v>
      </c>
      <c r="N631" s="81">
        <f t="shared" si="107"/>
        <v>0.99999344837775883</v>
      </c>
      <c r="O631" s="27">
        <f t="shared" si="108"/>
        <v>2589.16</v>
      </c>
      <c r="P631" s="81">
        <f t="shared" si="109"/>
        <v>0.99999813324618358</v>
      </c>
      <c r="Q631" s="27">
        <f t="shared" si="110"/>
        <v>0</v>
      </c>
      <c r="R631" s="82" t="e">
        <f t="shared" si="111"/>
        <v>#DIV/0!</v>
      </c>
    </row>
    <row r="632" spans="1:18" s="4" customFormat="1" ht="33" customHeight="1" x14ac:dyDescent="0.25">
      <c r="A632" s="219" t="s">
        <v>903</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904</v>
      </c>
      <c r="B633" s="110" t="s">
        <v>905</v>
      </c>
      <c r="C633" s="135" t="s">
        <v>1382</v>
      </c>
      <c r="D633" s="115" t="s">
        <v>886</v>
      </c>
      <c r="E633" s="198" t="s">
        <v>1107</v>
      </c>
      <c r="F633" s="170">
        <v>80.422746935149021</v>
      </c>
      <c r="G633" s="27">
        <v>52.120981224000005</v>
      </c>
      <c r="H633" s="27">
        <v>28.301765711149013</v>
      </c>
      <c r="I633" s="29">
        <v>0</v>
      </c>
      <c r="J633" s="76"/>
      <c r="K633" s="28">
        <f t="shared" si="104"/>
        <v>80.42</v>
      </c>
      <c r="L633" s="81">
        <f t="shared" si="105"/>
        <v>0.99996584380347975</v>
      </c>
      <c r="M633" s="27">
        <f t="shared" si="106"/>
        <v>52.12</v>
      </c>
      <c r="N633" s="81">
        <f t="shared" si="107"/>
        <v>0.9999811741072987</v>
      </c>
      <c r="O633" s="27">
        <f t="shared" si="108"/>
        <v>28.3</v>
      </c>
      <c r="P633" s="81">
        <f t="shared" si="109"/>
        <v>0.9999376112724897</v>
      </c>
      <c r="Q633" s="27">
        <f t="shared" si="110"/>
        <v>0</v>
      </c>
      <c r="R633" s="82" t="e">
        <f t="shared" si="111"/>
        <v>#DIV/0!</v>
      </c>
    </row>
    <row r="634" spans="1:18" s="4" customFormat="1" ht="39" customHeight="1" x14ac:dyDescent="0.25">
      <c r="A634" s="189" t="s">
        <v>906</v>
      </c>
      <c r="B634" s="110" t="s">
        <v>907</v>
      </c>
      <c r="C634" s="135" t="s">
        <v>1629</v>
      </c>
      <c r="D634" s="115" t="s">
        <v>886</v>
      </c>
      <c r="E634" s="198" t="s">
        <v>1107</v>
      </c>
      <c r="F634" s="170">
        <v>25.104699</v>
      </c>
      <c r="G634" s="27">
        <v>25.104699</v>
      </c>
      <c r="H634" s="27">
        <v>0</v>
      </c>
      <c r="I634" s="29">
        <v>0</v>
      </c>
      <c r="J634" s="76"/>
      <c r="K634" s="28">
        <f t="shared" si="104"/>
        <v>25.1</v>
      </c>
      <c r="L634" s="81">
        <f t="shared" si="105"/>
        <v>0.99981282388607806</v>
      </c>
      <c r="M634" s="27">
        <f t="shared" si="106"/>
        <v>25.1</v>
      </c>
      <c r="N634" s="81">
        <f t="shared" si="107"/>
        <v>0.99981282388607806</v>
      </c>
      <c r="O634" s="27">
        <f t="shared" si="108"/>
        <v>0</v>
      </c>
      <c r="P634" s="81" t="e">
        <f t="shared" si="109"/>
        <v>#DIV/0!</v>
      </c>
      <c r="Q634" s="27">
        <f t="shared" si="110"/>
        <v>0</v>
      </c>
      <c r="R634" s="82" t="e">
        <f t="shared" si="111"/>
        <v>#DIV/0!</v>
      </c>
    </row>
    <row r="635" spans="1:18" s="4" customFormat="1" ht="72" customHeight="1" x14ac:dyDescent="0.25">
      <c r="A635" s="189" t="s">
        <v>908</v>
      </c>
      <c r="B635" s="110" t="s">
        <v>909</v>
      </c>
      <c r="C635" s="135" t="s">
        <v>910</v>
      </c>
      <c r="D635" s="115" t="s">
        <v>886</v>
      </c>
      <c r="E635" s="198" t="s">
        <v>1107</v>
      </c>
      <c r="F635" s="170">
        <v>220.82314103559469</v>
      </c>
      <c r="G635" s="27">
        <v>107.04069936892799</v>
      </c>
      <c r="H635" s="27">
        <v>113.78244166666668</v>
      </c>
      <c r="I635" s="29">
        <v>0</v>
      </c>
      <c r="J635" s="76"/>
      <c r="K635" s="28">
        <f t="shared" si="104"/>
        <v>220.82</v>
      </c>
      <c r="L635" s="81">
        <f t="shared" si="105"/>
        <v>0.99998577578608849</v>
      </c>
      <c r="M635" s="27">
        <f t="shared" si="106"/>
        <v>107.04</v>
      </c>
      <c r="N635" s="81">
        <f t="shared" si="107"/>
        <v>0.99999346632699426</v>
      </c>
      <c r="O635" s="27">
        <f t="shared" si="108"/>
        <v>113.78</v>
      </c>
      <c r="P635" s="81">
        <f t="shared" si="109"/>
        <v>0.99997854091869609</v>
      </c>
      <c r="Q635" s="27">
        <f t="shared" si="110"/>
        <v>0</v>
      </c>
      <c r="R635" s="82" t="e">
        <f t="shared" si="111"/>
        <v>#DIV/0!</v>
      </c>
    </row>
    <row r="636" spans="1:18" s="4" customFormat="1" ht="72" customHeight="1" x14ac:dyDescent="0.25">
      <c r="A636" s="189" t="s">
        <v>911</v>
      </c>
      <c r="B636" s="110" t="s">
        <v>912</v>
      </c>
      <c r="C636" s="135" t="s">
        <v>913</v>
      </c>
      <c r="D636" s="115" t="s">
        <v>886</v>
      </c>
      <c r="E636" s="198" t="s">
        <v>1107</v>
      </c>
      <c r="F636" s="170">
        <v>371.88528537946672</v>
      </c>
      <c r="G636" s="27">
        <v>115.12498121280001</v>
      </c>
      <c r="H636" s="27">
        <v>256.76030416666669</v>
      </c>
      <c r="I636" s="29">
        <v>0</v>
      </c>
      <c r="J636" s="76"/>
      <c r="K636" s="28">
        <f t="shared" si="104"/>
        <v>371.88</v>
      </c>
      <c r="L636" s="81">
        <f t="shared" si="105"/>
        <v>0.99998578760796808</v>
      </c>
      <c r="M636" s="27">
        <f t="shared" si="106"/>
        <v>115.12</v>
      </c>
      <c r="N636" s="81">
        <f t="shared" si="107"/>
        <v>0.99995673212931258</v>
      </c>
      <c r="O636" s="27">
        <f t="shared" si="108"/>
        <v>256.76</v>
      </c>
      <c r="P636" s="81">
        <f t="shared" si="109"/>
        <v>0.99999881536724422</v>
      </c>
      <c r="Q636" s="27">
        <f t="shared" si="110"/>
        <v>0</v>
      </c>
      <c r="R636" s="82" t="e">
        <f t="shared" si="111"/>
        <v>#DIV/0!</v>
      </c>
    </row>
    <row r="637" spans="1:18" s="4" customFormat="1" ht="72" customHeight="1" x14ac:dyDescent="0.25">
      <c r="A637" s="189" t="s">
        <v>914</v>
      </c>
      <c r="B637" s="103" t="s">
        <v>915</v>
      </c>
      <c r="C637" s="135" t="s">
        <v>910</v>
      </c>
      <c r="D637" s="115" t="s">
        <v>886</v>
      </c>
      <c r="E637" s="198" t="s">
        <v>1107</v>
      </c>
      <c r="F637" s="170">
        <v>785.44916871280009</v>
      </c>
      <c r="G637" s="27">
        <v>115.12498121280001</v>
      </c>
      <c r="H637" s="27">
        <v>670.32418750000011</v>
      </c>
      <c r="I637" s="29">
        <v>0</v>
      </c>
      <c r="J637" s="76"/>
      <c r="K637" s="28">
        <f t="shared" si="104"/>
        <v>785.44</v>
      </c>
      <c r="L637" s="81">
        <f t="shared" si="105"/>
        <v>0.99998832679037009</v>
      </c>
      <c r="M637" s="27">
        <f t="shared" si="106"/>
        <v>115.12</v>
      </c>
      <c r="N637" s="81">
        <f t="shared" si="107"/>
        <v>0.99995673212931258</v>
      </c>
      <c r="O637" s="27">
        <f t="shared" si="108"/>
        <v>670.32</v>
      </c>
      <c r="P637" s="81">
        <f t="shared" si="109"/>
        <v>0.99999375302267446</v>
      </c>
      <c r="Q637" s="27">
        <f t="shared" si="110"/>
        <v>0</v>
      </c>
      <c r="R637" s="82" t="e">
        <f t="shared" si="111"/>
        <v>#DIV/0!</v>
      </c>
    </row>
    <row r="638" spans="1:18" s="4" customFormat="1" ht="72" customHeight="1" x14ac:dyDescent="0.25">
      <c r="A638" s="189" t="s">
        <v>916</v>
      </c>
      <c r="B638" s="103" t="s">
        <v>917</v>
      </c>
      <c r="C638" s="135" t="s">
        <v>910</v>
      </c>
      <c r="D638" s="115" t="s">
        <v>886</v>
      </c>
      <c r="E638" s="198" t="s">
        <v>1107</v>
      </c>
      <c r="F638" s="170">
        <v>1136.5757289013334</v>
      </c>
      <c r="G638" s="27">
        <v>167.176070568</v>
      </c>
      <c r="H638" s="27">
        <v>969.39965833333338</v>
      </c>
      <c r="I638" s="29">
        <v>0</v>
      </c>
      <c r="J638" s="76"/>
      <c r="K638" s="28">
        <f t="shared" si="104"/>
        <v>1136.58</v>
      </c>
      <c r="L638" s="81">
        <f t="shared" si="105"/>
        <v>1.0000037578654533</v>
      </c>
      <c r="M638" s="27">
        <f t="shared" si="106"/>
        <v>167.18</v>
      </c>
      <c r="N638" s="81">
        <f t="shared" si="107"/>
        <v>1.0000235047515273</v>
      </c>
      <c r="O638" s="27">
        <f t="shared" si="108"/>
        <v>969.4</v>
      </c>
      <c r="P638" s="81">
        <f t="shared" si="109"/>
        <v>1.0000003524518124</v>
      </c>
      <c r="Q638" s="27">
        <f t="shared" si="110"/>
        <v>0</v>
      </c>
      <c r="R638" s="82" t="e">
        <f t="shared" si="111"/>
        <v>#DIV/0!</v>
      </c>
    </row>
    <row r="639" spans="1:18" s="4" customFormat="1" ht="72" customHeight="1" x14ac:dyDescent="0.25">
      <c r="A639" s="189" t="s">
        <v>918</v>
      </c>
      <c r="B639" s="103" t="s">
        <v>919</v>
      </c>
      <c r="C639" s="135" t="s">
        <v>910</v>
      </c>
      <c r="D639" s="115" t="s">
        <v>886</v>
      </c>
      <c r="E639" s="198" t="s">
        <v>1107</v>
      </c>
      <c r="F639" s="170">
        <v>2581.9175937472</v>
      </c>
      <c r="G639" s="27">
        <v>203.32613124720001</v>
      </c>
      <c r="H639" s="27">
        <v>2378.5914625</v>
      </c>
      <c r="I639" s="29">
        <v>0</v>
      </c>
      <c r="J639" s="76"/>
      <c r="K639" s="28">
        <f t="shared" si="104"/>
        <v>2581.92</v>
      </c>
      <c r="L639" s="81">
        <f t="shared" si="105"/>
        <v>1.0000009319634391</v>
      </c>
      <c r="M639" s="27">
        <f t="shared" si="106"/>
        <v>203.33</v>
      </c>
      <c r="N639" s="81">
        <f t="shared" si="107"/>
        <v>1.0000190273270646</v>
      </c>
      <c r="O639" s="27">
        <f t="shared" si="108"/>
        <v>2378.59</v>
      </c>
      <c r="P639" s="81">
        <f t="shared" si="109"/>
        <v>0.99999938514031395</v>
      </c>
      <c r="Q639" s="27">
        <f t="shared" si="110"/>
        <v>0</v>
      </c>
      <c r="R639" s="82" t="e">
        <f t="shared" si="111"/>
        <v>#DIV/0!</v>
      </c>
    </row>
    <row r="640" spans="1:18" s="4" customFormat="1" ht="72" customHeight="1" x14ac:dyDescent="0.25">
      <c r="A640" s="189" t="s">
        <v>920</v>
      </c>
      <c r="B640" s="103" t="s">
        <v>921</v>
      </c>
      <c r="C640" s="135" t="s">
        <v>910</v>
      </c>
      <c r="D640" s="115" t="s">
        <v>886</v>
      </c>
      <c r="E640" s="198" t="s">
        <v>1107</v>
      </c>
      <c r="F640" s="170">
        <v>4462.7431263522667</v>
      </c>
      <c r="G640" s="27">
        <v>249.0993971856</v>
      </c>
      <c r="H640" s="27">
        <v>4213.6437291666671</v>
      </c>
      <c r="I640" s="29">
        <v>0</v>
      </c>
      <c r="J640" s="76"/>
      <c r="K640" s="28">
        <f t="shared" si="104"/>
        <v>4462.7400000000007</v>
      </c>
      <c r="L640" s="81">
        <f t="shared" si="105"/>
        <v>0.9999992994550263</v>
      </c>
      <c r="M640" s="27">
        <f t="shared" si="106"/>
        <v>249.1</v>
      </c>
      <c r="N640" s="81">
        <f t="shared" si="107"/>
        <v>1.0000024199753463</v>
      </c>
      <c r="O640" s="27">
        <f t="shared" si="108"/>
        <v>4213.6400000000003</v>
      </c>
      <c r="P640" s="81">
        <f t="shared" si="109"/>
        <v>0.99999911497817418</v>
      </c>
      <c r="Q640" s="27">
        <f t="shared" si="110"/>
        <v>0</v>
      </c>
      <c r="R640" s="82" t="e">
        <f t="shared" si="111"/>
        <v>#DIV/0!</v>
      </c>
    </row>
    <row r="641" spans="1:18" s="4" customFormat="1" ht="72" customHeight="1" x14ac:dyDescent="0.25">
      <c r="A641" s="189" t="s">
        <v>922</v>
      </c>
      <c r="B641" s="103" t="s">
        <v>923</v>
      </c>
      <c r="C641" s="135" t="s">
        <v>910</v>
      </c>
      <c r="D641" s="115" t="s">
        <v>886</v>
      </c>
      <c r="E641" s="198" t="s">
        <v>1107</v>
      </c>
      <c r="F641" s="170">
        <v>6211.9753326253349</v>
      </c>
      <c r="G641" s="27">
        <v>260.15111179199999</v>
      </c>
      <c r="H641" s="27">
        <v>5951.8242208333349</v>
      </c>
      <c r="I641" s="29">
        <v>0</v>
      </c>
      <c r="J641" s="76"/>
      <c r="K641" s="28">
        <f t="shared" si="104"/>
        <v>6211.9699999999993</v>
      </c>
      <c r="L641" s="81">
        <f t="shared" si="105"/>
        <v>0.99999914155722613</v>
      </c>
      <c r="M641" s="27">
        <f t="shared" si="106"/>
        <v>260.14999999999998</v>
      </c>
      <c r="N641" s="81">
        <f t="shared" si="107"/>
        <v>0.99999572636075873</v>
      </c>
      <c r="O641" s="27">
        <f t="shared" si="108"/>
        <v>5951.82</v>
      </c>
      <c r="P641" s="81">
        <f t="shared" si="109"/>
        <v>0.99999929083367067</v>
      </c>
      <c r="Q641" s="27">
        <f t="shared" si="110"/>
        <v>0</v>
      </c>
      <c r="R641" s="82" t="e">
        <f t="shared" si="111"/>
        <v>#DIV/0!</v>
      </c>
    </row>
    <row r="642" spans="1:18" s="4" customFormat="1" ht="39" customHeight="1" x14ac:dyDescent="0.25">
      <c r="A642" s="189" t="s">
        <v>924</v>
      </c>
      <c r="B642" s="110" t="s">
        <v>925</v>
      </c>
      <c r="C642" s="135" t="s">
        <v>1630</v>
      </c>
      <c r="D642" s="115" t="s">
        <v>886</v>
      </c>
      <c r="E642" s="198" t="s">
        <v>1107</v>
      </c>
      <c r="F642" s="170">
        <v>25.104699</v>
      </c>
      <c r="G642" s="27">
        <v>25.104699</v>
      </c>
      <c r="H642" s="27">
        <v>0</v>
      </c>
      <c r="I642" s="29">
        <v>0</v>
      </c>
      <c r="J642" s="76"/>
      <c r="K642" s="28">
        <f t="shared" si="104"/>
        <v>25.1</v>
      </c>
      <c r="L642" s="81">
        <f t="shared" si="105"/>
        <v>0.99981282388607806</v>
      </c>
      <c r="M642" s="27">
        <f t="shared" si="106"/>
        <v>25.1</v>
      </c>
      <c r="N642" s="81">
        <f t="shared" si="107"/>
        <v>0.99981282388607806</v>
      </c>
      <c r="O642" s="27">
        <f t="shared" si="108"/>
        <v>0</v>
      </c>
      <c r="P642" s="81" t="e">
        <f t="shared" si="109"/>
        <v>#DIV/0!</v>
      </c>
      <c r="Q642" s="27">
        <f t="shared" si="110"/>
        <v>0</v>
      </c>
      <c r="R642" s="82" t="e">
        <f t="shared" si="111"/>
        <v>#DIV/0!</v>
      </c>
    </row>
    <row r="643" spans="1:18" s="4" customFormat="1" ht="39" customHeight="1" x14ac:dyDescent="0.25">
      <c r="A643" s="189" t="s">
        <v>926</v>
      </c>
      <c r="B643" s="110" t="s">
        <v>927</v>
      </c>
      <c r="C643" s="135" t="s">
        <v>928</v>
      </c>
      <c r="D643" s="115" t="s">
        <v>929</v>
      </c>
      <c r="E643" s="198" t="s">
        <v>1107</v>
      </c>
      <c r="F643" s="170">
        <v>150.58216558800001</v>
      </c>
      <c r="G643" s="27">
        <v>74.172165588000013</v>
      </c>
      <c r="H643" s="27">
        <v>76.41</v>
      </c>
      <c r="I643" s="29">
        <v>0</v>
      </c>
      <c r="J643" s="76"/>
      <c r="K643" s="28">
        <f t="shared" si="104"/>
        <v>150.57999999999998</v>
      </c>
      <c r="L643" s="81">
        <f t="shared" si="105"/>
        <v>0.99998561856251988</v>
      </c>
      <c r="M643" s="27">
        <f t="shared" si="106"/>
        <v>74.17</v>
      </c>
      <c r="N643" s="81">
        <f t="shared" si="107"/>
        <v>0.99997080322540344</v>
      </c>
      <c r="O643" s="27">
        <f t="shared" si="108"/>
        <v>76.41</v>
      </c>
      <c r="P643" s="81">
        <f t="shared" si="109"/>
        <v>1</v>
      </c>
      <c r="Q643" s="27">
        <f t="shared" si="110"/>
        <v>0</v>
      </c>
      <c r="R643" s="82" t="e">
        <f t="shared" si="111"/>
        <v>#DIV/0!</v>
      </c>
    </row>
    <row r="644" spans="1:18" s="4" customFormat="1" ht="56.1" customHeight="1" x14ac:dyDescent="0.25">
      <c r="A644" s="189" t="s">
        <v>930</v>
      </c>
      <c r="B644" s="110" t="s">
        <v>931</v>
      </c>
      <c r="C644" s="135" t="s">
        <v>932</v>
      </c>
      <c r="D644" s="115" t="s">
        <v>933</v>
      </c>
      <c r="E644" s="198" t="s">
        <v>1107</v>
      </c>
      <c r="F644" s="170">
        <v>104.77993750714901</v>
      </c>
      <c r="G644" s="27">
        <v>76.478171795999998</v>
      </c>
      <c r="H644" s="27">
        <v>28.301765711149013</v>
      </c>
      <c r="I644" s="29">
        <v>0</v>
      </c>
      <c r="J644" s="76"/>
      <c r="K644" s="28">
        <f t="shared" si="104"/>
        <v>104.78</v>
      </c>
      <c r="L644" s="81">
        <f t="shared" si="105"/>
        <v>1.0000005964200063</v>
      </c>
      <c r="M644" s="27">
        <f t="shared" si="106"/>
        <v>76.48</v>
      </c>
      <c r="N644" s="81">
        <f t="shared" si="107"/>
        <v>1.0000239049124355</v>
      </c>
      <c r="O644" s="27">
        <f t="shared" si="108"/>
        <v>28.3</v>
      </c>
      <c r="P644" s="81">
        <f t="shared" si="109"/>
        <v>0.9999376112724897</v>
      </c>
      <c r="Q644" s="27">
        <f t="shared" si="110"/>
        <v>0</v>
      </c>
      <c r="R644" s="82" t="e">
        <f t="shared" si="111"/>
        <v>#DIV/0!</v>
      </c>
    </row>
    <row r="645" spans="1:18" s="4" customFormat="1" ht="81" customHeight="1" x14ac:dyDescent="0.25">
      <c r="A645" s="189" t="s">
        <v>934</v>
      </c>
      <c r="B645" s="110" t="s">
        <v>935</v>
      </c>
      <c r="C645" s="135" t="s">
        <v>936</v>
      </c>
      <c r="D645" s="115" t="s">
        <v>933</v>
      </c>
      <c r="E645" s="198" t="s">
        <v>1107</v>
      </c>
      <c r="F645" s="170">
        <v>97.625296907999996</v>
      </c>
      <c r="G645" s="27">
        <v>97.625296907999996</v>
      </c>
      <c r="H645" s="27">
        <v>0</v>
      </c>
      <c r="I645" s="29">
        <v>0</v>
      </c>
      <c r="J645" s="76"/>
      <c r="K645" s="28">
        <f t="shared" si="104"/>
        <v>97.63</v>
      </c>
      <c r="L645" s="81">
        <f t="shared" si="105"/>
        <v>1.0000481749315899</v>
      </c>
      <c r="M645" s="27">
        <f t="shared" si="106"/>
        <v>97.63</v>
      </c>
      <c r="N645" s="81">
        <f t="shared" si="107"/>
        <v>1.0000481749315899</v>
      </c>
      <c r="O645" s="27">
        <f t="shared" si="108"/>
        <v>0</v>
      </c>
      <c r="P645" s="81" t="e">
        <f t="shared" si="109"/>
        <v>#DIV/0!</v>
      </c>
      <c r="Q645" s="27">
        <f t="shared" si="110"/>
        <v>0</v>
      </c>
      <c r="R645" s="82" t="e">
        <f t="shared" si="111"/>
        <v>#DIV/0!</v>
      </c>
    </row>
    <row r="646" spans="1:18" s="4" customFormat="1" ht="56.1" customHeight="1" x14ac:dyDescent="0.25">
      <c r="A646" s="189" t="s">
        <v>937</v>
      </c>
      <c r="B646" s="110" t="s">
        <v>938</v>
      </c>
      <c r="C646" s="135" t="s">
        <v>939</v>
      </c>
      <c r="D646" s="115" t="s">
        <v>933</v>
      </c>
      <c r="E646" s="198" t="s">
        <v>1107</v>
      </c>
      <c r="F646" s="170">
        <v>120.02358736849335</v>
      </c>
      <c r="G646" s="27">
        <v>62.177264660160006</v>
      </c>
      <c r="H646" s="27">
        <v>57.846322708333346</v>
      </c>
      <c r="I646" s="29">
        <v>0</v>
      </c>
      <c r="J646" s="76"/>
      <c r="K646" s="28">
        <f t="shared" si="104"/>
        <v>120.03</v>
      </c>
      <c r="L646" s="81">
        <f t="shared" si="105"/>
        <v>1.0000534280939877</v>
      </c>
      <c r="M646" s="27">
        <f t="shared" si="106"/>
        <v>62.18</v>
      </c>
      <c r="N646" s="81">
        <f t="shared" si="107"/>
        <v>1.0000439926049327</v>
      </c>
      <c r="O646" s="27">
        <f t="shared" si="108"/>
        <v>57.85</v>
      </c>
      <c r="P646" s="81">
        <f t="shared" si="109"/>
        <v>1.0000635700161131</v>
      </c>
      <c r="Q646" s="27">
        <f t="shared" si="110"/>
        <v>0</v>
      </c>
      <c r="R646" s="82" t="e">
        <f t="shared" si="111"/>
        <v>#DIV/0!</v>
      </c>
    </row>
    <row r="647" spans="1:18" s="4" customFormat="1" ht="33" customHeight="1" x14ac:dyDescent="0.25">
      <c r="A647" s="219" t="s">
        <v>940</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1631</v>
      </c>
      <c r="B648" s="103" t="s">
        <v>1706</v>
      </c>
      <c r="C648" s="119" t="s">
        <v>1388</v>
      </c>
      <c r="D648" s="115" t="s">
        <v>495</v>
      </c>
      <c r="E648" s="198" t="s">
        <v>1107</v>
      </c>
      <c r="F648" s="170">
        <v>1038.41687095216</v>
      </c>
      <c r="G648" s="27">
        <v>210.00187095216</v>
      </c>
      <c r="H648" s="27">
        <v>828.41500000000008</v>
      </c>
      <c r="I648" s="27">
        <v>0</v>
      </c>
      <c r="J648" s="114"/>
      <c r="K648" s="28">
        <f t="shared" si="104"/>
        <v>1038.42</v>
      </c>
      <c r="L648" s="81">
        <f t="shared" si="105"/>
        <v>1.0000030132867903</v>
      </c>
      <c r="M648" s="27">
        <f t="shared" si="106"/>
        <v>210</v>
      </c>
      <c r="N648" s="81">
        <f t="shared" si="107"/>
        <v>0.99999109078337478</v>
      </c>
      <c r="O648" s="27">
        <f t="shared" si="108"/>
        <v>828.42</v>
      </c>
      <c r="P648" s="81">
        <f t="shared" si="109"/>
        <v>1.0000060356222424</v>
      </c>
      <c r="Q648" s="27">
        <f t="shared" si="110"/>
        <v>0</v>
      </c>
      <c r="R648" s="82" t="e">
        <f t="shared" si="111"/>
        <v>#DIV/0!</v>
      </c>
    </row>
    <row r="649" spans="1:18" ht="56.1" customHeight="1" x14ac:dyDescent="0.25">
      <c r="A649" s="176" t="s">
        <v>1632</v>
      </c>
      <c r="B649" s="103" t="s">
        <v>941</v>
      </c>
      <c r="C649" s="119" t="s">
        <v>942</v>
      </c>
      <c r="D649" s="115" t="s">
        <v>495</v>
      </c>
      <c r="E649" s="198" t="s">
        <v>1107</v>
      </c>
      <c r="F649" s="170">
        <v>1316.8768709521603</v>
      </c>
      <c r="G649" s="27">
        <v>210.00187095216</v>
      </c>
      <c r="H649" s="27">
        <v>1106.8750000000002</v>
      </c>
      <c r="I649" s="27">
        <v>0</v>
      </c>
      <c r="J649" s="114"/>
      <c r="K649" s="28">
        <f t="shared" si="104"/>
        <v>1316.88</v>
      </c>
      <c r="L649" s="81">
        <f t="shared" si="105"/>
        <v>1.0000023761126866</v>
      </c>
      <c r="M649" s="27">
        <f t="shared" si="106"/>
        <v>210</v>
      </c>
      <c r="N649" s="81">
        <f t="shared" si="107"/>
        <v>0.99999109078337478</v>
      </c>
      <c r="O649" s="27">
        <f t="shared" si="108"/>
        <v>1106.8800000000001</v>
      </c>
      <c r="P649" s="81">
        <f t="shared" si="109"/>
        <v>1.0000045172219085</v>
      </c>
      <c r="Q649" s="27">
        <f t="shared" si="110"/>
        <v>0</v>
      </c>
      <c r="R649" s="82" t="e">
        <f t="shared" si="111"/>
        <v>#DIV/0!</v>
      </c>
    </row>
    <row r="650" spans="1:18" ht="56.1" customHeight="1" x14ac:dyDescent="0.25">
      <c r="A650" s="176" t="s">
        <v>1633</v>
      </c>
      <c r="B650" s="103" t="s">
        <v>943</v>
      </c>
      <c r="C650" s="119" t="s">
        <v>1642</v>
      </c>
      <c r="D650" s="115" t="s">
        <v>495</v>
      </c>
      <c r="E650" s="198" t="s">
        <v>1107</v>
      </c>
      <c r="F650" s="170">
        <v>1411.3768709521603</v>
      </c>
      <c r="G650" s="27">
        <v>210.00187095216</v>
      </c>
      <c r="H650" s="27">
        <v>1201.3750000000002</v>
      </c>
      <c r="I650" s="27">
        <v>0</v>
      </c>
      <c r="J650" s="114"/>
      <c r="K650" s="28">
        <f t="shared" si="104"/>
        <v>1411.38</v>
      </c>
      <c r="L650" s="81">
        <f t="shared" si="105"/>
        <v>1.0000022170179377</v>
      </c>
      <c r="M650" s="27">
        <f t="shared" si="106"/>
        <v>210</v>
      </c>
      <c r="N650" s="81">
        <f t="shared" si="107"/>
        <v>0.99999109078337478</v>
      </c>
      <c r="O650" s="27">
        <f t="shared" si="108"/>
        <v>1201.3800000000001</v>
      </c>
      <c r="P650" s="81">
        <f t="shared" si="109"/>
        <v>1.0000041618978253</v>
      </c>
      <c r="Q650" s="27">
        <f t="shared" si="110"/>
        <v>0</v>
      </c>
      <c r="R650" s="82" t="e">
        <f t="shared" si="111"/>
        <v>#DIV/0!</v>
      </c>
    </row>
    <row r="651" spans="1:18" ht="39" customHeight="1" x14ac:dyDescent="0.25">
      <c r="A651" s="176" t="s">
        <v>944</v>
      </c>
      <c r="B651" s="103" t="s">
        <v>945</v>
      </c>
      <c r="C651" s="119" t="s">
        <v>1634</v>
      </c>
      <c r="D651" s="115" t="s">
        <v>495</v>
      </c>
      <c r="E651" s="198"/>
      <c r="F651" s="170">
        <v>12.560326920000001</v>
      </c>
      <c r="G651" s="27">
        <v>12.560326920000001</v>
      </c>
      <c r="H651" s="27">
        <v>0</v>
      </c>
      <c r="I651" s="27">
        <v>0</v>
      </c>
      <c r="J651" s="114"/>
      <c r="K651" s="28">
        <f t="shared" ref="K651:K705" si="112">SUM(M651,O651,Q651)</f>
        <v>12.56</v>
      </c>
      <c r="L651" s="81">
        <f t="shared" ref="L651:L705" si="113">K651/F651</f>
        <v>0.99997397201505323</v>
      </c>
      <c r="M651" s="27">
        <f t="shared" ref="M651:M705" si="114">ROUND(G651-(G651*$M$6*$F$6),2)</f>
        <v>12.56</v>
      </c>
      <c r="N651" s="81">
        <f t="shared" ref="N651:N705" si="115">M651/G651</f>
        <v>0.99997397201505323</v>
      </c>
      <c r="O651" s="27">
        <f t="shared" ref="O651:O705" si="116">ROUND(H651-(H651*$O$6*$F$6),2)</f>
        <v>0</v>
      </c>
      <c r="P651" s="81" t="e">
        <f t="shared" ref="P651:P705" si="117">O651/H651</f>
        <v>#DIV/0!</v>
      </c>
      <c r="Q651" s="27">
        <f t="shared" ref="Q651:Q705" si="118">ROUND((I651-(I651*$Q$6*$F$6)),2)</f>
        <v>0</v>
      </c>
      <c r="R651" s="82" t="e">
        <f t="shared" ref="R651:R705" si="119">Q651/I651</f>
        <v>#DIV/0!</v>
      </c>
    </row>
    <row r="652" spans="1:18" ht="39" customHeight="1" x14ac:dyDescent="0.25">
      <c r="A652" s="176" t="s">
        <v>946</v>
      </c>
      <c r="B652" s="103" t="s">
        <v>947</v>
      </c>
      <c r="C652" s="119" t="s">
        <v>948</v>
      </c>
      <c r="D652" s="115" t="s">
        <v>495</v>
      </c>
      <c r="E652" s="198" t="s">
        <v>1109</v>
      </c>
      <c r="F652" s="170">
        <v>16.852533749279999</v>
      </c>
      <c r="G652" s="27">
        <v>8.54043374928</v>
      </c>
      <c r="H652" s="27">
        <v>8.3121000000000009</v>
      </c>
      <c r="I652" s="27">
        <v>0</v>
      </c>
      <c r="J652" s="114"/>
      <c r="K652" s="28">
        <f t="shared" si="112"/>
        <v>16.850000000000001</v>
      </c>
      <c r="L652" s="81">
        <f t="shared" si="113"/>
        <v>0.99984965173084994</v>
      </c>
      <c r="M652" s="27">
        <f t="shared" si="114"/>
        <v>8.5399999999999991</v>
      </c>
      <c r="N652" s="81">
        <f t="shared" si="115"/>
        <v>0.99994921226570754</v>
      </c>
      <c r="O652" s="27">
        <f t="shared" si="116"/>
        <v>8.31</v>
      </c>
      <c r="P652" s="81">
        <f t="shared" si="117"/>
        <v>0.99974735626375999</v>
      </c>
      <c r="Q652" s="27">
        <f t="shared" si="118"/>
        <v>0</v>
      </c>
      <c r="R652" s="82" t="e">
        <f t="shared" si="119"/>
        <v>#DIV/0!</v>
      </c>
    </row>
    <row r="653" spans="1:18" ht="39" customHeight="1" x14ac:dyDescent="0.25">
      <c r="A653" s="176" t="s">
        <v>949</v>
      </c>
      <c r="B653" s="103" t="s">
        <v>950</v>
      </c>
      <c r="C653" s="119" t="s">
        <v>951</v>
      </c>
      <c r="D653" s="115" t="s">
        <v>495</v>
      </c>
      <c r="E653" s="198" t="s">
        <v>1109</v>
      </c>
      <c r="F653" s="170">
        <v>30.33523374928</v>
      </c>
      <c r="G653" s="27">
        <v>8.54043374928</v>
      </c>
      <c r="H653" s="27">
        <v>21.794800000000002</v>
      </c>
      <c r="I653" s="27">
        <v>0</v>
      </c>
      <c r="J653" s="114"/>
      <c r="K653" s="28">
        <f t="shared" si="112"/>
        <v>30.33</v>
      </c>
      <c r="L653" s="81">
        <f t="shared" si="113"/>
        <v>0.99982746962415858</v>
      </c>
      <c r="M653" s="27">
        <f t="shared" si="114"/>
        <v>8.5399999999999991</v>
      </c>
      <c r="N653" s="81">
        <f t="shared" si="115"/>
        <v>0.99994921226570754</v>
      </c>
      <c r="O653" s="27">
        <f t="shared" si="116"/>
        <v>21.79</v>
      </c>
      <c r="P653" s="81">
        <f t="shared" si="117"/>
        <v>0.99977976398039881</v>
      </c>
      <c r="Q653" s="27">
        <f t="shared" si="118"/>
        <v>0</v>
      </c>
      <c r="R653" s="82" t="e">
        <f t="shared" si="119"/>
        <v>#DIV/0!</v>
      </c>
    </row>
    <row r="654" spans="1:18" ht="33" customHeight="1" x14ac:dyDescent="0.25">
      <c r="A654" s="219" t="s">
        <v>1651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952</v>
      </c>
      <c r="B655" s="103" t="s">
        <v>791</v>
      </c>
      <c r="C655" s="119" t="s">
        <v>1152</v>
      </c>
      <c r="D655" s="115" t="s">
        <v>495</v>
      </c>
      <c r="E655" s="198" t="s">
        <v>1107</v>
      </c>
      <c r="F655" s="170">
        <v>621.17981560117335</v>
      </c>
      <c r="G655" s="27">
        <v>254.67148226783999</v>
      </c>
      <c r="H655" s="27">
        <v>366.50833333333338</v>
      </c>
      <c r="I655" s="27">
        <v>0</v>
      </c>
      <c r="J655" s="114"/>
      <c r="K655" s="28">
        <f t="shared" si="112"/>
        <v>621.17999999999995</v>
      </c>
      <c r="L655" s="81">
        <f t="shared" si="113"/>
        <v>1.000000296852573</v>
      </c>
      <c r="M655" s="27">
        <f t="shared" si="114"/>
        <v>254.67</v>
      </c>
      <c r="N655" s="81">
        <f t="shared" si="115"/>
        <v>0.99999417968660331</v>
      </c>
      <c r="O655" s="27">
        <f t="shared" si="116"/>
        <v>366.51</v>
      </c>
      <c r="P655" s="81">
        <f t="shared" si="117"/>
        <v>1.0000045474182031</v>
      </c>
      <c r="Q655" s="27">
        <f t="shared" si="118"/>
        <v>0</v>
      </c>
      <c r="R655" s="82" t="e">
        <f t="shared" si="119"/>
        <v>#DIV/0!</v>
      </c>
    </row>
    <row r="656" spans="1:18" ht="56.1" customHeight="1" x14ac:dyDescent="0.25">
      <c r="A656" s="176" t="s">
        <v>953</v>
      </c>
      <c r="B656" s="103" t="s">
        <v>1153</v>
      </c>
      <c r="C656" s="119" t="s">
        <v>1154</v>
      </c>
      <c r="D656" s="115" t="s">
        <v>495</v>
      </c>
      <c r="E656" s="198"/>
      <c r="F656" s="170">
        <v>1489.8131489345069</v>
      </c>
      <c r="G656" s="27">
        <v>254.67148226783999</v>
      </c>
      <c r="H656" s="27">
        <v>1235.1416666666669</v>
      </c>
      <c r="I656" s="27">
        <v>0</v>
      </c>
      <c r="J656" s="114"/>
      <c r="K656" s="28">
        <f t="shared" si="112"/>
        <v>1489.8100000000002</v>
      </c>
      <c r="L656" s="81">
        <f t="shared" si="113"/>
        <v>0.99999788635607834</v>
      </c>
      <c r="M656" s="27">
        <f t="shared" si="114"/>
        <v>254.67</v>
      </c>
      <c r="N656" s="81">
        <f t="shared" si="115"/>
        <v>0.99999417968660331</v>
      </c>
      <c r="O656" s="27">
        <f t="shared" si="116"/>
        <v>1235.1400000000001</v>
      </c>
      <c r="P656" s="81">
        <f t="shared" si="117"/>
        <v>0.9999986506271209</v>
      </c>
      <c r="Q656" s="27">
        <f t="shared" si="118"/>
        <v>0</v>
      </c>
      <c r="R656" s="82" t="e">
        <f t="shared" si="119"/>
        <v>#DIV/0!</v>
      </c>
    </row>
    <row r="657" spans="1:18" ht="56.1" customHeight="1" x14ac:dyDescent="0.25">
      <c r="A657" s="176" t="s">
        <v>954</v>
      </c>
      <c r="B657" s="103" t="s">
        <v>1155</v>
      </c>
      <c r="C657" s="119" t="s">
        <v>1156</v>
      </c>
      <c r="D657" s="115" t="s">
        <v>495</v>
      </c>
      <c r="E657" s="198"/>
      <c r="F657" s="170">
        <v>1913.8298156011736</v>
      </c>
      <c r="G657" s="27">
        <v>254.67148226783999</v>
      </c>
      <c r="H657" s="27">
        <v>1659.1583333333335</v>
      </c>
      <c r="I657" s="27">
        <v>0</v>
      </c>
      <c r="J657" s="114"/>
      <c r="K657" s="28">
        <f t="shared" si="112"/>
        <v>1913.8300000000002</v>
      </c>
      <c r="L657" s="81">
        <f t="shared" si="113"/>
        <v>1.0000000963506916</v>
      </c>
      <c r="M657" s="27">
        <f t="shared" si="114"/>
        <v>254.67</v>
      </c>
      <c r="N657" s="81">
        <f t="shared" si="115"/>
        <v>0.99999417968660331</v>
      </c>
      <c r="O657" s="27">
        <f t="shared" si="116"/>
        <v>1659.16</v>
      </c>
      <c r="P657" s="81">
        <f t="shared" si="117"/>
        <v>1.0000010045253869</v>
      </c>
      <c r="Q657" s="27">
        <f t="shared" si="118"/>
        <v>0</v>
      </c>
      <c r="R657" s="82" t="e">
        <f t="shared" si="119"/>
        <v>#DIV/0!</v>
      </c>
    </row>
    <row r="658" spans="1:18" ht="56.1" customHeight="1" x14ac:dyDescent="0.25">
      <c r="A658" s="176" t="s">
        <v>955</v>
      </c>
      <c r="B658" s="103" t="s">
        <v>1157</v>
      </c>
      <c r="C658" s="119" t="s">
        <v>1158</v>
      </c>
      <c r="D658" s="115" t="s">
        <v>495</v>
      </c>
      <c r="E658" s="198"/>
      <c r="F658" s="170">
        <v>4035.6298156011735</v>
      </c>
      <c r="G658" s="27">
        <v>254.67148226783999</v>
      </c>
      <c r="H658" s="27">
        <v>3780.9583333333335</v>
      </c>
      <c r="I658" s="27">
        <v>0</v>
      </c>
      <c r="J658" s="114"/>
      <c r="K658" s="28">
        <f t="shared" si="112"/>
        <v>4035.63</v>
      </c>
      <c r="L658" s="81">
        <f t="shared" si="113"/>
        <v>1.000000045692701</v>
      </c>
      <c r="M658" s="27">
        <f t="shared" si="114"/>
        <v>254.67</v>
      </c>
      <c r="N658" s="81">
        <f t="shared" si="115"/>
        <v>0.99999417968660331</v>
      </c>
      <c r="O658" s="27">
        <f t="shared" si="116"/>
        <v>3780.96</v>
      </c>
      <c r="P658" s="81">
        <f t="shared" si="117"/>
        <v>1.0000004408053513</v>
      </c>
      <c r="Q658" s="27">
        <f t="shared" si="118"/>
        <v>0</v>
      </c>
      <c r="R658" s="82" t="e">
        <f t="shared" si="119"/>
        <v>#DIV/0!</v>
      </c>
    </row>
    <row r="659" spans="1:18" ht="56.1" customHeight="1" x14ac:dyDescent="0.25">
      <c r="A659" s="176" t="s">
        <v>956</v>
      </c>
      <c r="B659" s="103" t="s">
        <v>1159</v>
      </c>
      <c r="C659" s="119" t="s">
        <v>1160</v>
      </c>
      <c r="D659" s="115" t="s">
        <v>495</v>
      </c>
      <c r="E659" s="198"/>
      <c r="F659" s="170">
        <v>4495.6964822678401</v>
      </c>
      <c r="G659" s="27">
        <v>254.67148226783999</v>
      </c>
      <c r="H659" s="27">
        <v>4241.0250000000005</v>
      </c>
      <c r="I659" s="27">
        <v>0</v>
      </c>
      <c r="J659" s="114"/>
      <c r="K659" s="28">
        <f t="shared" si="112"/>
        <v>4495.7</v>
      </c>
      <c r="L659" s="81">
        <f t="shared" si="113"/>
        <v>1.0000007824665595</v>
      </c>
      <c r="M659" s="27">
        <f t="shared" si="114"/>
        <v>254.67</v>
      </c>
      <c r="N659" s="81">
        <f t="shared" si="115"/>
        <v>0.99999417968660331</v>
      </c>
      <c r="O659" s="27">
        <f t="shared" si="116"/>
        <v>4241.03</v>
      </c>
      <c r="P659" s="81">
        <f t="shared" si="117"/>
        <v>1.0000011789602747</v>
      </c>
      <c r="Q659" s="27">
        <f t="shared" si="118"/>
        <v>0</v>
      </c>
      <c r="R659" s="82" t="e">
        <f t="shared" si="119"/>
        <v>#DIV/0!</v>
      </c>
    </row>
    <row r="660" spans="1:18" ht="56.1" customHeight="1" x14ac:dyDescent="0.25">
      <c r="A660" s="176" t="s">
        <v>957</v>
      </c>
      <c r="B660" s="103" t="s">
        <v>958</v>
      </c>
      <c r="C660" s="119" t="s">
        <v>959</v>
      </c>
      <c r="D660" s="115" t="s">
        <v>495</v>
      </c>
      <c r="E660" s="198"/>
      <c r="F660" s="170">
        <v>5131.735407496747</v>
      </c>
      <c r="G660" s="27">
        <v>556.81874083007995</v>
      </c>
      <c r="H660" s="27">
        <v>4574.916666666667</v>
      </c>
      <c r="I660" s="27">
        <v>0</v>
      </c>
      <c r="J660" s="114"/>
      <c r="K660" s="28">
        <f t="shared" si="112"/>
        <v>5131.74</v>
      </c>
      <c r="L660" s="81">
        <f t="shared" si="113"/>
        <v>1.000000894922066</v>
      </c>
      <c r="M660" s="27">
        <f t="shared" si="114"/>
        <v>556.82000000000005</v>
      </c>
      <c r="N660" s="81">
        <f t="shared" si="115"/>
        <v>1.0000022613641169</v>
      </c>
      <c r="O660" s="27">
        <f t="shared" si="116"/>
        <v>4574.92</v>
      </c>
      <c r="P660" s="81">
        <f t="shared" si="117"/>
        <v>1.0000007286107215</v>
      </c>
      <c r="Q660" s="27">
        <f t="shared" si="118"/>
        <v>0</v>
      </c>
      <c r="R660" s="82" t="e">
        <f t="shared" si="119"/>
        <v>#DIV/0!</v>
      </c>
    </row>
    <row r="661" spans="1:18" ht="56.1" customHeight="1" x14ac:dyDescent="0.25">
      <c r="A661" s="176" t="s">
        <v>960</v>
      </c>
      <c r="B661" s="103" t="s">
        <v>961</v>
      </c>
      <c r="C661" s="119" t="s">
        <v>962</v>
      </c>
      <c r="D661" s="115" t="s">
        <v>495</v>
      </c>
      <c r="E661" s="198"/>
      <c r="F661" s="170">
        <v>12118.854851941192</v>
      </c>
      <c r="G661" s="27">
        <v>556.81874083007995</v>
      </c>
      <c r="H661" s="27">
        <v>11562.036111111112</v>
      </c>
      <c r="I661" s="27">
        <v>0</v>
      </c>
      <c r="J661" s="114"/>
      <c r="K661" s="28">
        <f t="shared" si="112"/>
        <v>12118.86</v>
      </c>
      <c r="L661" s="81">
        <f t="shared" si="113"/>
        <v>1.0000004247974641</v>
      </c>
      <c r="M661" s="27">
        <f t="shared" si="114"/>
        <v>556.82000000000005</v>
      </c>
      <c r="N661" s="81">
        <f t="shared" si="115"/>
        <v>1.0000022613641169</v>
      </c>
      <c r="O661" s="27">
        <f t="shared" si="116"/>
        <v>11562.04</v>
      </c>
      <c r="P661" s="81">
        <f t="shared" si="117"/>
        <v>1.0000003363498307</v>
      </c>
      <c r="Q661" s="27">
        <f t="shared" si="118"/>
        <v>0</v>
      </c>
      <c r="R661" s="82" t="e">
        <f t="shared" si="119"/>
        <v>#DIV/0!</v>
      </c>
    </row>
    <row r="662" spans="1:18" ht="72" customHeight="1" x14ac:dyDescent="0.25">
      <c r="A662" s="176" t="s">
        <v>1635</v>
      </c>
      <c r="B662" s="103" t="s">
        <v>963</v>
      </c>
      <c r="C662" s="119" t="s">
        <v>1707</v>
      </c>
      <c r="D662" s="115" t="s">
        <v>495</v>
      </c>
      <c r="E662" s="198" t="s">
        <v>1107</v>
      </c>
      <c r="F662" s="170">
        <v>574.83839859765339</v>
      </c>
      <c r="G662" s="27">
        <v>213.68606526432001</v>
      </c>
      <c r="H662" s="27">
        <v>361.15233333333333</v>
      </c>
      <c r="I662" s="27">
        <v>0</v>
      </c>
      <c r="J662" s="114"/>
      <c r="K662" s="28">
        <f t="shared" si="112"/>
        <v>574.83999999999992</v>
      </c>
      <c r="L662" s="81">
        <f t="shared" si="113"/>
        <v>1.0000027858305054</v>
      </c>
      <c r="M662" s="27">
        <f t="shared" si="114"/>
        <v>213.69</v>
      </c>
      <c r="N662" s="81">
        <f t="shared" si="115"/>
        <v>1.0000184136278383</v>
      </c>
      <c r="O662" s="27">
        <f t="shared" si="116"/>
        <v>361.15</v>
      </c>
      <c r="P662" s="81">
        <f t="shared" si="117"/>
        <v>0.99999353919906364</v>
      </c>
      <c r="Q662" s="27">
        <f t="shared" si="118"/>
        <v>0</v>
      </c>
      <c r="R662" s="82" t="e">
        <f t="shared" si="119"/>
        <v>#DIV/0!</v>
      </c>
    </row>
    <row r="663" spans="1:18" ht="56.1" customHeight="1" x14ac:dyDescent="0.25">
      <c r="A663" s="176" t="s">
        <v>1636</v>
      </c>
      <c r="B663" s="103" t="s">
        <v>964</v>
      </c>
      <c r="C663" s="119" t="s">
        <v>965</v>
      </c>
      <c r="D663" s="115" t="s">
        <v>495</v>
      </c>
      <c r="E663" s="198" t="s">
        <v>1107</v>
      </c>
      <c r="F663" s="170">
        <v>847.99439859765334</v>
      </c>
      <c r="G663" s="27">
        <v>213.68606526432001</v>
      </c>
      <c r="H663" s="27">
        <v>634.30833333333339</v>
      </c>
      <c r="I663" s="27">
        <v>0</v>
      </c>
      <c r="J663" s="114"/>
      <c r="K663" s="28">
        <f t="shared" si="112"/>
        <v>848</v>
      </c>
      <c r="L663" s="81">
        <f t="shared" si="113"/>
        <v>1.0000066054709276</v>
      </c>
      <c r="M663" s="27">
        <f t="shared" si="114"/>
        <v>213.69</v>
      </c>
      <c r="N663" s="81">
        <f t="shared" si="115"/>
        <v>1.0000184136278383</v>
      </c>
      <c r="O663" s="27">
        <f t="shared" si="116"/>
        <v>634.30999999999995</v>
      </c>
      <c r="P663" s="81">
        <f t="shared" si="117"/>
        <v>1.0000026275339278</v>
      </c>
      <c r="Q663" s="27">
        <f t="shared" si="118"/>
        <v>0</v>
      </c>
      <c r="R663" s="82" t="e">
        <f t="shared" si="119"/>
        <v>#DIV/0!</v>
      </c>
    </row>
    <row r="664" spans="1:18" ht="56.1" customHeight="1" x14ac:dyDescent="0.25">
      <c r="A664" s="176" t="s">
        <v>1637</v>
      </c>
      <c r="B664" s="103" t="s">
        <v>966</v>
      </c>
      <c r="C664" s="119" t="s">
        <v>967</v>
      </c>
      <c r="D664" s="115" t="s">
        <v>495</v>
      </c>
      <c r="E664" s="198" t="s">
        <v>1107</v>
      </c>
      <c r="F664" s="170">
        <v>779.32773193098683</v>
      </c>
      <c r="G664" s="27">
        <v>213.68606526432001</v>
      </c>
      <c r="H664" s="27">
        <v>565.64166666666677</v>
      </c>
      <c r="I664" s="27">
        <v>0</v>
      </c>
      <c r="J664" s="114"/>
      <c r="K664" s="28">
        <f t="shared" si="112"/>
        <v>779.32999999999993</v>
      </c>
      <c r="L664" s="81">
        <f t="shared" si="113"/>
        <v>1.0000029102891121</v>
      </c>
      <c r="M664" s="27">
        <f t="shared" si="114"/>
        <v>213.69</v>
      </c>
      <c r="N664" s="81">
        <f t="shared" si="115"/>
        <v>1.0000184136278383</v>
      </c>
      <c r="O664" s="27">
        <f t="shared" si="116"/>
        <v>565.64</v>
      </c>
      <c r="P664" s="81">
        <f t="shared" si="117"/>
        <v>0.99999705349381951</v>
      </c>
      <c r="Q664" s="27">
        <f t="shared" si="118"/>
        <v>0</v>
      </c>
      <c r="R664" s="82" t="e">
        <f t="shared" si="119"/>
        <v>#DIV/0!</v>
      </c>
    </row>
    <row r="665" spans="1:18" ht="39" customHeight="1" x14ac:dyDescent="0.25">
      <c r="A665" s="176" t="s">
        <v>968</v>
      </c>
      <c r="B665" s="103" t="s">
        <v>969</v>
      </c>
      <c r="C665" s="119" t="s">
        <v>1638</v>
      </c>
      <c r="D665" s="115" t="s">
        <v>495</v>
      </c>
      <c r="E665" s="198"/>
      <c r="F665" s="170">
        <v>13.014314640000002</v>
      </c>
      <c r="G665" s="27">
        <v>13.014314640000002</v>
      </c>
      <c r="H665" s="27">
        <v>0</v>
      </c>
      <c r="I665" s="27">
        <v>0</v>
      </c>
      <c r="J665" s="114"/>
      <c r="K665" s="28">
        <f t="shared" si="112"/>
        <v>13.01</v>
      </c>
      <c r="L665" s="81">
        <f t="shared" si="113"/>
        <v>0.99966846967209932</v>
      </c>
      <c r="M665" s="27">
        <f t="shared" si="114"/>
        <v>13.01</v>
      </c>
      <c r="N665" s="81">
        <f t="shared" si="115"/>
        <v>0.99966846967209932</v>
      </c>
      <c r="O665" s="27">
        <f t="shared" si="116"/>
        <v>0</v>
      </c>
      <c r="P665" s="81" t="e">
        <f t="shared" si="117"/>
        <v>#DIV/0!</v>
      </c>
      <c r="Q665" s="27">
        <f t="shared" si="118"/>
        <v>0</v>
      </c>
      <c r="R665" s="82" t="e">
        <f t="shared" si="119"/>
        <v>#DIV/0!</v>
      </c>
    </row>
    <row r="666" spans="1:18" ht="39" customHeight="1" x14ac:dyDescent="0.25">
      <c r="A666" s="176" t="s">
        <v>970</v>
      </c>
      <c r="B666" s="103" t="s">
        <v>662</v>
      </c>
      <c r="C666" s="119" t="s">
        <v>971</v>
      </c>
      <c r="D666" s="115" t="s">
        <v>495</v>
      </c>
      <c r="E666" s="198" t="s">
        <v>1107</v>
      </c>
      <c r="F666" s="170">
        <v>355.30289591224891</v>
      </c>
      <c r="G666" s="27">
        <v>178.09425702336</v>
      </c>
      <c r="H666" s="27">
        <v>177.20863888888888</v>
      </c>
      <c r="I666" s="27">
        <v>0</v>
      </c>
      <c r="J666" s="114"/>
      <c r="K666" s="28">
        <f t="shared" si="112"/>
        <v>355.3</v>
      </c>
      <c r="L666" s="81">
        <f t="shared" si="113"/>
        <v>0.99999184945497988</v>
      </c>
      <c r="M666" s="27">
        <f t="shared" si="114"/>
        <v>178.09</v>
      </c>
      <c r="N666" s="81">
        <f t="shared" si="115"/>
        <v>0.99997609679598232</v>
      </c>
      <c r="O666" s="27">
        <f t="shared" si="116"/>
        <v>177.21</v>
      </c>
      <c r="P666" s="81">
        <f t="shared" si="117"/>
        <v>1.0000076808394875</v>
      </c>
      <c r="Q666" s="27">
        <f t="shared" si="118"/>
        <v>0</v>
      </c>
      <c r="R666" s="82" t="e">
        <f t="shared" si="119"/>
        <v>#DIV/0!</v>
      </c>
    </row>
    <row r="667" spans="1:18" ht="39" customHeight="1" x14ac:dyDescent="0.25">
      <c r="A667" s="176" t="s">
        <v>972</v>
      </c>
      <c r="B667" s="237" t="s">
        <v>789</v>
      </c>
      <c r="C667" s="238" t="s">
        <v>1852</v>
      </c>
      <c r="D667" s="115" t="s">
        <v>495</v>
      </c>
      <c r="E667" s="198" t="s">
        <v>1107</v>
      </c>
      <c r="F667" s="170">
        <v>3513.1749387020091</v>
      </c>
      <c r="G667" s="27">
        <v>359.34354981311998</v>
      </c>
      <c r="H667" s="27">
        <v>3153.8313888888893</v>
      </c>
      <c r="I667" s="27">
        <v>0</v>
      </c>
      <c r="J667" s="114"/>
      <c r="K667" s="28">
        <f t="shared" si="112"/>
        <v>3513.17</v>
      </c>
      <c r="L667" s="81">
        <f t="shared" si="113"/>
        <v>0.99999859423396353</v>
      </c>
      <c r="M667" s="27">
        <f t="shared" si="114"/>
        <v>359.34</v>
      </c>
      <c r="N667" s="81">
        <f t="shared" si="115"/>
        <v>0.99999012139463239</v>
      </c>
      <c r="O667" s="27">
        <f t="shared" si="116"/>
        <v>3153.83</v>
      </c>
      <c r="P667" s="81">
        <f t="shared" si="117"/>
        <v>0.99999955961853437</v>
      </c>
      <c r="Q667" s="27">
        <f t="shared" si="118"/>
        <v>0</v>
      </c>
      <c r="R667" s="82" t="e">
        <f t="shared" si="119"/>
        <v>#DIV/0!</v>
      </c>
    </row>
    <row r="668" spans="1:18" ht="39" customHeight="1" x14ac:dyDescent="0.25">
      <c r="A668" s="176" t="s">
        <v>973</v>
      </c>
      <c r="B668" s="103" t="s">
        <v>974</v>
      </c>
      <c r="C668" s="119" t="s">
        <v>975</v>
      </c>
      <c r="D668" s="115" t="s">
        <v>495</v>
      </c>
      <c r="E668" s="198" t="s">
        <v>1107</v>
      </c>
      <c r="F668" s="170">
        <v>2115.9114662868269</v>
      </c>
      <c r="G668" s="27">
        <v>131.44479962015998</v>
      </c>
      <c r="H668" s="27">
        <v>1984.4666666666667</v>
      </c>
      <c r="I668" s="27">
        <v>0</v>
      </c>
      <c r="J668" s="114"/>
      <c r="K668" s="28">
        <f t="shared" si="112"/>
        <v>2115.91</v>
      </c>
      <c r="L668" s="81">
        <f t="shared" si="113"/>
        <v>0.99999930701881889</v>
      </c>
      <c r="M668" s="27">
        <f t="shared" si="114"/>
        <v>131.44</v>
      </c>
      <c r="N668" s="81">
        <f t="shared" si="115"/>
        <v>0.99996348565957838</v>
      </c>
      <c r="O668" s="27">
        <f t="shared" si="116"/>
        <v>1984.47</v>
      </c>
      <c r="P668" s="81">
        <f t="shared" si="117"/>
        <v>1.0000016797124331</v>
      </c>
      <c r="Q668" s="27">
        <f t="shared" si="118"/>
        <v>0</v>
      </c>
      <c r="R668" s="82" t="e">
        <f t="shared" si="119"/>
        <v>#DIV/0!</v>
      </c>
    </row>
    <row r="669" spans="1:18" ht="33" customHeight="1" x14ac:dyDescent="0.25">
      <c r="A669" s="219" t="s">
        <v>1652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976</v>
      </c>
      <c r="B670" s="103" t="s">
        <v>977</v>
      </c>
      <c r="C670" s="119" t="s">
        <v>1644</v>
      </c>
      <c r="D670" s="115" t="s">
        <v>495</v>
      </c>
      <c r="E670" s="198" t="s">
        <v>1110</v>
      </c>
      <c r="F670" s="170">
        <v>4102.646546403208</v>
      </c>
      <c r="G670" s="27">
        <v>1698.9956297365406</v>
      </c>
      <c r="H670" s="27">
        <v>2403.6509166666669</v>
      </c>
      <c r="I670" s="27">
        <v>0</v>
      </c>
      <c r="J670" s="114"/>
      <c r="K670" s="28">
        <f t="shared" si="112"/>
        <v>4102.6499999999996</v>
      </c>
      <c r="L670" s="81">
        <f t="shared" si="113"/>
        <v>1.0000008417973014</v>
      </c>
      <c r="M670" s="27">
        <f t="shared" si="114"/>
        <v>1699</v>
      </c>
      <c r="N670" s="81">
        <f t="shared" si="115"/>
        <v>1.0000025722629198</v>
      </c>
      <c r="O670" s="27">
        <f t="shared" si="116"/>
        <v>2403.65</v>
      </c>
      <c r="P670" s="81">
        <f t="shared" si="117"/>
        <v>0.99999961863569264</v>
      </c>
      <c r="Q670" s="27">
        <f t="shared" si="118"/>
        <v>0</v>
      </c>
      <c r="R670" s="82" t="e">
        <f t="shared" si="119"/>
        <v>#DIV/0!</v>
      </c>
    </row>
    <row r="671" spans="1:18" ht="56.1" customHeight="1" x14ac:dyDescent="0.25">
      <c r="A671" s="176" t="s">
        <v>978</v>
      </c>
      <c r="B671" s="103" t="s">
        <v>979</v>
      </c>
      <c r="C671" s="119" t="s">
        <v>1643</v>
      </c>
      <c r="D671" s="115" t="s">
        <v>495</v>
      </c>
      <c r="E671" s="198" t="s">
        <v>1110</v>
      </c>
      <c r="F671" s="170">
        <v>6784.693548297817</v>
      </c>
      <c r="G671" s="27">
        <v>2378.5938816311505</v>
      </c>
      <c r="H671" s="27">
        <v>4406.099666666667</v>
      </c>
      <c r="I671" s="27">
        <v>0</v>
      </c>
      <c r="J671" s="114"/>
      <c r="K671" s="28">
        <f t="shared" si="112"/>
        <v>6784.6900000000005</v>
      </c>
      <c r="L671" s="81">
        <f t="shared" si="113"/>
        <v>0.99999947701428349</v>
      </c>
      <c r="M671" s="27">
        <f t="shared" si="114"/>
        <v>2378.59</v>
      </c>
      <c r="N671" s="81">
        <f t="shared" si="115"/>
        <v>0.99999836809840459</v>
      </c>
      <c r="O671" s="27">
        <f t="shared" si="116"/>
        <v>4406.1000000000004</v>
      </c>
      <c r="P671" s="81">
        <f t="shared" si="117"/>
        <v>1.0000000756526994</v>
      </c>
      <c r="Q671" s="27">
        <f t="shared" si="118"/>
        <v>0</v>
      </c>
      <c r="R671" s="82" t="e">
        <f t="shared" si="119"/>
        <v>#DIV/0!</v>
      </c>
    </row>
    <row r="672" spans="1:18" ht="128.25" customHeight="1" x14ac:dyDescent="0.25">
      <c r="A672" s="176" t="s">
        <v>980</v>
      </c>
      <c r="B672" s="103" t="s">
        <v>981</v>
      </c>
      <c r="C672" s="119" t="s">
        <v>1639</v>
      </c>
      <c r="D672" s="115" t="s">
        <v>982</v>
      </c>
      <c r="E672" s="198" t="s">
        <v>1111</v>
      </c>
      <c r="F672" s="170">
        <v>2600.89548672</v>
      </c>
      <c r="G672" s="27">
        <v>2600.89548672</v>
      </c>
      <c r="H672" s="27">
        <v>0</v>
      </c>
      <c r="I672" s="27">
        <v>0</v>
      </c>
      <c r="J672" s="114"/>
      <c r="K672" s="28">
        <f t="shared" si="112"/>
        <v>2600.9</v>
      </c>
      <c r="L672" s="81">
        <f t="shared" si="113"/>
        <v>1.0000017352792618</v>
      </c>
      <c r="M672" s="27">
        <f t="shared" si="114"/>
        <v>2600.9</v>
      </c>
      <c r="N672" s="81">
        <f t="shared" si="115"/>
        <v>1.0000017352792618</v>
      </c>
      <c r="O672" s="27">
        <f t="shared" si="116"/>
        <v>0</v>
      </c>
      <c r="P672" s="81" t="e">
        <f t="shared" si="117"/>
        <v>#DIV/0!</v>
      </c>
      <c r="Q672" s="27">
        <f t="shared" si="118"/>
        <v>0</v>
      </c>
      <c r="R672" s="82" t="e">
        <f t="shared" si="119"/>
        <v>#DIV/0!</v>
      </c>
    </row>
    <row r="673" spans="1:18" ht="39" customHeight="1" x14ac:dyDescent="0.25">
      <c r="A673" s="176" t="s">
        <v>983</v>
      </c>
      <c r="B673" s="103" t="s">
        <v>984</v>
      </c>
      <c r="C673" s="119" t="s">
        <v>985</v>
      </c>
      <c r="D673" s="115" t="s">
        <v>986</v>
      </c>
      <c r="E673" s="198" t="s">
        <v>1107</v>
      </c>
      <c r="F673" s="170">
        <v>16.5473415168</v>
      </c>
      <c r="G673" s="27">
        <v>16.5473415168</v>
      </c>
      <c r="H673" s="27">
        <v>0</v>
      </c>
      <c r="I673" s="27">
        <v>0</v>
      </c>
      <c r="J673" s="114"/>
      <c r="K673" s="28">
        <f t="shared" si="112"/>
        <v>16.55</v>
      </c>
      <c r="L673" s="81">
        <f t="shared" si="113"/>
        <v>1.0001606592332251</v>
      </c>
      <c r="M673" s="27">
        <f t="shared" si="114"/>
        <v>16.55</v>
      </c>
      <c r="N673" s="81">
        <f t="shared" si="115"/>
        <v>1.0001606592332251</v>
      </c>
      <c r="O673" s="27">
        <f t="shared" si="116"/>
        <v>0</v>
      </c>
      <c r="P673" s="81" t="e">
        <f t="shared" si="117"/>
        <v>#DIV/0!</v>
      </c>
      <c r="Q673" s="27">
        <f t="shared" si="118"/>
        <v>0</v>
      </c>
      <c r="R673" s="82" t="e">
        <f t="shared" si="119"/>
        <v>#DIV/0!</v>
      </c>
    </row>
    <row r="674" spans="1:18" ht="39" customHeight="1" x14ac:dyDescent="0.25">
      <c r="A674" s="176" t="s">
        <v>987</v>
      </c>
      <c r="B674" s="103" t="s">
        <v>988</v>
      </c>
      <c r="C674" s="119" t="s">
        <v>989</v>
      </c>
      <c r="D674" s="115" t="s">
        <v>495</v>
      </c>
      <c r="E674" s="198" t="s">
        <v>1107</v>
      </c>
      <c r="F674" s="170">
        <v>136.97076238080001</v>
      </c>
      <c r="G674" s="27">
        <v>61.2000071808</v>
      </c>
      <c r="H674" s="27">
        <v>75.770755200000011</v>
      </c>
      <c r="I674" s="27">
        <v>0</v>
      </c>
      <c r="J674" s="114"/>
      <c r="K674" s="28">
        <f t="shared" si="112"/>
        <v>136.97</v>
      </c>
      <c r="L674" s="81">
        <f t="shared" si="113"/>
        <v>0.99999443398878152</v>
      </c>
      <c r="M674" s="27">
        <f t="shared" si="114"/>
        <v>61.2</v>
      </c>
      <c r="N674" s="81">
        <f t="shared" si="115"/>
        <v>0.9999998826666805</v>
      </c>
      <c r="O674" s="27">
        <f t="shared" si="116"/>
        <v>75.77</v>
      </c>
      <c r="P674" s="81">
        <f t="shared" si="117"/>
        <v>0.99999003309392887</v>
      </c>
      <c r="Q674" s="27">
        <f t="shared" si="118"/>
        <v>0</v>
      </c>
      <c r="R674" s="82" t="e">
        <f t="shared" si="119"/>
        <v>#DIV/0!</v>
      </c>
    </row>
    <row r="675" spans="1:18" ht="56.1" customHeight="1" x14ac:dyDescent="0.25">
      <c r="A675" s="176" t="s">
        <v>990</v>
      </c>
      <c r="B675" s="103" t="s">
        <v>991</v>
      </c>
      <c r="C675" s="119" t="s">
        <v>1645</v>
      </c>
      <c r="D675" s="115" t="s">
        <v>495</v>
      </c>
      <c r="E675" s="198" t="s">
        <v>1107</v>
      </c>
      <c r="F675" s="170">
        <v>3.2637507391999998</v>
      </c>
      <c r="G675" s="27">
        <v>3.0886507391999998</v>
      </c>
      <c r="H675" s="27">
        <v>0.17510000000000001</v>
      </c>
      <c r="I675" s="27">
        <v>0</v>
      </c>
      <c r="J675" s="114"/>
      <c r="K675" s="28">
        <f t="shared" si="112"/>
        <v>3.27</v>
      </c>
      <c r="L675" s="81">
        <f t="shared" si="113"/>
        <v>1.0019147481837207</v>
      </c>
      <c r="M675" s="27">
        <f t="shared" si="114"/>
        <v>3.09</v>
      </c>
      <c r="N675" s="81">
        <f t="shared" si="115"/>
        <v>1.0004368447305731</v>
      </c>
      <c r="O675" s="27">
        <f t="shared" si="116"/>
        <v>0.18</v>
      </c>
      <c r="P675" s="81">
        <f t="shared" si="117"/>
        <v>1.0279840091376355</v>
      </c>
      <c r="Q675" s="27">
        <f t="shared" si="118"/>
        <v>0</v>
      </c>
      <c r="R675" s="82" t="e">
        <f t="shared" si="119"/>
        <v>#DIV/0!</v>
      </c>
    </row>
    <row r="676" spans="1:18" ht="56.1" customHeight="1" x14ac:dyDescent="0.25">
      <c r="A676" s="176" t="s">
        <v>992</v>
      </c>
      <c r="B676" s="103" t="s">
        <v>993</v>
      </c>
      <c r="C676" s="119" t="s">
        <v>1640</v>
      </c>
      <c r="D676" s="115" t="s">
        <v>495</v>
      </c>
      <c r="E676" s="198" t="s">
        <v>1107</v>
      </c>
      <c r="F676" s="170">
        <v>61.885440000000003</v>
      </c>
      <c r="G676" s="27">
        <v>61.885440000000003</v>
      </c>
      <c r="H676" s="27">
        <v>0</v>
      </c>
      <c r="I676" s="27">
        <v>0</v>
      </c>
      <c r="J676" s="114"/>
      <c r="K676" s="28">
        <f t="shared" si="112"/>
        <v>61.89</v>
      </c>
      <c r="L676" s="81">
        <f t="shared" si="113"/>
        <v>1.0000736845371059</v>
      </c>
      <c r="M676" s="27">
        <f t="shared" si="114"/>
        <v>61.89</v>
      </c>
      <c r="N676" s="81">
        <f t="shared" si="115"/>
        <v>1.0000736845371059</v>
      </c>
      <c r="O676" s="27">
        <f t="shared" si="116"/>
        <v>0</v>
      </c>
      <c r="P676" s="81" t="e">
        <f t="shared" si="117"/>
        <v>#DIV/0!</v>
      </c>
      <c r="Q676" s="27">
        <f t="shared" si="118"/>
        <v>0</v>
      </c>
      <c r="R676" s="82" t="e">
        <f t="shared" si="119"/>
        <v>#DIV/0!</v>
      </c>
    </row>
    <row r="677" spans="1:18" ht="33" customHeight="1" x14ac:dyDescent="0.25">
      <c r="A677" s="226" t="s">
        <v>994</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995</v>
      </c>
      <c r="B678" s="103" t="s">
        <v>996</v>
      </c>
      <c r="C678" s="119" t="s">
        <v>1853</v>
      </c>
      <c r="D678" s="115" t="s">
        <v>1161</v>
      </c>
      <c r="E678" s="198" t="s">
        <v>1107</v>
      </c>
      <c r="F678" s="170">
        <v>212.58582078720002</v>
      </c>
      <c r="G678" s="27">
        <v>212.58582078720002</v>
      </c>
      <c r="H678" s="27">
        <v>0</v>
      </c>
      <c r="I678" s="27">
        <v>0</v>
      </c>
      <c r="J678" s="114"/>
      <c r="K678" s="28">
        <f t="shared" si="112"/>
        <v>212.59</v>
      </c>
      <c r="L678" s="81">
        <f t="shared" si="113"/>
        <v>1.0000196589442536</v>
      </c>
      <c r="M678" s="27">
        <f t="shared" si="114"/>
        <v>212.59</v>
      </c>
      <c r="N678" s="81">
        <f t="shared" si="115"/>
        <v>1.0000196589442536</v>
      </c>
      <c r="O678" s="27">
        <f t="shared" si="116"/>
        <v>0</v>
      </c>
      <c r="P678" s="81" t="e">
        <f t="shared" si="117"/>
        <v>#DIV/0!</v>
      </c>
      <c r="Q678" s="27">
        <f t="shared" si="118"/>
        <v>0</v>
      </c>
      <c r="R678" s="82" t="e">
        <f t="shared" si="119"/>
        <v>#DIV/0!</v>
      </c>
    </row>
    <row r="679" spans="1:18" ht="72" customHeight="1" x14ac:dyDescent="0.25">
      <c r="A679" s="176" t="s">
        <v>997</v>
      </c>
      <c r="B679" s="103" t="s">
        <v>1854</v>
      </c>
      <c r="C679" s="119" t="s">
        <v>1708</v>
      </c>
      <c r="D679" s="115" t="s">
        <v>998</v>
      </c>
      <c r="E679" s="198" t="s">
        <v>1107</v>
      </c>
      <c r="F679" s="170">
        <v>404.37565831680001</v>
      </c>
      <c r="G679" s="27">
        <v>404.37565831680001</v>
      </c>
      <c r="H679" s="27">
        <v>0</v>
      </c>
      <c r="I679" s="27">
        <v>0</v>
      </c>
      <c r="J679" s="114"/>
      <c r="K679" s="28">
        <f t="shared" si="112"/>
        <v>404.38</v>
      </c>
      <c r="L679" s="81">
        <f t="shared" si="113"/>
        <v>1.0000107367570492</v>
      </c>
      <c r="M679" s="27">
        <f t="shared" si="114"/>
        <v>404.38</v>
      </c>
      <c r="N679" s="81">
        <f t="shared" si="115"/>
        <v>1.0000107367570492</v>
      </c>
      <c r="O679" s="27">
        <f t="shared" si="116"/>
        <v>0</v>
      </c>
      <c r="P679" s="81" t="e">
        <f t="shared" si="117"/>
        <v>#DIV/0!</v>
      </c>
      <c r="Q679" s="27">
        <f t="shared" si="118"/>
        <v>0</v>
      </c>
      <c r="R679" s="82" t="e">
        <f t="shared" si="119"/>
        <v>#DIV/0!</v>
      </c>
    </row>
    <row r="680" spans="1:18" ht="33" customHeight="1" x14ac:dyDescent="0.25">
      <c r="A680" s="219" t="s">
        <v>860</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999</v>
      </c>
      <c r="B681" s="103" t="s">
        <v>1000</v>
      </c>
      <c r="C681" s="119" t="s">
        <v>1001</v>
      </c>
      <c r="D681" s="115" t="s">
        <v>495</v>
      </c>
      <c r="E681" s="198" t="s">
        <v>1112</v>
      </c>
      <c r="F681" s="170">
        <v>1340.6657046853334</v>
      </c>
      <c r="G681" s="27">
        <v>1280.453621352</v>
      </c>
      <c r="H681" s="27">
        <v>60.212083333333339</v>
      </c>
      <c r="I681" s="27">
        <v>0</v>
      </c>
      <c r="J681" s="114"/>
      <c r="K681" s="28">
        <f t="shared" si="112"/>
        <v>1340.66</v>
      </c>
      <c r="L681" s="81">
        <f t="shared" si="113"/>
        <v>0.99999574488605669</v>
      </c>
      <c r="M681" s="27">
        <f t="shared" si="114"/>
        <v>1280.45</v>
      </c>
      <c r="N681" s="81">
        <f t="shared" si="115"/>
        <v>0.99999717182103309</v>
      </c>
      <c r="O681" s="27">
        <f t="shared" si="116"/>
        <v>60.21</v>
      </c>
      <c r="P681" s="81">
        <f t="shared" si="117"/>
        <v>0.99996540007888768</v>
      </c>
      <c r="Q681" s="27">
        <f t="shared" si="118"/>
        <v>0</v>
      </c>
      <c r="R681" s="82" t="e">
        <f t="shared" si="119"/>
        <v>#DIV/0!</v>
      </c>
    </row>
    <row r="682" spans="1:18" ht="72" customHeight="1" x14ac:dyDescent="0.25">
      <c r="A682" s="176" t="s">
        <v>1002</v>
      </c>
      <c r="B682" s="103" t="s">
        <v>1003</v>
      </c>
      <c r="C682" s="119" t="s">
        <v>1004</v>
      </c>
      <c r="D682" s="115" t="s">
        <v>495</v>
      </c>
      <c r="E682" s="198" t="s">
        <v>1112</v>
      </c>
      <c r="F682" s="170">
        <v>4418.2388792149341</v>
      </c>
      <c r="G682" s="27">
        <v>4358.0267958816003</v>
      </c>
      <c r="H682" s="27">
        <v>60.212083333333339</v>
      </c>
      <c r="I682" s="27">
        <v>0</v>
      </c>
      <c r="J682" s="114"/>
      <c r="K682" s="28">
        <f t="shared" si="112"/>
        <v>4418.24</v>
      </c>
      <c r="L682" s="81">
        <f t="shared" si="113"/>
        <v>1.000000253672356</v>
      </c>
      <c r="M682" s="27">
        <f t="shared" si="114"/>
        <v>4358.03</v>
      </c>
      <c r="N682" s="81">
        <f t="shared" si="115"/>
        <v>1.0000007352222806</v>
      </c>
      <c r="O682" s="27">
        <f t="shared" si="116"/>
        <v>60.21</v>
      </c>
      <c r="P682" s="81">
        <f t="shared" si="117"/>
        <v>0.99996540007888768</v>
      </c>
      <c r="Q682" s="27">
        <f t="shared" si="118"/>
        <v>0</v>
      </c>
      <c r="R682" s="82" t="e">
        <f t="shared" si="119"/>
        <v>#DIV/0!</v>
      </c>
    </row>
    <row r="683" spans="1:18" ht="72" customHeight="1" x14ac:dyDescent="0.25">
      <c r="A683" s="176" t="s">
        <v>1005</v>
      </c>
      <c r="B683" s="103" t="s">
        <v>1006</v>
      </c>
      <c r="C683" s="119" t="s">
        <v>1007</v>
      </c>
      <c r="D683" s="115" t="s">
        <v>495</v>
      </c>
      <c r="E683" s="198" t="s">
        <v>1112</v>
      </c>
      <c r="F683" s="170">
        <v>705.42825289573329</v>
      </c>
      <c r="G683" s="27">
        <v>645.21616956239995</v>
      </c>
      <c r="H683" s="27">
        <v>60.212083333333339</v>
      </c>
      <c r="I683" s="27">
        <v>0</v>
      </c>
      <c r="J683" s="114"/>
      <c r="K683" s="28">
        <f t="shared" si="112"/>
        <v>705.43000000000006</v>
      </c>
      <c r="L683" s="81">
        <f t="shared" si="113"/>
        <v>1.0000024766576325</v>
      </c>
      <c r="M683" s="27">
        <f t="shared" si="114"/>
        <v>645.22</v>
      </c>
      <c r="N683" s="81">
        <f t="shared" si="115"/>
        <v>1.0000059366732899</v>
      </c>
      <c r="O683" s="27">
        <f t="shared" si="116"/>
        <v>60.21</v>
      </c>
      <c r="P683" s="81">
        <f t="shared" si="117"/>
        <v>0.99996540007888768</v>
      </c>
      <c r="Q683" s="27">
        <f t="shared" si="118"/>
        <v>0</v>
      </c>
      <c r="R683" s="82" t="e">
        <f t="shared" si="119"/>
        <v>#DIV/0!</v>
      </c>
    </row>
    <row r="684" spans="1:18" ht="72" customHeight="1" x14ac:dyDescent="0.25">
      <c r="A684" s="176" t="s">
        <v>1008</v>
      </c>
      <c r="B684" s="103" t="s">
        <v>1009</v>
      </c>
      <c r="C684" s="119" t="s">
        <v>1010</v>
      </c>
      <c r="D684" s="115" t="s">
        <v>386</v>
      </c>
      <c r="E684" s="198" t="s">
        <v>1108</v>
      </c>
      <c r="F684" s="170">
        <v>1229.7918178544003</v>
      </c>
      <c r="G684" s="27">
        <v>124.82306785440001</v>
      </c>
      <c r="H684" s="27">
        <v>1104.9687500000002</v>
      </c>
      <c r="I684" s="27">
        <v>0</v>
      </c>
      <c r="J684" s="114"/>
      <c r="K684" s="28">
        <f t="shared" si="112"/>
        <v>1229.79</v>
      </c>
      <c r="L684" s="81">
        <f t="shared" si="113"/>
        <v>0.99999852181940563</v>
      </c>
      <c r="M684" s="27">
        <f t="shared" si="114"/>
        <v>124.82</v>
      </c>
      <c r="N684" s="81">
        <f t="shared" si="115"/>
        <v>0.99997542237622616</v>
      </c>
      <c r="O684" s="27">
        <f t="shared" si="116"/>
        <v>1104.97</v>
      </c>
      <c r="P684" s="81">
        <f t="shared" si="117"/>
        <v>1.0000011312537118</v>
      </c>
      <c r="Q684" s="27">
        <f t="shared" si="118"/>
        <v>0</v>
      </c>
      <c r="R684" s="82" t="e">
        <f t="shared" si="119"/>
        <v>#DIV/0!</v>
      </c>
    </row>
    <row r="685" spans="1:18" ht="72" customHeight="1" x14ac:dyDescent="0.25">
      <c r="A685" s="176" t="s">
        <v>1011</v>
      </c>
      <c r="B685" s="103" t="s">
        <v>1012</v>
      </c>
      <c r="C685" s="119" t="s">
        <v>1013</v>
      </c>
      <c r="D685" s="115" t="s">
        <v>386</v>
      </c>
      <c r="E685" s="198" t="s">
        <v>1108</v>
      </c>
      <c r="F685" s="170">
        <v>6060.5568997728005</v>
      </c>
      <c r="G685" s="27">
        <v>1754.7693997728002</v>
      </c>
      <c r="H685" s="27">
        <v>4305.7875000000004</v>
      </c>
      <c r="I685" s="27">
        <v>0</v>
      </c>
      <c r="J685" s="114"/>
      <c r="K685" s="28">
        <f t="shared" si="112"/>
        <v>6060.5599999999995</v>
      </c>
      <c r="L685" s="81">
        <f t="shared" si="113"/>
        <v>1.0000005115416373</v>
      </c>
      <c r="M685" s="27">
        <f t="shared" si="114"/>
        <v>1754.77</v>
      </c>
      <c r="N685" s="81">
        <f t="shared" si="115"/>
        <v>1.0000003420547452</v>
      </c>
      <c r="O685" s="27">
        <f t="shared" si="116"/>
        <v>4305.79</v>
      </c>
      <c r="P685" s="81">
        <f t="shared" si="117"/>
        <v>1.000000580613883</v>
      </c>
      <c r="Q685" s="27">
        <f t="shared" si="118"/>
        <v>0</v>
      </c>
      <c r="R685" s="82" t="e">
        <f t="shared" si="119"/>
        <v>#DIV/0!</v>
      </c>
    </row>
    <row r="686" spans="1:18" ht="39" customHeight="1" x14ac:dyDescent="0.25">
      <c r="A686" s="176" t="s">
        <v>1014</v>
      </c>
      <c r="B686" s="103" t="s">
        <v>1015</v>
      </c>
      <c r="C686" s="119" t="s">
        <v>1016</v>
      </c>
      <c r="D686" s="115" t="s">
        <v>386</v>
      </c>
      <c r="E686" s="198" t="s">
        <v>1108</v>
      </c>
      <c r="F686" s="170">
        <v>153.42432000000002</v>
      </c>
      <c r="G686" s="27">
        <v>153.42432000000002</v>
      </c>
      <c r="H686" s="27">
        <v>0</v>
      </c>
      <c r="I686" s="27">
        <v>0</v>
      </c>
      <c r="J686" s="114"/>
      <c r="K686" s="28">
        <f t="shared" si="112"/>
        <v>153.41999999999999</v>
      </c>
      <c r="L686" s="81">
        <f t="shared" si="113"/>
        <v>0.9999718427951968</v>
      </c>
      <c r="M686" s="27">
        <f t="shared" si="114"/>
        <v>153.41999999999999</v>
      </c>
      <c r="N686" s="81">
        <f t="shared" si="115"/>
        <v>0.9999718427951968</v>
      </c>
      <c r="O686" s="27">
        <f t="shared" si="116"/>
        <v>0</v>
      </c>
      <c r="P686" s="81" t="e">
        <f t="shared" si="117"/>
        <v>#DIV/0!</v>
      </c>
      <c r="Q686" s="27">
        <f t="shared" si="118"/>
        <v>0</v>
      </c>
      <c r="R686" s="82" t="e">
        <f t="shared" si="119"/>
        <v>#DIV/0!</v>
      </c>
    </row>
    <row r="687" spans="1:18" ht="39" customHeight="1" x14ac:dyDescent="0.25">
      <c r="A687" s="176" t="s">
        <v>1017</v>
      </c>
      <c r="B687" s="103" t="s">
        <v>1018</v>
      </c>
      <c r="C687" s="119" t="s">
        <v>1019</v>
      </c>
      <c r="D687" s="115" t="s">
        <v>386</v>
      </c>
      <c r="E687" s="198" t="s">
        <v>1108</v>
      </c>
      <c r="F687" s="170">
        <v>327.76640220000002</v>
      </c>
      <c r="G687" s="27">
        <v>327.76640220000002</v>
      </c>
      <c r="H687" s="27">
        <v>0</v>
      </c>
      <c r="I687" s="27">
        <v>0</v>
      </c>
      <c r="J687" s="114"/>
      <c r="K687" s="28">
        <f t="shared" si="112"/>
        <v>327.77</v>
      </c>
      <c r="L687" s="81">
        <f t="shared" si="113"/>
        <v>1.0000109767199317</v>
      </c>
      <c r="M687" s="27">
        <f t="shared" si="114"/>
        <v>327.77</v>
      </c>
      <c r="N687" s="81">
        <f t="shared" si="115"/>
        <v>1.0000109767199317</v>
      </c>
      <c r="O687" s="27">
        <f t="shared" si="116"/>
        <v>0</v>
      </c>
      <c r="P687" s="81" t="e">
        <f t="shared" si="117"/>
        <v>#DIV/0!</v>
      </c>
      <c r="Q687" s="27">
        <f t="shared" si="118"/>
        <v>0</v>
      </c>
      <c r="R687" s="82" t="e">
        <f t="shared" si="119"/>
        <v>#DIV/0!</v>
      </c>
    </row>
    <row r="688" spans="1:18" ht="39" customHeight="1" x14ac:dyDescent="0.25">
      <c r="A688" s="176" t="s">
        <v>1020</v>
      </c>
      <c r="B688" s="103" t="s">
        <v>1018</v>
      </c>
      <c r="C688" s="119" t="s">
        <v>1021</v>
      </c>
      <c r="D688" s="115" t="s">
        <v>495</v>
      </c>
      <c r="E688" s="198" t="s">
        <v>1108</v>
      </c>
      <c r="F688" s="170">
        <v>101.72580360000001</v>
      </c>
      <c r="G688" s="27">
        <v>101.72580360000001</v>
      </c>
      <c r="H688" s="27">
        <v>0</v>
      </c>
      <c r="I688" s="27">
        <v>0</v>
      </c>
      <c r="J688" s="114"/>
      <c r="K688" s="28">
        <f t="shared" si="112"/>
        <v>101.73</v>
      </c>
      <c r="L688" s="81">
        <f t="shared" si="113"/>
        <v>1.0000412520702859</v>
      </c>
      <c r="M688" s="27">
        <f t="shared" si="114"/>
        <v>101.73</v>
      </c>
      <c r="N688" s="81">
        <f t="shared" si="115"/>
        <v>1.0000412520702859</v>
      </c>
      <c r="O688" s="27">
        <f t="shared" si="116"/>
        <v>0</v>
      </c>
      <c r="P688" s="81" t="e">
        <f t="shared" si="117"/>
        <v>#DIV/0!</v>
      </c>
      <c r="Q688" s="27">
        <f t="shared" si="118"/>
        <v>0</v>
      </c>
      <c r="R688" s="82" t="e">
        <f t="shared" si="119"/>
        <v>#DIV/0!</v>
      </c>
    </row>
    <row r="689" spans="1:18" ht="39" customHeight="1" x14ac:dyDescent="0.25">
      <c r="A689" s="176" t="s">
        <v>1022</v>
      </c>
      <c r="B689" s="103" t="s">
        <v>1023</v>
      </c>
      <c r="C689" s="119" t="s">
        <v>1024</v>
      </c>
      <c r="D689" s="115" t="s">
        <v>386</v>
      </c>
      <c r="E689" s="198" t="s">
        <v>1108</v>
      </c>
      <c r="F689" s="170">
        <v>1178.0796</v>
      </c>
      <c r="G689" s="27">
        <v>1178.0796</v>
      </c>
      <c r="H689" s="27">
        <v>0</v>
      </c>
      <c r="I689" s="27">
        <v>0</v>
      </c>
      <c r="J689" s="114"/>
      <c r="K689" s="28">
        <f t="shared" si="112"/>
        <v>1178.08</v>
      </c>
      <c r="L689" s="81">
        <f t="shared" si="113"/>
        <v>1.0000003395356307</v>
      </c>
      <c r="M689" s="27">
        <f t="shared" si="114"/>
        <v>1178.08</v>
      </c>
      <c r="N689" s="81">
        <f t="shared" si="115"/>
        <v>1.0000003395356307</v>
      </c>
      <c r="O689" s="27">
        <f t="shared" si="116"/>
        <v>0</v>
      </c>
      <c r="P689" s="81" t="e">
        <f t="shared" si="117"/>
        <v>#DIV/0!</v>
      </c>
      <c r="Q689" s="27">
        <f t="shared" si="118"/>
        <v>0</v>
      </c>
      <c r="R689" s="82" t="e">
        <f t="shared" si="119"/>
        <v>#DIV/0!</v>
      </c>
    </row>
    <row r="690" spans="1:18" ht="56.1" customHeight="1" x14ac:dyDescent="0.25">
      <c r="A690" s="176" t="s">
        <v>1025</v>
      </c>
      <c r="B690" s="103" t="s">
        <v>1227</v>
      </c>
      <c r="C690" s="119" t="s">
        <v>1641</v>
      </c>
      <c r="D690" s="115" t="s">
        <v>386</v>
      </c>
      <c r="E690" s="198" t="s">
        <v>1113</v>
      </c>
      <c r="F690" s="170">
        <v>3047.0645000000004</v>
      </c>
      <c r="G690" s="27">
        <v>1815.0645000000002</v>
      </c>
      <c r="H690" s="27">
        <v>1232</v>
      </c>
      <c r="I690" s="27">
        <v>0</v>
      </c>
      <c r="J690" s="114"/>
      <c r="K690" s="28">
        <f t="shared" si="112"/>
        <v>3047.06</v>
      </c>
      <c r="L690" s="81">
        <f t="shared" si="113"/>
        <v>0.99999852316877424</v>
      </c>
      <c r="M690" s="27">
        <f t="shared" si="114"/>
        <v>1815.06</v>
      </c>
      <c r="N690" s="81">
        <f t="shared" si="115"/>
        <v>0.99999752074926251</v>
      </c>
      <c r="O690" s="27">
        <f t="shared" si="116"/>
        <v>1232</v>
      </c>
      <c r="P690" s="81">
        <f t="shared" si="117"/>
        <v>1</v>
      </c>
      <c r="Q690" s="27">
        <f t="shared" si="118"/>
        <v>0</v>
      </c>
      <c r="R690" s="82" t="e">
        <f t="shared" si="119"/>
        <v>#DIV/0!</v>
      </c>
    </row>
    <row r="691" spans="1:18" ht="39" customHeight="1" x14ac:dyDescent="0.25">
      <c r="A691" s="176" t="s">
        <v>1026</v>
      </c>
      <c r="B691" s="103" t="s">
        <v>1027</v>
      </c>
      <c r="C691" s="119" t="s">
        <v>1028</v>
      </c>
      <c r="D691" s="115" t="s">
        <v>386</v>
      </c>
      <c r="E691" s="198" t="s">
        <v>1113</v>
      </c>
      <c r="F691" s="170">
        <v>940.14916000000005</v>
      </c>
      <c r="G691" s="27">
        <v>693.14916000000005</v>
      </c>
      <c r="H691" s="27">
        <v>247</v>
      </c>
      <c r="I691" s="27">
        <v>0</v>
      </c>
      <c r="J691" s="114"/>
      <c r="K691" s="28">
        <f t="shared" si="112"/>
        <v>940.15</v>
      </c>
      <c r="L691" s="81">
        <f t="shared" si="113"/>
        <v>1.0000008934752438</v>
      </c>
      <c r="M691" s="27">
        <f t="shared" si="114"/>
        <v>693.15</v>
      </c>
      <c r="N691" s="81">
        <f t="shared" si="115"/>
        <v>1.0000012118603734</v>
      </c>
      <c r="O691" s="27">
        <f t="shared" si="116"/>
        <v>247</v>
      </c>
      <c r="P691" s="81">
        <f t="shared" si="117"/>
        <v>1</v>
      </c>
      <c r="Q691" s="27">
        <f t="shared" si="118"/>
        <v>0</v>
      </c>
      <c r="R691" s="82" t="e">
        <f t="shared" si="119"/>
        <v>#DIV/0!</v>
      </c>
    </row>
    <row r="692" spans="1:18" ht="39" customHeight="1" x14ac:dyDescent="0.25">
      <c r="A692" s="176" t="s">
        <v>1029</v>
      </c>
      <c r="B692" s="103" t="s">
        <v>1030</v>
      </c>
      <c r="C692" s="119" t="s">
        <v>1228</v>
      </c>
      <c r="D692" s="115" t="s">
        <v>386</v>
      </c>
      <c r="E692" s="198" t="s">
        <v>1113</v>
      </c>
      <c r="F692" s="170">
        <v>1686.5999400000001</v>
      </c>
      <c r="G692" s="27">
        <v>1272.5999400000001</v>
      </c>
      <c r="H692" s="27">
        <v>414</v>
      </c>
      <c r="I692" s="27">
        <v>0</v>
      </c>
      <c r="J692" s="114"/>
      <c r="K692" s="28">
        <f t="shared" si="112"/>
        <v>1686.6</v>
      </c>
      <c r="L692" s="81">
        <f t="shared" si="113"/>
        <v>1.0000000355745298</v>
      </c>
      <c r="M692" s="27">
        <f t="shared" si="114"/>
        <v>1272.5999999999999</v>
      </c>
      <c r="N692" s="81">
        <f t="shared" si="115"/>
        <v>1.0000000471475741</v>
      </c>
      <c r="O692" s="27">
        <f t="shared" si="116"/>
        <v>414</v>
      </c>
      <c r="P692" s="81">
        <f t="shared" si="117"/>
        <v>1</v>
      </c>
      <c r="Q692" s="27">
        <f t="shared" si="118"/>
        <v>0</v>
      </c>
      <c r="R692" s="82" t="e">
        <f t="shared" si="119"/>
        <v>#DIV/0!</v>
      </c>
    </row>
    <row r="693" spans="1:18" ht="39" customHeight="1" x14ac:dyDescent="0.25">
      <c r="A693" s="176" t="s">
        <v>1031</v>
      </c>
      <c r="B693" s="103" t="s">
        <v>1032</v>
      </c>
      <c r="C693" s="119" t="s">
        <v>1229</v>
      </c>
      <c r="D693" s="115" t="s">
        <v>386</v>
      </c>
      <c r="E693" s="198" t="s">
        <v>1113</v>
      </c>
      <c r="F693" s="170">
        <v>479.06801999999999</v>
      </c>
      <c r="G693" s="27">
        <v>215.06801999999999</v>
      </c>
      <c r="H693" s="27">
        <v>264</v>
      </c>
      <c r="I693" s="27">
        <v>0</v>
      </c>
      <c r="J693" s="114"/>
      <c r="K693" s="28">
        <f t="shared" si="112"/>
        <v>479.07</v>
      </c>
      <c r="L693" s="81">
        <f t="shared" si="113"/>
        <v>1.0000041330247842</v>
      </c>
      <c r="M693" s="27">
        <f t="shared" si="114"/>
        <v>215.07</v>
      </c>
      <c r="N693" s="81">
        <f t="shared" si="115"/>
        <v>1.0000092063896808</v>
      </c>
      <c r="O693" s="27">
        <f t="shared" si="116"/>
        <v>264</v>
      </c>
      <c r="P693" s="81">
        <f t="shared" si="117"/>
        <v>1</v>
      </c>
      <c r="Q693" s="27">
        <f t="shared" si="118"/>
        <v>0</v>
      </c>
      <c r="R693" s="82" t="e">
        <f t="shared" si="119"/>
        <v>#DIV/0!</v>
      </c>
    </row>
    <row r="694" spans="1:18" ht="56.1" customHeight="1" x14ac:dyDescent="0.25">
      <c r="A694" s="176" t="s">
        <v>1033</v>
      </c>
      <c r="B694" s="103" t="s">
        <v>1034</v>
      </c>
      <c r="C694" s="119" t="s">
        <v>1857</v>
      </c>
      <c r="D694" s="115" t="s">
        <v>1145</v>
      </c>
      <c r="E694" s="214" t="s">
        <v>1855</v>
      </c>
      <c r="F694" s="170">
        <v>1.25</v>
      </c>
      <c r="G694" s="27"/>
      <c r="H694" s="27"/>
      <c r="I694" s="27"/>
      <c r="J694" s="114"/>
      <c r="K694" s="28">
        <v>1.25</v>
      </c>
      <c r="L694" s="81"/>
      <c r="M694" s="27"/>
      <c r="N694" s="81"/>
      <c r="O694" s="27"/>
      <c r="P694" s="81"/>
      <c r="Q694" s="27"/>
      <c r="R694" s="82"/>
    </row>
    <row r="695" spans="1:18" ht="39" customHeight="1" x14ac:dyDescent="0.25">
      <c r="A695" s="176" t="s">
        <v>1035</v>
      </c>
      <c r="B695" s="103" t="s">
        <v>1856</v>
      </c>
      <c r="C695" s="119" t="s">
        <v>1858</v>
      </c>
      <c r="D695" s="19" t="s">
        <v>1145</v>
      </c>
      <c r="E695" s="198" t="s">
        <v>1114</v>
      </c>
      <c r="F695" s="170">
        <v>1.2</v>
      </c>
      <c r="G695" s="27"/>
      <c r="H695" s="27"/>
      <c r="I695" s="27"/>
      <c r="J695" s="114"/>
      <c r="K695" s="28">
        <v>1.2</v>
      </c>
      <c r="L695" s="81"/>
      <c r="M695" s="27"/>
      <c r="N695" s="81"/>
      <c r="O695" s="27"/>
      <c r="P695" s="81"/>
      <c r="Q695" s="27"/>
      <c r="R695" s="82"/>
    </row>
    <row r="696" spans="1:18" ht="138" customHeight="1" x14ac:dyDescent="0.25">
      <c r="A696" s="176" t="s">
        <v>1859</v>
      </c>
      <c r="B696" s="103" t="s">
        <v>1860</v>
      </c>
      <c r="C696" s="119" t="s">
        <v>1862</v>
      </c>
      <c r="D696" s="19" t="s">
        <v>1861</v>
      </c>
      <c r="E696" s="198" t="s">
        <v>1875</v>
      </c>
      <c r="F696" s="170" t="s">
        <v>1865</v>
      </c>
      <c r="G696" s="27"/>
      <c r="H696" s="27"/>
      <c r="I696" s="27"/>
      <c r="J696" s="114"/>
      <c r="K696" s="28" t="s">
        <v>1865</v>
      </c>
      <c r="L696" s="81"/>
      <c r="M696" s="27"/>
      <c r="N696" s="81"/>
      <c r="O696" s="27"/>
      <c r="P696" s="81"/>
      <c r="Q696" s="27"/>
      <c r="R696" s="82"/>
    </row>
    <row r="697" spans="1:18" ht="33" customHeight="1" x14ac:dyDescent="0.25">
      <c r="A697" s="219" t="s">
        <v>1036</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1037</v>
      </c>
      <c r="B698" s="103" t="s">
        <v>1038</v>
      </c>
      <c r="C698" s="119" t="s">
        <v>1039</v>
      </c>
      <c r="D698" s="115" t="s">
        <v>1040</v>
      </c>
      <c r="E698" s="198" t="s">
        <v>1115</v>
      </c>
      <c r="F698" s="170">
        <v>961.50516991999996</v>
      </c>
      <c r="G698" s="27">
        <v>902.83636991999992</v>
      </c>
      <c r="H698" s="27">
        <v>58.668800000000005</v>
      </c>
      <c r="I698" s="27">
        <v>0</v>
      </c>
      <c r="J698" s="114"/>
      <c r="K698" s="28">
        <f t="shared" si="112"/>
        <v>961.51</v>
      </c>
      <c r="L698" s="81">
        <f t="shared" si="113"/>
        <v>1.0000050234571287</v>
      </c>
      <c r="M698" s="27">
        <f t="shared" si="114"/>
        <v>902.84</v>
      </c>
      <c r="N698" s="81">
        <f t="shared" si="115"/>
        <v>1.0000040207507375</v>
      </c>
      <c r="O698" s="27">
        <f t="shared" si="116"/>
        <v>58.67</v>
      </c>
      <c r="P698" s="81">
        <f t="shared" si="117"/>
        <v>1.0000204538016799</v>
      </c>
      <c r="Q698" s="27">
        <f t="shared" si="118"/>
        <v>0</v>
      </c>
      <c r="R698" s="82" t="e">
        <f t="shared" si="119"/>
        <v>#DIV/0!</v>
      </c>
    </row>
    <row r="699" spans="1:18" ht="56.1" customHeight="1" x14ac:dyDescent="0.25">
      <c r="A699" s="176" t="s">
        <v>1041</v>
      </c>
      <c r="B699" s="103" t="s">
        <v>1042</v>
      </c>
      <c r="C699" s="119" t="s">
        <v>1043</v>
      </c>
      <c r="D699" s="115" t="s">
        <v>1044</v>
      </c>
      <c r="E699" s="198" t="s">
        <v>1116</v>
      </c>
      <c r="F699" s="170">
        <v>296.28685824000002</v>
      </c>
      <c r="G699" s="27">
        <v>296.28685824000002</v>
      </c>
      <c r="H699" s="27">
        <v>0</v>
      </c>
      <c r="I699" s="27">
        <v>0</v>
      </c>
      <c r="J699" s="114"/>
      <c r="K699" s="28">
        <f t="shared" si="112"/>
        <v>296.29000000000002</v>
      </c>
      <c r="L699" s="81">
        <f t="shared" si="113"/>
        <v>1.0000106037777667</v>
      </c>
      <c r="M699" s="27">
        <f t="shared" si="114"/>
        <v>296.29000000000002</v>
      </c>
      <c r="N699" s="81">
        <f t="shared" si="115"/>
        <v>1.0000106037777667</v>
      </c>
      <c r="O699" s="27">
        <f t="shared" si="116"/>
        <v>0</v>
      </c>
      <c r="P699" s="81" t="e">
        <f t="shared" si="117"/>
        <v>#DIV/0!</v>
      </c>
      <c r="Q699" s="27">
        <f t="shared" si="118"/>
        <v>0</v>
      </c>
      <c r="R699" s="82" t="e">
        <f t="shared" si="119"/>
        <v>#DIV/0!</v>
      </c>
    </row>
    <row r="700" spans="1:18" ht="56.1" customHeight="1" x14ac:dyDescent="0.25">
      <c r="A700" s="176" t="s">
        <v>1045</v>
      </c>
      <c r="B700" s="103" t="s">
        <v>1046</v>
      </c>
      <c r="C700" s="119" t="s">
        <v>1047</v>
      </c>
      <c r="D700" s="115" t="s">
        <v>1044</v>
      </c>
      <c r="E700" s="198"/>
      <c r="F700" s="170">
        <v>680.63361378560012</v>
      </c>
      <c r="G700" s="27">
        <v>621.96481378560009</v>
      </c>
      <c r="H700" s="27">
        <v>58.668800000000005</v>
      </c>
      <c r="I700" s="27">
        <v>0</v>
      </c>
      <c r="J700" s="114"/>
      <c r="K700" s="28">
        <f t="shared" si="112"/>
        <v>680.63</v>
      </c>
      <c r="L700" s="81">
        <f t="shared" si="113"/>
        <v>0.99999469055667112</v>
      </c>
      <c r="M700" s="27">
        <f t="shared" si="114"/>
        <v>621.96</v>
      </c>
      <c r="N700" s="81">
        <f t="shared" si="115"/>
        <v>0.99999226035702771</v>
      </c>
      <c r="O700" s="27">
        <f t="shared" si="116"/>
        <v>58.67</v>
      </c>
      <c r="P700" s="81">
        <f t="shared" si="117"/>
        <v>1.0000204538016799</v>
      </c>
      <c r="Q700" s="27">
        <f t="shared" si="118"/>
        <v>0</v>
      </c>
      <c r="R700" s="82" t="e">
        <f t="shared" si="119"/>
        <v>#DIV/0!</v>
      </c>
    </row>
    <row r="701" spans="1:18" ht="39" customHeight="1" x14ac:dyDescent="0.25">
      <c r="A701" s="176" t="s">
        <v>1048</v>
      </c>
      <c r="B701" s="103" t="s">
        <v>1049</v>
      </c>
      <c r="C701" s="119" t="s">
        <v>1640</v>
      </c>
      <c r="D701" s="115" t="s">
        <v>1044</v>
      </c>
      <c r="E701" s="198"/>
      <c r="F701" s="170">
        <v>286.87769279999998</v>
      </c>
      <c r="G701" s="27">
        <v>286.87769279999998</v>
      </c>
      <c r="H701" s="27">
        <v>0</v>
      </c>
      <c r="I701" s="27">
        <v>0</v>
      </c>
      <c r="J701" s="114"/>
      <c r="K701" s="28">
        <f t="shared" si="112"/>
        <v>286.88</v>
      </c>
      <c r="L701" s="81">
        <f t="shared" si="113"/>
        <v>1.0000080424517415</v>
      </c>
      <c r="M701" s="27">
        <f t="shared" si="114"/>
        <v>286.88</v>
      </c>
      <c r="N701" s="81">
        <f t="shared" si="115"/>
        <v>1.0000080424517415</v>
      </c>
      <c r="O701" s="27">
        <f t="shared" si="116"/>
        <v>0</v>
      </c>
      <c r="P701" s="81" t="e">
        <f t="shared" si="117"/>
        <v>#DIV/0!</v>
      </c>
      <c r="Q701" s="27">
        <f t="shared" si="118"/>
        <v>0</v>
      </c>
      <c r="R701" s="82" t="e">
        <f t="shared" si="119"/>
        <v>#DIV/0!</v>
      </c>
    </row>
    <row r="702" spans="1:18" ht="153" customHeight="1" x14ac:dyDescent="0.25">
      <c r="A702" s="176" t="s">
        <v>1050</v>
      </c>
      <c r="B702" s="103" t="s">
        <v>1051</v>
      </c>
      <c r="C702" s="119" t="s">
        <v>1052</v>
      </c>
      <c r="D702" s="115" t="s">
        <v>1040</v>
      </c>
      <c r="E702" s="198"/>
      <c r="F702" s="170">
        <v>606.75914860800003</v>
      </c>
      <c r="G702" s="27">
        <v>606.75914860800003</v>
      </c>
      <c r="H702" s="27">
        <v>0</v>
      </c>
      <c r="I702" s="27">
        <v>0</v>
      </c>
      <c r="J702" s="114"/>
      <c r="K702" s="28">
        <f t="shared" si="112"/>
        <v>606.76</v>
      </c>
      <c r="L702" s="81">
        <f t="shared" si="113"/>
        <v>1.0000014031795019</v>
      </c>
      <c r="M702" s="27">
        <f t="shared" si="114"/>
        <v>606.76</v>
      </c>
      <c r="N702" s="81">
        <f t="shared" si="115"/>
        <v>1.0000014031795019</v>
      </c>
      <c r="O702" s="27">
        <f t="shared" si="116"/>
        <v>0</v>
      </c>
      <c r="P702" s="81" t="e">
        <f t="shared" si="117"/>
        <v>#DIV/0!</v>
      </c>
      <c r="Q702" s="27">
        <f t="shared" si="118"/>
        <v>0</v>
      </c>
      <c r="R702" s="82" t="e">
        <f t="shared" si="119"/>
        <v>#DIV/0!</v>
      </c>
    </row>
    <row r="703" spans="1:18" ht="72" customHeight="1" x14ac:dyDescent="0.25">
      <c r="A703" s="176" t="s">
        <v>1053</v>
      </c>
      <c r="B703" s="103" t="s">
        <v>1054</v>
      </c>
      <c r="C703" s="119" t="s">
        <v>1055</v>
      </c>
      <c r="D703" s="115" t="s">
        <v>1044</v>
      </c>
      <c r="E703" s="198"/>
      <c r="F703" s="170">
        <v>5945.3906944</v>
      </c>
      <c r="G703" s="27">
        <v>5548.3906944</v>
      </c>
      <c r="H703" s="27">
        <v>397</v>
      </c>
      <c r="I703" s="27">
        <v>0</v>
      </c>
      <c r="J703" s="114"/>
      <c r="K703" s="28">
        <f t="shared" si="112"/>
        <v>5945.39</v>
      </c>
      <c r="L703" s="81">
        <f t="shared" si="113"/>
        <v>0.99999988320363864</v>
      </c>
      <c r="M703" s="27">
        <f t="shared" si="114"/>
        <v>5548.39</v>
      </c>
      <c r="N703" s="81">
        <f t="shared" si="115"/>
        <v>0.99999987484659281</v>
      </c>
      <c r="O703" s="27">
        <f t="shared" si="116"/>
        <v>397</v>
      </c>
      <c r="P703" s="81">
        <f t="shared" si="117"/>
        <v>1</v>
      </c>
      <c r="Q703" s="27">
        <f t="shared" si="118"/>
        <v>0</v>
      </c>
      <c r="R703" s="82" t="e">
        <f t="shared" si="119"/>
        <v>#DIV/0!</v>
      </c>
    </row>
    <row r="704" spans="1:18" ht="72" customHeight="1" x14ac:dyDescent="0.25">
      <c r="A704" s="176" t="s">
        <v>1056</v>
      </c>
      <c r="B704" s="103" t="s">
        <v>1057</v>
      </c>
      <c r="C704" s="119" t="s">
        <v>1058</v>
      </c>
      <c r="D704" s="115" t="s">
        <v>1044</v>
      </c>
      <c r="E704" s="198"/>
      <c r="F704" s="170">
        <v>7109.0099814399991</v>
      </c>
      <c r="G704" s="27">
        <v>6634.3099814399993</v>
      </c>
      <c r="H704" s="27">
        <v>474.70000000000005</v>
      </c>
      <c r="I704" s="27">
        <v>0</v>
      </c>
      <c r="J704" s="114"/>
      <c r="K704" s="28">
        <f t="shared" si="112"/>
        <v>7109.01</v>
      </c>
      <c r="L704" s="81">
        <f t="shared" si="113"/>
        <v>1.0000000026107716</v>
      </c>
      <c r="M704" s="27">
        <f t="shared" si="114"/>
        <v>6634.31</v>
      </c>
      <c r="N704" s="81">
        <f t="shared" si="115"/>
        <v>1.0000000027975782</v>
      </c>
      <c r="O704" s="27">
        <f t="shared" si="116"/>
        <v>474.7</v>
      </c>
      <c r="P704" s="81">
        <f t="shared" si="117"/>
        <v>0.99999999999999989</v>
      </c>
      <c r="Q704" s="27">
        <f t="shared" si="118"/>
        <v>0</v>
      </c>
      <c r="R704" s="82" t="e">
        <f t="shared" si="119"/>
        <v>#DIV/0!</v>
      </c>
    </row>
    <row r="705" spans="1:18" ht="39" customHeight="1" thickBot="1" x14ac:dyDescent="0.3">
      <c r="A705" s="227" t="s">
        <v>1059</v>
      </c>
      <c r="B705" s="228" t="s">
        <v>1060</v>
      </c>
      <c r="C705" s="229" t="s">
        <v>1061</v>
      </c>
      <c r="D705" s="230" t="s">
        <v>1044</v>
      </c>
      <c r="E705" s="231"/>
      <c r="F705" s="170">
        <v>327.00406784000006</v>
      </c>
      <c r="G705" s="27">
        <v>268.33526784000003</v>
      </c>
      <c r="H705" s="27">
        <v>58.668800000000005</v>
      </c>
      <c r="I705" s="27">
        <v>0</v>
      </c>
      <c r="J705" s="114"/>
      <c r="K705" s="28">
        <f t="shared" si="112"/>
        <v>327.01</v>
      </c>
      <c r="L705" s="81">
        <f t="shared" si="113"/>
        <v>1.0000181409364082</v>
      </c>
      <c r="M705" s="27">
        <f t="shared" si="114"/>
        <v>268.33999999999997</v>
      </c>
      <c r="N705" s="81">
        <f t="shared" si="115"/>
        <v>1.0000176352517431</v>
      </c>
      <c r="O705" s="27">
        <f t="shared" si="116"/>
        <v>58.67</v>
      </c>
      <c r="P705" s="81">
        <f t="shared" si="117"/>
        <v>1.0000204538016799</v>
      </c>
      <c r="Q705" s="27">
        <f t="shared" si="118"/>
        <v>0</v>
      </c>
      <c r="R705" s="82" t="e">
        <f t="shared" si="119"/>
        <v>#DIV/0!</v>
      </c>
    </row>
    <row r="706" spans="1:18" ht="15.75" x14ac:dyDescent="0.25">
      <c r="A706" s="88"/>
      <c r="B706" s="89"/>
      <c r="C706" s="90"/>
      <c r="D706" s="91"/>
      <c r="E706" s="92"/>
    </row>
    <row r="707" spans="1:18" ht="15.75" x14ac:dyDescent="0.25">
      <c r="A707" s="140"/>
      <c r="B707" s="139" t="s">
        <v>1393</v>
      </c>
      <c r="C707" s="93"/>
      <c r="D707" s="93"/>
      <c r="E707" s="93"/>
    </row>
    <row r="708" spans="1:18" ht="31.5" x14ac:dyDescent="0.25">
      <c r="A708" s="94">
        <v>1</v>
      </c>
      <c r="B708" s="150" t="s">
        <v>1383</v>
      </c>
      <c r="C708" s="93"/>
      <c r="D708" s="93"/>
      <c r="E708" s="93"/>
    </row>
    <row r="709" spans="1:18" ht="34.5" customHeight="1" x14ac:dyDescent="0.25">
      <c r="A709" s="94">
        <v>2</v>
      </c>
      <c r="B709" s="150" t="s">
        <v>1146</v>
      </c>
      <c r="C709" s="93"/>
      <c r="D709" s="93"/>
      <c r="E709" s="93"/>
    </row>
    <row r="710" spans="1:18" ht="37.5" customHeight="1" x14ac:dyDescent="0.25">
      <c r="A710" s="94">
        <v>3</v>
      </c>
      <c r="B710" s="150" t="s">
        <v>1646</v>
      </c>
      <c r="C710" s="93"/>
      <c r="D710" s="93"/>
      <c r="E710" s="93"/>
    </row>
    <row r="711" spans="1:18" ht="39" customHeight="1" x14ac:dyDescent="0.25">
      <c r="A711" s="94">
        <v>4</v>
      </c>
      <c r="B711" s="150" t="s">
        <v>1147</v>
      </c>
      <c r="C711" s="93"/>
      <c r="D711" s="93"/>
      <c r="E711" s="93"/>
    </row>
    <row r="712" spans="1:18" ht="39.75" customHeight="1" x14ac:dyDescent="0.25">
      <c r="A712" s="94">
        <v>5</v>
      </c>
      <c r="B712" s="150" t="s">
        <v>1148</v>
      </c>
      <c r="C712" s="93"/>
      <c r="D712" s="93"/>
      <c r="E712" s="93"/>
    </row>
    <row r="713" spans="1:18" ht="46.5" customHeight="1" x14ac:dyDescent="0.25">
      <c r="A713" s="94">
        <v>7</v>
      </c>
      <c r="B713" s="150" t="s">
        <v>1392</v>
      </c>
      <c r="C713" s="93"/>
      <c r="D713" s="93"/>
      <c r="E713" s="93"/>
    </row>
    <row r="714" spans="1:18" ht="103.5" customHeight="1" x14ac:dyDescent="0.25">
      <c r="A714" s="94">
        <v>8</v>
      </c>
      <c r="B714" s="150" t="s">
        <v>1230</v>
      </c>
      <c r="C714" s="93"/>
      <c r="D714" s="93"/>
      <c r="E714" s="93"/>
    </row>
    <row r="715" spans="1:18" ht="67.5" customHeight="1" x14ac:dyDescent="0.25">
      <c r="A715" s="94">
        <v>9</v>
      </c>
      <c r="B715" s="150" t="s">
        <v>1389</v>
      </c>
      <c r="C715" s="93"/>
      <c r="D715" s="93"/>
      <c r="E715" s="93"/>
    </row>
    <row r="716" spans="1:18" ht="81.95" customHeight="1" x14ac:dyDescent="0.25">
      <c r="A716" s="94">
        <v>10</v>
      </c>
      <c r="B716" s="150" t="s">
        <v>1390</v>
      </c>
      <c r="C716" s="93"/>
      <c r="D716" s="93"/>
      <c r="E716" s="93"/>
    </row>
    <row r="717" spans="1:18" ht="38.1" customHeight="1" x14ac:dyDescent="0.25">
      <c r="A717" s="94">
        <v>11</v>
      </c>
      <c r="B717" s="150" t="s">
        <v>1391</v>
      </c>
      <c r="C717" s="93"/>
      <c r="D717" s="93"/>
      <c r="E717" s="93"/>
    </row>
    <row r="718" spans="1:18" ht="57.75" customHeight="1" x14ac:dyDescent="0.25">
      <c r="A718" s="94">
        <v>12</v>
      </c>
      <c r="B718" s="150" t="s">
        <v>1231</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2026-02-11T02:14:26Z</dcterms:modified>
</cp:coreProperties>
</file>