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5. Центр\18996 Воронеж\1. Оформление\"/>
    </mc:Choice>
  </mc:AlternateContent>
  <bookViews>
    <workbookView xWindow="0" yWindow="0" windowWidth="28800" windowHeight="10200"/>
  </bookViews>
  <sheets>
    <sheet name="НМЦ" sheetId="2" r:id="rId1"/>
  </sheets>
  <definedNames>
    <definedName name="_xlnm._FilterDatabase" localSheetId="0" hidden="1">НМЦ!$A$8:$T$705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O98" i="2" l="1"/>
  <c r="P98" i="2" s="1"/>
  <c r="O95" i="2"/>
  <c r="P95" i="2" s="1"/>
  <c r="O91" i="2"/>
  <c r="P91" i="2" s="1"/>
  <c r="O560" i="2"/>
  <c r="P560" i="2" s="1"/>
  <c r="O96" i="2"/>
  <c r="P96" i="2" s="1"/>
  <c r="O92" i="2"/>
  <c r="P92" i="2" s="1"/>
  <c r="O616" i="2"/>
  <c r="P616" i="2" s="1"/>
  <c r="O556" i="2"/>
  <c r="P556" i="2" s="1"/>
  <c r="O102" i="2"/>
  <c r="P102" i="2" s="1"/>
  <c r="O83" i="2"/>
  <c r="P83" i="2" s="1"/>
  <c r="O614" i="2"/>
  <c r="P614" i="2" s="1"/>
  <c r="M102" i="2"/>
  <c r="O97" i="2"/>
  <c r="P97" i="2" s="1"/>
  <c r="O93" i="2"/>
  <c r="P93" i="2" s="1"/>
  <c r="O84" i="2"/>
  <c r="P84" i="2" s="1"/>
  <c r="M83" i="2"/>
  <c r="M365" i="2"/>
  <c r="O94" i="2"/>
  <c r="P94" i="2" s="1"/>
  <c r="O617" i="2"/>
  <c r="P617" i="2" s="1"/>
  <c r="O615" i="2"/>
  <c r="P615" i="2" s="1"/>
  <c r="O557" i="2"/>
  <c r="P557" i="2" s="1"/>
  <c r="O105" i="2"/>
  <c r="P105" i="2" s="1"/>
  <c r="M84" i="2"/>
  <c r="M560" i="2"/>
  <c r="O365" i="2"/>
  <c r="P365" i="2" s="1"/>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M15" i="2"/>
  <c r="M17" i="2"/>
  <c r="M22" i="2"/>
  <c r="M26" i="2"/>
  <c r="M28" i="2"/>
  <c r="M34" i="2"/>
  <c r="M36" i="2"/>
  <c r="M38" i="2"/>
  <c r="M41" i="2"/>
  <c r="M43" i="2"/>
  <c r="M46" i="2"/>
  <c r="M48" i="2"/>
  <c r="M50" i="2"/>
  <c r="M53" i="2"/>
  <c r="M55" i="2"/>
  <c r="M57" i="2"/>
  <c r="M59" i="2"/>
  <c r="M62" i="2"/>
  <c r="M64" i="2"/>
  <c r="M66" i="2"/>
  <c r="M68" i="2"/>
  <c r="M71" i="2"/>
  <c r="M73" i="2"/>
  <c r="M75" i="2"/>
  <c r="M77" i="2"/>
  <c r="M79" i="2"/>
  <c r="M91" i="2"/>
  <c r="M93" i="2"/>
  <c r="M95" i="2"/>
  <c r="M97" i="2"/>
  <c r="M107" i="2"/>
  <c r="M109" i="2"/>
  <c r="M111" i="2"/>
  <c r="M113" i="2"/>
  <c r="M115" i="2"/>
  <c r="M117" i="2"/>
  <c r="M119" i="2"/>
  <c r="M121" i="2"/>
  <c r="M123" i="2"/>
  <c r="M125" i="2"/>
  <c r="M127" i="2"/>
  <c r="M129" i="2"/>
  <c r="M131" i="2"/>
  <c r="M133" i="2"/>
  <c r="M135" i="2"/>
  <c r="M137" i="2"/>
  <c r="M141" i="2"/>
  <c r="M143" i="2"/>
  <c r="M145" i="2"/>
  <c r="M147" i="2"/>
  <c r="M149" i="2"/>
  <c r="M151" i="2"/>
  <c r="M153" i="2"/>
  <c r="M155" i="2"/>
  <c r="M157" i="2"/>
  <c r="M159" i="2"/>
  <c r="M161" i="2"/>
  <c r="M164" i="2"/>
  <c r="M166" i="2"/>
  <c r="M168" i="2"/>
  <c r="M170" i="2"/>
  <c r="M172" i="2"/>
  <c r="M174" i="2"/>
  <c r="M176" i="2"/>
  <c r="M179" i="2"/>
  <c r="M181" i="2"/>
  <c r="M183" i="2"/>
  <c r="M185" i="2"/>
  <c r="M187" i="2"/>
  <c r="M189" i="2"/>
  <c r="M191" i="2"/>
  <c r="M193" i="2"/>
  <c r="M195" i="2"/>
  <c r="M197" i="2"/>
  <c r="M199" i="2"/>
  <c r="M202" i="2"/>
  <c r="M204" i="2"/>
  <c r="M206" i="2"/>
  <c r="M208" i="2"/>
  <c r="M210" i="2"/>
  <c r="M212" i="2"/>
  <c r="M214" i="2"/>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M16" i="2"/>
  <c r="M19" i="2"/>
  <c r="M23" i="2"/>
  <c r="M27" i="2"/>
  <c r="M29" i="2"/>
  <c r="M35" i="2"/>
  <c r="M37" i="2"/>
  <c r="M40" i="2"/>
  <c r="M42" i="2"/>
  <c r="M44" i="2"/>
  <c r="M47" i="2"/>
  <c r="M49" i="2"/>
  <c r="M51" i="2"/>
  <c r="M54" i="2"/>
  <c r="M56" i="2"/>
  <c r="M58" i="2"/>
  <c r="M60" i="2"/>
  <c r="M63" i="2"/>
  <c r="M65" i="2"/>
  <c r="M67" i="2"/>
  <c r="M69" i="2"/>
  <c r="M72" i="2"/>
  <c r="M74" i="2"/>
  <c r="M76" i="2"/>
  <c r="M78" i="2"/>
  <c r="M92" i="2"/>
  <c r="M94" i="2"/>
  <c r="M96" i="2"/>
  <c r="M98" i="2"/>
  <c r="M105" i="2"/>
  <c r="M108" i="2"/>
  <c r="M110" i="2"/>
  <c r="M112" i="2"/>
  <c r="M114" i="2"/>
  <c r="M116" i="2"/>
  <c r="M120" i="2"/>
  <c r="M122" i="2"/>
  <c r="M124" i="2"/>
  <c r="M126" i="2"/>
  <c r="M128" i="2"/>
  <c r="M132" i="2"/>
  <c r="M134" i="2"/>
  <c r="M136" i="2"/>
  <c r="M138" i="2"/>
  <c r="M140" i="2"/>
  <c r="M142" i="2"/>
  <c r="M144" i="2"/>
  <c r="M146" i="2"/>
  <c r="M148" i="2"/>
  <c r="M150" i="2"/>
  <c r="M152" i="2"/>
  <c r="M156" i="2"/>
  <c r="M158" i="2"/>
  <c r="M160" i="2"/>
  <c r="M163" i="2"/>
  <c r="M165" i="2"/>
  <c r="M167" i="2"/>
  <c r="M169" i="2"/>
  <c r="M171" i="2"/>
  <c r="M173" i="2"/>
  <c r="M175" i="2"/>
  <c r="M177" i="2"/>
  <c r="M180" i="2"/>
  <c r="M182" i="2"/>
  <c r="M184" i="2"/>
  <c r="M186" i="2"/>
  <c r="M188" i="2"/>
  <c r="M190" i="2"/>
  <c r="M192" i="2"/>
  <c r="M194" i="2"/>
  <c r="M196" i="2"/>
  <c r="M198" i="2"/>
  <c r="M201" i="2"/>
  <c r="M203" i="2"/>
  <c r="M205" i="2"/>
  <c r="M207" i="2"/>
  <c r="M209" i="2"/>
  <c r="M211" i="2"/>
  <c r="M213" i="2"/>
  <c r="M215" i="2"/>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M218" i="2"/>
  <c r="M220" i="2"/>
  <c r="M223" i="2"/>
  <c r="M225" i="2"/>
  <c r="M227" i="2"/>
  <c r="M229" i="2"/>
  <c r="M231" i="2"/>
  <c r="M233" i="2"/>
  <c r="M235" i="2"/>
  <c r="M237" i="2"/>
  <c r="M239" i="2"/>
  <c r="M241" i="2"/>
  <c r="M243" i="2"/>
  <c r="M246" i="2"/>
  <c r="M248" i="2"/>
  <c r="M250" i="2"/>
  <c r="M252" i="2"/>
  <c r="M254" i="2"/>
  <c r="M256" i="2"/>
  <c r="M259" i="2"/>
  <c r="M262" i="2"/>
  <c r="M264" i="2"/>
  <c r="M267" i="2"/>
  <c r="M270" i="2"/>
  <c r="M272" i="2"/>
  <c r="M274" i="2"/>
  <c r="M279" i="2"/>
  <c r="M281" i="2"/>
  <c r="M283" i="2"/>
  <c r="M286" i="2"/>
  <c r="M289" i="2"/>
  <c r="M292" i="2"/>
  <c r="M294" i="2"/>
  <c r="M296" i="2"/>
  <c r="M298" i="2"/>
  <c r="M300" i="2"/>
  <c r="M302" i="2"/>
  <c r="M304" i="2"/>
  <c r="M305" i="2"/>
  <c r="M307" i="2"/>
  <c r="M309" i="2"/>
  <c r="M311" i="2"/>
  <c r="M313" i="2"/>
  <c r="M316" i="2"/>
  <c r="M318" i="2"/>
  <c r="M320" i="2"/>
  <c r="M322" i="2"/>
  <c r="M324" i="2"/>
  <c r="M326" i="2"/>
  <c r="M328" i="2"/>
  <c r="M330" i="2"/>
  <c r="M332" i="2"/>
  <c r="M334" i="2"/>
  <c r="M336" i="2"/>
  <c r="M338" i="2"/>
  <c r="M341" i="2"/>
  <c r="M343" i="2"/>
  <c r="M345" i="2"/>
  <c r="M347" i="2"/>
  <c r="M352" i="2"/>
  <c r="M354" i="2"/>
  <c r="M356" i="2"/>
  <c r="M358" i="2"/>
  <c r="M361" i="2"/>
  <c r="M363" i="2"/>
  <c r="M367" i="2"/>
  <c r="M369" i="2"/>
  <c r="M371" i="2"/>
  <c r="M373" i="2"/>
  <c r="M375" i="2"/>
  <c r="M377" i="2"/>
  <c r="M379" i="2"/>
  <c r="M381" i="2"/>
  <c r="M383" i="2"/>
  <c r="M385" i="2"/>
  <c r="M387" i="2"/>
  <c r="M389" i="2"/>
  <c r="M391" i="2"/>
  <c r="M393" i="2"/>
  <c r="M395" i="2"/>
  <c r="M397" i="2"/>
  <c r="M401" i="2"/>
  <c r="M403" i="2"/>
  <c r="M405" i="2"/>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M219" i="2"/>
  <c r="M221" i="2"/>
  <c r="M224" i="2"/>
  <c r="M226" i="2"/>
  <c r="M228" i="2"/>
  <c r="M230" i="2"/>
  <c r="M232" i="2"/>
  <c r="M234" i="2"/>
  <c r="M236" i="2"/>
  <c r="M238" i="2"/>
  <c r="M240" i="2"/>
  <c r="M242" i="2"/>
  <c r="M245" i="2"/>
  <c r="M247" i="2"/>
  <c r="M249" i="2"/>
  <c r="M251" i="2"/>
  <c r="M253" i="2"/>
  <c r="M255" i="2"/>
  <c r="M258" i="2"/>
  <c r="M260" i="2"/>
  <c r="M263" i="2"/>
  <c r="M266" i="2"/>
  <c r="M268" i="2"/>
  <c r="M271" i="2"/>
  <c r="M273" i="2"/>
  <c r="M278" i="2"/>
  <c r="M280" i="2"/>
  <c r="M282" i="2"/>
  <c r="M284" i="2"/>
  <c r="M287" i="2"/>
  <c r="M290" i="2"/>
  <c r="M293" i="2"/>
  <c r="M295" i="2"/>
  <c r="M297" i="2"/>
  <c r="M299" i="2"/>
  <c r="M301" i="2"/>
  <c r="M303" i="2"/>
  <c r="M306" i="2"/>
  <c r="M308" i="2"/>
  <c r="M310" i="2"/>
  <c r="M312" i="2"/>
  <c r="M315" i="2"/>
  <c r="M317" i="2"/>
  <c r="M319" i="2"/>
  <c r="M321" i="2"/>
  <c r="M323" i="2"/>
  <c r="M325" i="2"/>
  <c r="M327" i="2"/>
  <c r="M329" i="2"/>
  <c r="M331" i="2"/>
  <c r="M333" i="2"/>
  <c r="M335" i="2"/>
  <c r="M337" i="2"/>
  <c r="M340" i="2"/>
  <c r="M342" i="2"/>
  <c r="M344" i="2"/>
  <c r="M346" i="2"/>
  <c r="M348" i="2"/>
  <c r="M353" i="2"/>
  <c r="M355" i="2"/>
  <c r="M357" i="2"/>
  <c r="M360" i="2"/>
  <c r="M362" i="2"/>
  <c r="M364" i="2"/>
  <c r="M368" i="2"/>
  <c r="M370" i="2"/>
  <c r="M372" i="2"/>
  <c r="M374" i="2"/>
  <c r="M376" i="2"/>
  <c r="M378" i="2"/>
  <c r="M380" i="2"/>
  <c r="M382" i="2"/>
  <c r="M384" i="2"/>
  <c r="M386" i="2"/>
  <c r="M388" i="2"/>
  <c r="M390" i="2"/>
  <c r="M392" i="2"/>
  <c r="M394" i="2"/>
  <c r="M396" i="2"/>
  <c r="M398" i="2"/>
  <c r="M402" i="2"/>
  <c r="M404" i="2"/>
  <c r="M406" i="2"/>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M410" i="2"/>
  <c r="M412" i="2"/>
  <c r="M414" i="2"/>
  <c r="M416" i="2"/>
  <c r="M418" i="2"/>
  <c r="M421" i="2"/>
  <c r="M423" i="2"/>
  <c r="M425" i="2"/>
  <c r="M427" i="2"/>
  <c r="M429" i="2"/>
  <c r="M432" i="2"/>
  <c r="M434" i="2"/>
  <c r="M436" i="2"/>
  <c r="M438" i="2"/>
  <c r="M440" i="2"/>
  <c r="M442" i="2"/>
  <c r="M444" i="2"/>
  <c r="M446" i="2"/>
  <c r="M448" i="2"/>
  <c r="M450" i="2"/>
  <c r="M452" i="2"/>
  <c r="M454" i="2"/>
  <c r="M456" i="2"/>
  <c r="M460" i="2"/>
  <c r="M462" i="2"/>
  <c r="M464" i="2"/>
  <c r="M466" i="2"/>
  <c r="M468" i="2"/>
  <c r="M470" i="2"/>
  <c r="M472" i="2"/>
  <c r="M474" i="2"/>
  <c r="M476" i="2"/>
  <c r="M479" i="2"/>
  <c r="M481" i="2"/>
  <c r="M483" i="2"/>
  <c r="M485" i="2"/>
  <c r="M487" i="2"/>
  <c r="M489" i="2"/>
  <c r="M491" i="2"/>
  <c r="M493" i="2"/>
  <c r="M495" i="2"/>
  <c r="M497" i="2"/>
  <c r="M499" i="2"/>
  <c r="M501" i="2"/>
  <c r="M503" i="2"/>
  <c r="M505" i="2"/>
  <c r="M508" i="2"/>
  <c r="M510" i="2"/>
  <c r="M512" i="2"/>
  <c r="M514" i="2"/>
  <c r="M516" i="2"/>
  <c r="M518" i="2"/>
  <c r="M520" i="2"/>
  <c r="M523" i="2"/>
  <c r="M525" i="2"/>
  <c r="M527" i="2"/>
  <c r="M529" i="2"/>
  <c r="M531" i="2"/>
  <c r="M533" i="2"/>
  <c r="M535" i="2"/>
  <c r="M537" i="2"/>
  <c r="M539" i="2"/>
  <c r="M541" i="2"/>
  <c r="M543" i="2"/>
  <c r="M545" i="2"/>
  <c r="M547" i="2"/>
  <c r="M549" i="2"/>
  <c r="M556" i="2"/>
  <c r="M559" i="2"/>
  <c r="M563" i="2"/>
  <c r="M565" i="2"/>
  <c r="M567" i="2"/>
  <c r="M569" i="2"/>
  <c r="M571" i="2"/>
  <c r="M573" i="2"/>
  <c r="M575" i="2"/>
  <c r="M577" i="2"/>
  <c r="M579" i="2"/>
  <c r="M581" i="2"/>
  <c r="M585" i="2"/>
  <c r="M587" i="2"/>
  <c r="M589" i="2"/>
  <c r="M591" i="2"/>
  <c r="M595" i="2"/>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59" i="2"/>
  <c r="P55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M411" i="2"/>
  <c r="M413" i="2"/>
  <c r="M415" i="2"/>
  <c r="M417" i="2"/>
  <c r="M420" i="2"/>
  <c r="M422" i="2"/>
  <c r="M424" i="2"/>
  <c r="M426" i="2"/>
  <c r="M428" i="2"/>
  <c r="M431" i="2"/>
  <c r="M433" i="2"/>
  <c r="M435" i="2"/>
  <c r="M437" i="2"/>
  <c r="M439" i="2"/>
  <c r="M441" i="2"/>
  <c r="M443" i="2"/>
  <c r="M445" i="2"/>
  <c r="M447" i="2"/>
  <c r="M449" i="2"/>
  <c r="M451" i="2"/>
  <c r="M453" i="2"/>
  <c r="M455" i="2"/>
  <c r="M459" i="2"/>
  <c r="M461" i="2"/>
  <c r="M463" i="2"/>
  <c r="M465" i="2"/>
  <c r="M467" i="2"/>
  <c r="M469" i="2"/>
  <c r="M471" i="2"/>
  <c r="M473" i="2"/>
  <c r="M475" i="2"/>
  <c r="M478" i="2"/>
  <c r="M480" i="2"/>
  <c r="M482" i="2"/>
  <c r="M484" i="2"/>
  <c r="M486" i="2"/>
  <c r="M488" i="2"/>
  <c r="M490" i="2"/>
  <c r="M492" i="2"/>
  <c r="M494" i="2"/>
  <c r="M496" i="2"/>
  <c r="M498" i="2"/>
  <c r="M500" i="2"/>
  <c r="M502" i="2"/>
  <c r="M504" i="2"/>
  <c r="M506" i="2"/>
  <c r="M509" i="2"/>
  <c r="M511" i="2"/>
  <c r="M513" i="2"/>
  <c r="M515" i="2"/>
  <c r="M517" i="2"/>
  <c r="M519" i="2"/>
  <c r="M522" i="2"/>
  <c r="M524" i="2"/>
  <c r="M526" i="2"/>
  <c r="M528" i="2"/>
  <c r="M530" i="2"/>
  <c r="M532" i="2"/>
  <c r="M534" i="2"/>
  <c r="M536" i="2"/>
  <c r="M538" i="2"/>
  <c r="M540" i="2"/>
  <c r="M542" i="2"/>
  <c r="M544" i="2"/>
  <c r="M546" i="2"/>
  <c r="M548" i="2"/>
  <c r="M550" i="2"/>
  <c r="M557" i="2"/>
  <c r="M562" i="2"/>
  <c r="M564" i="2"/>
  <c r="M566" i="2"/>
  <c r="M568" i="2"/>
  <c r="M570" i="2"/>
  <c r="M572" i="2"/>
  <c r="M574" i="2"/>
  <c r="M576" i="2"/>
  <c r="M578" i="2"/>
  <c r="M580" i="2"/>
  <c r="M582" i="2"/>
  <c r="M586" i="2"/>
  <c r="M588" i="2"/>
  <c r="M590" i="2"/>
  <c r="M592" i="2"/>
  <c r="M596" i="2"/>
  <c r="M597" i="2"/>
  <c r="M599" i="2"/>
  <c r="M601" i="2"/>
  <c r="M604" i="2"/>
  <c r="M608" i="2"/>
  <c r="M610" i="2"/>
  <c r="M615" i="2"/>
  <c r="M617" i="2"/>
  <c r="M621" i="2"/>
  <c r="M624" i="2"/>
  <c r="M626" i="2"/>
  <c r="M628" i="2"/>
  <c r="M630" i="2"/>
  <c r="M633" i="2"/>
  <c r="M635" i="2"/>
  <c r="M637" i="2"/>
  <c r="M639" i="2"/>
  <c r="M641" i="2"/>
  <c r="M643" i="2"/>
  <c r="M645" i="2"/>
  <c r="M648" i="2"/>
  <c r="M650" i="2"/>
  <c r="M652" i="2"/>
  <c r="M655" i="2"/>
  <c r="M657" i="2"/>
  <c r="M659" i="2"/>
  <c r="M661" i="2"/>
  <c r="M663" i="2"/>
  <c r="M665" i="2"/>
  <c r="M667" i="2"/>
  <c r="M670" i="2"/>
  <c r="M672" i="2"/>
  <c r="M674" i="2"/>
  <c r="M676" i="2"/>
  <c r="M679" i="2"/>
  <c r="M682" i="2"/>
  <c r="M684" i="2"/>
  <c r="M686" i="2"/>
  <c r="M688" i="2"/>
  <c r="M690" i="2"/>
  <c r="M692" i="2"/>
  <c r="M698" i="2"/>
  <c r="M700" i="2"/>
  <c r="M702" i="2"/>
  <c r="M704" i="2"/>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M600" i="2"/>
  <c r="M603" i="2"/>
  <c r="M607" i="2"/>
  <c r="M609" i="2"/>
  <c r="M614" i="2"/>
  <c r="M616" i="2"/>
  <c r="M620" i="2"/>
  <c r="M623" i="2"/>
  <c r="M625" i="2"/>
  <c r="M627" i="2"/>
  <c r="M629" i="2"/>
  <c r="M631" i="2"/>
  <c r="M634" i="2"/>
  <c r="M636" i="2"/>
  <c r="M638" i="2"/>
  <c r="M640" i="2"/>
  <c r="M642" i="2"/>
  <c r="M644" i="2"/>
  <c r="M646" i="2"/>
  <c r="M649" i="2"/>
  <c r="M651" i="2"/>
  <c r="M653" i="2"/>
  <c r="M656" i="2"/>
  <c r="M658" i="2"/>
  <c r="M660" i="2"/>
  <c r="M662" i="2"/>
  <c r="M664" i="2"/>
  <c r="M666" i="2"/>
  <c r="M668" i="2"/>
  <c r="M671" i="2"/>
  <c r="M673" i="2"/>
  <c r="M675" i="2"/>
  <c r="M678" i="2"/>
  <c r="M681" i="2"/>
  <c r="M683" i="2"/>
  <c r="M685" i="2"/>
  <c r="M687" i="2"/>
  <c r="M689" i="2"/>
  <c r="M691" i="2"/>
  <c r="M693" i="2"/>
  <c r="M699" i="2"/>
  <c r="M701" i="2"/>
  <c r="M703" i="2"/>
  <c r="M705" i="2"/>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N394" i="2" l="1"/>
  <c r="N287" i="2"/>
  <c r="N29" i="2"/>
  <c r="N404" i="2"/>
  <c r="N386" i="2"/>
  <c r="N378" i="2"/>
  <c r="N370" i="2"/>
  <c r="N360" i="2"/>
  <c r="N348" i="2"/>
  <c r="N340" i="2"/>
  <c r="N331" i="2"/>
  <c r="N323" i="2"/>
  <c r="N315" i="2"/>
  <c r="N306" i="2"/>
  <c r="N297" i="2"/>
  <c r="N278" i="2"/>
  <c r="N266" i="2"/>
  <c r="N255" i="2"/>
  <c r="N247" i="2"/>
  <c r="N238" i="2"/>
  <c r="N230" i="2"/>
  <c r="N221" i="2"/>
  <c r="N405" i="2"/>
  <c r="N387" i="2"/>
  <c r="N371" i="2"/>
  <c r="N352" i="2"/>
  <c r="N332" i="2"/>
  <c r="N316" i="2"/>
  <c r="N300" i="2"/>
  <c r="N281" i="2"/>
  <c r="N250" i="2"/>
  <c r="N233" i="2"/>
  <c r="N209" i="2"/>
  <c r="N192" i="2"/>
  <c r="N175" i="2"/>
  <c r="N158" i="2"/>
  <c r="N140" i="2"/>
  <c r="N132" i="2"/>
  <c r="N112" i="2"/>
  <c r="N78" i="2"/>
  <c r="N60" i="2"/>
  <c r="N42" i="2"/>
  <c r="N16" i="2"/>
  <c r="N199" i="2"/>
  <c r="N183" i="2"/>
  <c r="N166" i="2"/>
  <c r="N149" i="2"/>
  <c r="N131" i="2"/>
  <c r="N115" i="2"/>
  <c r="N91" i="2"/>
  <c r="N64" i="2"/>
  <c r="N46" i="2"/>
  <c r="N36" i="2"/>
  <c r="N691" i="2"/>
  <c r="N664" i="2"/>
  <c r="N646" i="2"/>
  <c r="N629" i="2"/>
  <c r="N607" i="2"/>
  <c r="N702" i="2"/>
  <c r="N682" i="2"/>
  <c r="N672" i="2"/>
  <c r="N655" i="2"/>
  <c r="N637" i="2"/>
  <c r="N617" i="2"/>
  <c r="N596" i="2"/>
  <c r="N576" i="2"/>
  <c r="N557" i="2"/>
  <c r="N536" i="2"/>
  <c r="N519" i="2"/>
  <c r="N502" i="2"/>
  <c r="N486" i="2"/>
  <c r="N469" i="2"/>
  <c r="N451" i="2"/>
  <c r="N435" i="2"/>
  <c r="N417" i="2"/>
  <c r="N595" i="2"/>
  <c r="N575" i="2"/>
  <c r="N556" i="2"/>
  <c r="N535" i="2"/>
  <c r="N518" i="2"/>
  <c r="N501" i="2"/>
  <c r="N485" i="2"/>
  <c r="N476" i="2"/>
  <c r="N460" i="2"/>
  <c r="N442" i="2"/>
  <c r="N425" i="2"/>
  <c r="N407" i="2"/>
  <c r="N402" i="2"/>
  <c r="N392" i="2"/>
  <c r="N376" i="2"/>
  <c r="N357" i="2"/>
  <c r="N337" i="2"/>
  <c r="N329" i="2"/>
  <c r="N312" i="2"/>
  <c r="N295" i="2"/>
  <c r="N273" i="2"/>
  <c r="N253" i="2"/>
  <c r="N236" i="2"/>
  <c r="N228" i="2"/>
  <c r="N393" i="2"/>
  <c r="N377" i="2"/>
  <c r="N358" i="2"/>
  <c r="N338" i="2"/>
  <c r="N322" i="2"/>
  <c r="N298" i="2"/>
  <c r="N289" i="2"/>
  <c r="N256" i="2"/>
  <c r="N239" i="2"/>
  <c r="N215" i="2"/>
  <c r="N198" i="2"/>
  <c r="N182" i="2"/>
  <c r="N165" i="2"/>
  <c r="N146" i="2"/>
  <c r="N128" i="2"/>
  <c r="N110" i="2"/>
  <c r="N76" i="2"/>
  <c r="N58" i="2"/>
  <c r="N40" i="2"/>
  <c r="N14" i="2"/>
  <c r="N214" i="2"/>
  <c r="N197" i="2"/>
  <c r="N181" i="2"/>
  <c r="N172" i="2"/>
  <c r="N155" i="2"/>
  <c r="N137" i="2"/>
  <c r="N121" i="2"/>
  <c r="N113" i="2"/>
  <c r="N79" i="2"/>
  <c r="N62" i="2"/>
  <c r="N53" i="2"/>
  <c r="N43" i="2"/>
  <c r="N34" i="2"/>
  <c r="N17" i="2"/>
  <c r="N83" i="2"/>
  <c r="N102" i="2"/>
  <c r="N701" i="2"/>
  <c r="N689" i="2"/>
  <c r="N681" i="2"/>
  <c r="N671" i="2"/>
  <c r="N662" i="2"/>
  <c r="N653" i="2"/>
  <c r="N644" i="2"/>
  <c r="N636" i="2"/>
  <c r="N627" i="2"/>
  <c r="N616" i="2"/>
  <c r="N603" i="2"/>
  <c r="N700" i="2"/>
  <c r="N688" i="2"/>
  <c r="N679" i="2"/>
  <c r="N670" i="2"/>
  <c r="N661" i="2"/>
  <c r="N652" i="2"/>
  <c r="N643" i="2"/>
  <c r="N635" i="2"/>
  <c r="N626" i="2"/>
  <c r="N615" i="2"/>
  <c r="N601" i="2"/>
  <c r="N592" i="2"/>
  <c r="N582" i="2"/>
  <c r="N574" i="2"/>
  <c r="N566" i="2"/>
  <c r="N550" i="2"/>
  <c r="N542" i="2"/>
  <c r="N534" i="2"/>
  <c r="N526" i="2"/>
  <c r="N517" i="2"/>
  <c r="N509" i="2"/>
  <c r="N500" i="2"/>
  <c r="N492" i="2"/>
  <c r="N484" i="2"/>
  <c r="N475" i="2"/>
  <c r="N467" i="2"/>
  <c r="N459" i="2"/>
  <c r="N449" i="2"/>
  <c r="N441" i="2"/>
  <c r="N433" i="2"/>
  <c r="N424" i="2"/>
  <c r="N415" i="2"/>
  <c r="N591" i="2"/>
  <c r="N581" i="2"/>
  <c r="N573" i="2"/>
  <c r="N565" i="2"/>
  <c r="N549" i="2"/>
  <c r="N541" i="2"/>
  <c r="N533" i="2"/>
  <c r="N525" i="2"/>
  <c r="N516" i="2"/>
  <c r="N508" i="2"/>
  <c r="N499" i="2"/>
  <c r="N491" i="2"/>
  <c r="N483" i="2"/>
  <c r="N474" i="2"/>
  <c r="N466" i="2"/>
  <c r="N456" i="2"/>
  <c r="N448" i="2"/>
  <c r="N440" i="2"/>
  <c r="N432" i="2"/>
  <c r="N423" i="2"/>
  <c r="N414" i="2"/>
  <c r="N398" i="2"/>
  <c r="N390" i="2"/>
  <c r="N382" i="2"/>
  <c r="N374" i="2"/>
  <c r="N364" i="2"/>
  <c r="N355" i="2"/>
  <c r="N344" i="2"/>
  <c r="N335" i="2"/>
  <c r="N327" i="2"/>
  <c r="N319" i="2"/>
  <c r="N310" i="2"/>
  <c r="N301" i="2"/>
  <c r="N293" i="2"/>
  <c r="N282" i="2"/>
  <c r="N271" i="2"/>
  <c r="N260" i="2"/>
  <c r="N251" i="2"/>
  <c r="N242" i="2"/>
  <c r="N234" i="2"/>
  <c r="N226" i="2"/>
  <c r="N217" i="2"/>
  <c r="N401" i="2"/>
  <c r="N391" i="2"/>
  <c r="N383" i="2"/>
  <c r="N375" i="2"/>
  <c r="N367" i="2"/>
  <c r="N356" i="2"/>
  <c r="N345" i="2"/>
  <c r="N336" i="2"/>
  <c r="N328" i="2"/>
  <c r="N320" i="2"/>
  <c r="N311" i="2"/>
  <c r="N304" i="2"/>
  <c r="N296" i="2"/>
  <c r="N286" i="2"/>
  <c r="N274" i="2"/>
  <c r="N264" i="2"/>
  <c r="N254" i="2"/>
  <c r="N246" i="2"/>
  <c r="N237" i="2"/>
  <c r="N229" i="2"/>
  <c r="N220" i="2"/>
  <c r="N213" i="2"/>
  <c r="N205" i="2"/>
  <c r="N196" i="2"/>
  <c r="N188" i="2"/>
  <c r="N180" i="2"/>
  <c r="N171" i="2"/>
  <c r="N163" i="2"/>
  <c r="N152" i="2"/>
  <c r="N144" i="2"/>
  <c r="N136" i="2"/>
  <c r="N126" i="2"/>
  <c r="N116" i="2"/>
  <c r="N108" i="2"/>
  <c r="N94" i="2"/>
  <c r="N74" i="2"/>
  <c r="N65" i="2"/>
  <c r="N56" i="2"/>
  <c r="N47" i="2"/>
  <c r="N37" i="2"/>
  <c r="N23" i="2"/>
  <c r="N212" i="2"/>
  <c r="N204" i="2"/>
  <c r="N195" i="2"/>
  <c r="N187" i="2"/>
  <c r="N179" i="2"/>
  <c r="N170" i="2"/>
  <c r="N161" i="2"/>
  <c r="N153" i="2"/>
  <c r="N145" i="2"/>
  <c r="N135" i="2"/>
  <c r="N127" i="2"/>
  <c r="N119" i="2"/>
  <c r="N111" i="2"/>
  <c r="N95" i="2"/>
  <c r="N77" i="2"/>
  <c r="N68" i="2"/>
  <c r="N59" i="2"/>
  <c r="N50" i="2"/>
  <c r="N41" i="2"/>
  <c r="N28" i="2"/>
  <c r="N15" i="2"/>
  <c r="N395" i="2"/>
  <c r="N379" i="2"/>
  <c r="N361" i="2"/>
  <c r="N341" i="2"/>
  <c r="N324" i="2"/>
  <c r="N307" i="2"/>
  <c r="N292" i="2"/>
  <c r="N270" i="2"/>
  <c r="N259" i="2"/>
  <c r="N241" i="2"/>
  <c r="N225" i="2"/>
  <c r="N216" i="2"/>
  <c r="N201" i="2"/>
  <c r="N184" i="2"/>
  <c r="N167" i="2"/>
  <c r="N148" i="2"/>
  <c r="N122" i="2"/>
  <c r="N98" i="2"/>
  <c r="N69" i="2"/>
  <c r="N51" i="2"/>
  <c r="N208" i="2"/>
  <c r="N191" i="2"/>
  <c r="N174" i="2"/>
  <c r="N157" i="2"/>
  <c r="N141" i="2"/>
  <c r="N123" i="2"/>
  <c r="N107" i="2"/>
  <c r="N73" i="2"/>
  <c r="N55" i="2"/>
  <c r="N22" i="2"/>
  <c r="N703" i="2"/>
  <c r="N683" i="2"/>
  <c r="N673" i="2"/>
  <c r="N656" i="2"/>
  <c r="N638" i="2"/>
  <c r="N620" i="2"/>
  <c r="N690" i="2"/>
  <c r="N663" i="2"/>
  <c r="N645" i="2"/>
  <c r="N628" i="2"/>
  <c r="N604" i="2"/>
  <c r="N586" i="2"/>
  <c r="N568" i="2"/>
  <c r="N544" i="2"/>
  <c r="N528" i="2"/>
  <c r="N511" i="2"/>
  <c r="N494" i="2"/>
  <c r="N478" i="2"/>
  <c r="N461" i="2"/>
  <c r="N443" i="2"/>
  <c r="N426" i="2"/>
  <c r="N409" i="2"/>
  <c r="N585" i="2"/>
  <c r="N567" i="2"/>
  <c r="N543" i="2"/>
  <c r="N527" i="2"/>
  <c r="N510" i="2"/>
  <c r="N493" i="2"/>
  <c r="N468" i="2"/>
  <c r="N450" i="2"/>
  <c r="N434" i="2"/>
  <c r="N416" i="2"/>
  <c r="N384" i="2"/>
  <c r="N368" i="2"/>
  <c r="N346" i="2"/>
  <c r="N321" i="2"/>
  <c r="N303" i="2"/>
  <c r="N284" i="2"/>
  <c r="N263" i="2"/>
  <c r="N245" i="2"/>
  <c r="N219" i="2"/>
  <c r="N403" i="2"/>
  <c r="N385" i="2"/>
  <c r="N369" i="2"/>
  <c r="N347" i="2"/>
  <c r="N330" i="2"/>
  <c r="N313" i="2"/>
  <c r="N305" i="2"/>
  <c r="N279" i="2"/>
  <c r="N267" i="2"/>
  <c r="N248" i="2"/>
  <c r="N231" i="2"/>
  <c r="N223" i="2"/>
  <c r="N207" i="2"/>
  <c r="N190" i="2"/>
  <c r="N173" i="2"/>
  <c r="N156" i="2"/>
  <c r="N138" i="2"/>
  <c r="N120" i="2"/>
  <c r="N96" i="2"/>
  <c r="N67" i="2"/>
  <c r="N49" i="2"/>
  <c r="N27" i="2"/>
  <c r="N206" i="2"/>
  <c r="N189" i="2"/>
  <c r="N164" i="2"/>
  <c r="N147" i="2"/>
  <c r="N129" i="2"/>
  <c r="N97" i="2"/>
  <c r="N71" i="2"/>
  <c r="N699" i="2"/>
  <c r="N687" i="2"/>
  <c r="N678" i="2"/>
  <c r="N668" i="2"/>
  <c r="N660" i="2"/>
  <c r="N651" i="2"/>
  <c r="N642" i="2"/>
  <c r="N634" i="2"/>
  <c r="N625" i="2"/>
  <c r="N614" i="2"/>
  <c r="N600" i="2"/>
  <c r="N698" i="2"/>
  <c r="N686" i="2"/>
  <c r="N676" i="2"/>
  <c r="N667" i="2"/>
  <c r="N659" i="2"/>
  <c r="N650" i="2"/>
  <c r="N641" i="2"/>
  <c r="N633" i="2"/>
  <c r="N624" i="2"/>
  <c r="N610" i="2"/>
  <c r="N599" i="2"/>
  <c r="N590" i="2"/>
  <c r="N580" i="2"/>
  <c r="N572" i="2"/>
  <c r="N564" i="2"/>
  <c r="N548" i="2"/>
  <c r="N540" i="2"/>
  <c r="N532" i="2"/>
  <c r="N524" i="2"/>
  <c r="N515" i="2"/>
  <c r="N506" i="2"/>
  <c r="N498" i="2"/>
  <c r="N490" i="2"/>
  <c r="N482" i="2"/>
  <c r="N473" i="2"/>
  <c r="N465" i="2"/>
  <c r="N455" i="2"/>
  <c r="N447" i="2"/>
  <c r="N439" i="2"/>
  <c r="N431" i="2"/>
  <c r="N422" i="2"/>
  <c r="N413" i="2"/>
  <c r="N589" i="2"/>
  <c r="N579" i="2"/>
  <c r="N571" i="2"/>
  <c r="N563" i="2"/>
  <c r="N547" i="2"/>
  <c r="N539" i="2"/>
  <c r="N531" i="2"/>
  <c r="N523" i="2"/>
  <c r="N514" i="2"/>
  <c r="N505" i="2"/>
  <c r="N497" i="2"/>
  <c r="N489" i="2"/>
  <c r="N481" i="2"/>
  <c r="N472" i="2"/>
  <c r="N464" i="2"/>
  <c r="N454" i="2"/>
  <c r="N446" i="2"/>
  <c r="N438" i="2"/>
  <c r="N429" i="2"/>
  <c r="N421" i="2"/>
  <c r="N412" i="2"/>
  <c r="N406" i="2"/>
  <c r="N396" i="2"/>
  <c r="N388" i="2"/>
  <c r="N380" i="2"/>
  <c r="N372" i="2"/>
  <c r="N362" i="2"/>
  <c r="N353" i="2"/>
  <c r="N342" i="2"/>
  <c r="N333" i="2"/>
  <c r="N325" i="2"/>
  <c r="N317" i="2"/>
  <c r="N308" i="2"/>
  <c r="N299" i="2"/>
  <c r="N290" i="2"/>
  <c r="N280" i="2"/>
  <c r="N268" i="2"/>
  <c r="N258" i="2"/>
  <c r="N249" i="2"/>
  <c r="N240" i="2"/>
  <c r="N232" i="2"/>
  <c r="N224" i="2"/>
  <c r="N397" i="2"/>
  <c r="N389" i="2"/>
  <c r="N381" i="2"/>
  <c r="N373" i="2"/>
  <c r="N363" i="2"/>
  <c r="N354" i="2"/>
  <c r="N343" i="2"/>
  <c r="N334" i="2"/>
  <c r="N326" i="2"/>
  <c r="N318" i="2"/>
  <c r="N309" i="2"/>
  <c r="N302" i="2"/>
  <c r="N294" i="2"/>
  <c r="N283" i="2"/>
  <c r="N272" i="2"/>
  <c r="N262" i="2"/>
  <c r="N252" i="2"/>
  <c r="N243" i="2"/>
  <c r="N235" i="2"/>
  <c r="N227" i="2"/>
  <c r="N218" i="2"/>
  <c r="N211" i="2"/>
  <c r="N203" i="2"/>
  <c r="N194" i="2"/>
  <c r="N186" i="2"/>
  <c r="N177" i="2"/>
  <c r="N169" i="2"/>
  <c r="N160" i="2"/>
  <c r="N150" i="2"/>
  <c r="N142" i="2"/>
  <c r="N134" i="2"/>
  <c r="N124" i="2"/>
  <c r="N114" i="2"/>
  <c r="N105" i="2"/>
  <c r="N92" i="2"/>
  <c r="N72" i="2"/>
  <c r="N63" i="2"/>
  <c r="N54" i="2"/>
  <c r="N44" i="2"/>
  <c r="N35" i="2"/>
  <c r="N19" i="2"/>
  <c r="N210" i="2"/>
  <c r="N202" i="2"/>
  <c r="N193" i="2"/>
  <c r="N185" i="2"/>
  <c r="N176" i="2"/>
  <c r="N168" i="2"/>
  <c r="N159" i="2"/>
  <c r="N151" i="2"/>
  <c r="N143" i="2"/>
  <c r="N133" i="2"/>
  <c r="N125" i="2"/>
  <c r="N117" i="2"/>
  <c r="N109" i="2"/>
  <c r="N93" i="2"/>
  <c r="N75" i="2"/>
  <c r="N66" i="2"/>
  <c r="N57" i="2"/>
  <c r="N48" i="2"/>
  <c r="N38" i="2"/>
  <c r="N26" i="2"/>
  <c r="N13" i="2"/>
  <c r="N705" i="2"/>
  <c r="N693" i="2"/>
  <c r="N685" i="2"/>
  <c r="N675" i="2"/>
  <c r="N666" i="2"/>
  <c r="N658" i="2"/>
  <c r="N649" i="2"/>
  <c r="N640" i="2"/>
  <c r="N631" i="2"/>
  <c r="N623" i="2"/>
  <c r="N609" i="2"/>
  <c r="N598" i="2"/>
  <c r="N704" i="2"/>
  <c r="N692" i="2"/>
  <c r="N684" i="2"/>
  <c r="N674" i="2"/>
  <c r="N665" i="2"/>
  <c r="N657" i="2"/>
  <c r="N648" i="2"/>
  <c r="N639" i="2"/>
  <c r="N630" i="2"/>
  <c r="N621" i="2"/>
  <c r="N608" i="2"/>
  <c r="N597" i="2"/>
  <c r="N588" i="2"/>
  <c r="N578" i="2"/>
  <c r="N570" i="2"/>
  <c r="N562" i="2"/>
  <c r="N546" i="2"/>
  <c r="N538" i="2"/>
  <c r="N530" i="2"/>
  <c r="N522" i="2"/>
  <c r="N513" i="2"/>
  <c r="N504" i="2"/>
  <c r="N496" i="2"/>
  <c r="N488" i="2"/>
  <c r="N480" i="2"/>
  <c r="N471" i="2"/>
  <c r="N463" i="2"/>
  <c r="N453" i="2"/>
  <c r="N445" i="2"/>
  <c r="N437" i="2"/>
  <c r="N428" i="2"/>
  <c r="N420" i="2"/>
  <c r="N411" i="2"/>
  <c r="N587" i="2"/>
  <c r="N577" i="2"/>
  <c r="N569" i="2"/>
  <c r="N559" i="2"/>
  <c r="N545" i="2"/>
  <c r="N537" i="2"/>
  <c r="N529" i="2"/>
  <c r="N520" i="2"/>
  <c r="N512" i="2"/>
  <c r="N503" i="2"/>
  <c r="N495" i="2"/>
  <c r="N487" i="2"/>
  <c r="N479" i="2"/>
  <c r="N470" i="2"/>
  <c r="N462" i="2"/>
  <c r="N452" i="2"/>
  <c r="N444" i="2"/>
  <c r="N436" i="2"/>
  <c r="N427" i="2"/>
  <c r="N418" i="2"/>
  <c r="N410" i="2"/>
  <c r="N84" i="2"/>
  <c r="N560" i="2"/>
  <c r="Q96" i="2"/>
  <c r="Q92" i="2"/>
  <c r="Q616" i="2"/>
  <c r="Q614" i="2"/>
  <c r="Q556" i="2"/>
  <c r="Q102" i="2"/>
  <c r="Q83" i="2"/>
  <c r="Q365" i="2"/>
  <c r="Q97" i="2"/>
  <c r="Q93" i="2"/>
  <c r="Q84" i="2"/>
  <c r="Q560" i="2"/>
  <c r="Q94" i="2"/>
  <c r="Q617" i="2"/>
  <c r="Q615" i="2"/>
  <c r="Q557" i="2"/>
  <c r="Q105" i="2"/>
  <c r="Q98" i="2"/>
  <c r="Q95" i="2"/>
  <c r="Q91" i="2"/>
  <c r="N365" i="2"/>
  <c r="Q16" i="2"/>
  <c r="Q50" i="2"/>
  <c r="Q55" i="2"/>
  <c r="Q59" i="2"/>
  <c r="Q64" i="2"/>
  <c r="Q68" i="2"/>
  <c r="Q73" i="2"/>
  <c r="Q77"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5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N12" i="2"/>
  <c r="R97" i="2" l="1"/>
  <c r="R105" i="2"/>
  <c r="R556" i="2"/>
  <c r="R91" i="2"/>
  <c r="R557" i="2"/>
  <c r="R560" i="2"/>
  <c r="R365" i="2"/>
  <c r="R614" i="2"/>
  <c r="R94" i="2"/>
  <c r="R96" i="2"/>
  <c r="R95" i="2"/>
  <c r="R615" i="2"/>
  <c r="R84" i="2"/>
  <c r="R83" i="2"/>
  <c r="R616" i="2"/>
  <c r="R12" i="2"/>
  <c r="R98" i="2"/>
  <c r="R617" i="2"/>
  <c r="R93" i="2"/>
  <c r="R102" i="2"/>
  <c r="R92" i="2"/>
  <c r="K560" i="2"/>
  <c r="K365" i="2"/>
  <c r="K84" i="2"/>
  <c r="R563" i="2"/>
  <c r="K563" i="2"/>
  <c r="K93" i="2"/>
  <c r="R468" i="2"/>
  <c r="K468" i="2"/>
  <c r="R646" i="2"/>
  <c r="K646" i="2"/>
  <c r="R159" i="2"/>
  <c r="K159" i="2"/>
  <c r="R543" i="2"/>
  <c r="K543" i="2"/>
  <c r="R315" i="2"/>
  <c r="K315" i="2"/>
  <c r="R412" i="2"/>
  <c r="K412" i="2"/>
  <c r="R565" i="2"/>
  <c r="K565" i="2"/>
  <c r="R334" i="2"/>
  <c r="K334" i="2"/>
  <c r="R253" i="2"/>
  <c r="K253" i="2"/>
  <c r="R491" i="2"/>
  <c r="K491" i="2"/>
  <c r="R155" i="2"/>
  <c r="K155" i="2"/>
  <c r="R536" i="2"/>
  <c r="K536" i="2"/>
  <c r="R383" i="2"/>
  <c r="K383" i="2"/>
  <c r="R328" i="2"/>
  <c r="K328" i="2"/>
  <c r="R512" i="2"/>
  <c r="K512" i="2"/>
  <c r="R478" i="2"/>
  <c r="K478" i="2"/>
  <c r="R238" i="2"/>
  <c r="K238" i="2"/>
  <c r="R188" i="2"/>
  <c r="K188" i="2"/>
  <c r="K557" i="2"/>
  <c r="R681" i="2"/>
  <c r="K681" i="2"/>
  <c r="R627" i="2"/>
  <c r="K627" i="2"/>
  <c r="R539" i="2"/>
  <c r="K539" i="2"/>
  <c r="R426" i="2"/>
  <c r="K426" i="2"/>
  <c r="R138" i="2"/>
  <c r="K138" i="2"/>
  <c r="R75" i="2"/>
  <c r="K75" i="2"/>
  <c r="R667" i="2"/>
  <c r="K667" i="2"/>
  <c r="R131" i="2"/>
  <c r="K131" i="2"/>
  <c r="R67" i="2"/>
  <c r="K67" i="2"/>
  <c r="R518" i="2"/>
  <c r="K518" i="2"/>
  <c r="R364" i="2"/>
  <c r="K364" i="2"/>
  <c r="R310" i="2"/>
  <c r="K310" i="2"/>
  <c r="R599" i="2"/>
  <c r="K599" i="2"/>
  <c r="R281" i="2"/>
  <c r="K281" i="2"/>
  <c r="R225" i="2"/>
  <c r="K225" i="2"/>
  <c r="K174" i="2"/>
  <c r="R174" i="2"/>
  <c r="R645" i="2"/>
  <c r="K645" i="2"/>
  <c r="R657" i="2"/>
  <c r="K657" i="2"/>
  <c r="R597" i="2"/>
  <c r="K597" i="2"/>
  <c r="R460" i="2"/>
  <c r="K460" i="2"/>
  <c r="R407" i="2"/>
  <c r="K407" i="2"/>
  <c r="R117" i="2"/>
  <c r="K117" i="2"/>
  <c r="R51" i="2"/>
  <c r="K51" i="2"/>
  <c r="R559" i="2"/>
  <c r="K559" i="2"/>
  <c r="R385" i="2"/>
  <c r="K385" i="2"/>
  <c r="R330" i="2"/>
  <c r="K330" i="2"/>
  <c r="R376" i="2"/>
  <c r="K376" i="2"/>
  <c r="R484" i="2"/>
  <c r="K484" i="2"/>
  <c r="R249" i="2"/>
  <c r="K249" i="2"/>
  <c r="R198" i="2"/>
  <c r="K198" i="2"/>
  <c r="R148" i="2"/>
  <c r="K148" i="2"/>
  <c r="R699" i="2"/>
  <c r="K699" i="2"/>
  <c r="R638" i="2"/>
  <c r="K638" i="2"/>
  <c r="R576" i="2"/>
  <c r="K576" i="2"/>
  <c r="R441" i="2"/>
  <c r="K441" i="2"/>
  <c r="R388" i="2"/>
  <c r="K388" i="2"/>
  <c r="K95" i="2"/>
  <c r="R40" i="2"/>
  <c r="K40" i="2"/>
  <c r="R374" i="2"/>
  <c r="K374" i="2"/>
  <c r="R569" i="2"/>
  <c r="K569" i="2"/>
  <c r="R396" i="2"/>
  <c r="K396" i="2"/>
  <c r="R482" i="2"/>
  <c r="K482" i="2"/>
  <c r="R135" i="2"/>
  <c r="K135" i="2"/>
  <c r="R464" i="2"/>
  <c r="K464" i="2"/>
  <c r="R203" i="2"/>
  <c r="K203" i="2"/>
  <c r="R342" i="2"/>
  <c r="K342" i="2"/>
  <c r="R202" i="2"/>
  <c r="K202" i="2"/>
  <c r="R151" i="2"/>
  <c r="K151" i="2"/>
  <c r="R532" i="2"/>
  <c r="K532" i="2"/>
  <c r="R379" i="2"/>
  <c r="K379" i="2"/>
  <c r="R324" i="2"/>
  <c r="K324" i="2"/>
  <c r="R357" i="2"/>
  <c r="K357" i="2"/>
  <c r="R293" i="2"/>
  <c r="K293" i="2"/>
  <c r="R234" i="2"/>
  <c r="K234" i="2"/>
  <c r="R184" i="2"/>
  <c r="K184" i="2"/>
  <c r="R516" i="2"/>
  <c r="K516" i="2"/>
  <c r="R675" i="2"/>
  <c r="K675" i="2"/>
  <c r="R623" i="2"/>
  <c r="K623" i="2"/>
  <c r="R473" i="2"/>
  <c r="K473" i="2"/>
  <c r="R422" i="2"/>
  <c r="K422" i="2"/>
  <c r="R134" i="2"/>
  <c r="K134" i="2"/>
  <c r="R71" i="2"/>
  <c r="K71" i="2"/>
  <c r="R637" i="2"/>
  <c r="K637" i="2"/>
  <c r="R127" i="2"/>
  <c r="K127" i="2"/>
  <c r="R63" i="2"/>
  <c r="K63" i="2"/>
  <c r="K514" i="2"/>
  <c r="R514" i="2"/>
  <c r="R360" i="2"/>
  <c r="K360" i="2"/>
  <c r="R306" i="2"/>
  <c r="K306" i="2"/>
  <c r="R456" i="2"/>
  <c r="K456" i="2"/>
  <c r="R274" i="2"/>
  <c r="K274" i="2"/>
  <c r="R220" i="2"/>
  <c r="K220" i="2"/>
  <c r="R170" i="2"/>
  <c r="K170" i="2"/>
  <c r="R604" i="2"/>
  <c r="K604" i="2"/>
  <c r="R652" i="2"/>
  <c r="K652" i="2"/>
  <c r="R591" i="2"/>
  <c r="K591" i="2"/>
  <c r="R454" i="2"/>
  <c r="K454" i="2"/>
  <c r="R403" i="2"/>
  <c r="K403" i="2"/>
  <c r="R113" i="2"/>
  <c r="K113" i="2"/>
  <c r="R13" i="2"/>
  <c r="K13" i="2"/>
  <c r="R549" i="2"/>
  <c r="K549" i="2"/>
  <c r="R381" i="2"/>
  <c r="K381" i="2"/>
  <c r="R326" i="2"/>
  <c r="K326" i="2"/>
  <c r="R655" i="2"/>
  <c r="K655" i="2"/>
  <c r="R480" i="2"/>
  <c r="K480" i="2"/>
  <c r="R245" i="2"/>
  <c r="K245" i="2"/>
  <c r="R194" i="2"/>
  <c r="K194" i="2"/>
  <c r="R23" i="2"/>
  <c r="K23" i="2"/>
  <c r="R687" i="2"/>
  <c r="K687" i="2"/>
  <c r="R634" i="2"/>
  <c r="K634" i="2"/>
  <c r="R572" i="2"/>
  <c r="K572" i="2"/>
  <c r="R437" i="2"/>
  <c r="K437" i="2"/>
  <c r="R144" i="2"/>
  <c r="K144" i="2"/>
  <c r="K91" i="2"/>
  <c r="R196" i="2"/>
  <c r="K196" i="2"/>
  <c r="R527" i="2"/>
  <c r="K527" i="2"/>
  <c r="K416" i="2"/>
  <c r="R416" i="2"/>
  <c r="R258" i="2"/>
  <c r="K258" i="2"/>
  <c r="R192" i="2"/>
  <c r="K192" i="2"/>
  <c r="R179" i="2"/>
  <c r="K179" i="2"/>
  <c r="K102" i="2"/>
  <c r="R329" i="2"/>
  <c r="K329" i="2"/>
  <c r="R197" i="2"/>
  <c r="K197" i="2"/>
  <c r="R147" i="2"/>
  <c r="K147" i="2"/>
  <c r="R528" i="2"/>
  <c r="K528" i="2"/>
  <c r="R375" i="2"/>
  <c r="K375" i="2"/>
  <c r="R320" i="2"/>
  <c r="K320" i="2"/>
  <c r="R686" i="2"/>
  <c r="K686" i="2"/>
  <c r="R287" i="2"/>
  <c r="K287" i="2"/>
  <c r="R230" i="2"/>
  <c r="K230" i="2"/>
  <c r="R180" i="2"/>
  <c r="K180" i="2"/>
  <c r="R353" i="2"/>
  <c r="K353" i="2"/>
  <c r="R671" i="2"/>
  <c r="K671" i="2"/>
  <c r="K616" i="2"/>
  <c r="R469" i="2"/>
  <c r="K469" i="2"/>
  <c r="R417" i="2"/>
  <c r="K417" i="2"/>
  <c r="R66" i="2"/>
  <c r="K66" i="2"/>
  <c r="R610" i="2"/>
  <c r="K610" i="2"/>
  <c r="R123" i="2"/>
  <c r="K123" i="2"/>
  <c r="R701" i="2"/>
  <c r="K701" i="2"/>
  <c r="R510" i="2"/>
  <c r="K510" i="2"/>
  <c r="R355" i="2"/>
  <c r="K355" i="2"/>
  <c r="R303" i="2"/>
  <c r="K303" i="2"/>
  <c r="R436" i="2"/>
  <c r="K436" i="2"/>
  <c r="R270" i="2"/>
  <c r="K270" i="2"/>
  <c r="R216" i="2"/>
  <c r="K216" i="2"/>
  <c r="R166" i="2"/>
  <c r="K166" i="2"/>
  <c r="R440" i="2"/>
  <c r="K440" i="2"/>
  <c r="R648" i="2"/>
  <c r="K648" i="2"/>
  <c r="R587" i="2"/>
  <c r="K587" i="2"/>
  <c r="R450" i="2"/>
  <c r="K450" i="2"/>
  <c r="R397" i="2"/>
  <c r="K397" i="2"/>
  <c r="R109" i="2"/>
  <c r="K109" i="2"/>
  <c r="R548" i="2"/>
  <c r="K548" i="2"/>
  <c r="R534" i="2"/>
  <c r="K534" i="2"/>
  <c r="R377" i="2"/>
  <c r="K377" i="2"/>
  <c r="R322" i="2"/>
  <c r="K322" i="2"/>
  <c r="R589" i="2"/>
  <c r="K589" i="2"/>
  <c r="R298" i="2"/>
  <c r="K298" i="2"/>
  <c r="R240" i="2"/>
  <c r="K240" i="2"/>
  <c r="R190" i="2"/>
  <c r="K190" i="2"/>
  <c r="R529" i="2"/>
  <c r="K529" i="2"/>
  <c r="R683" i="2"/>
  <c r="K683" i="2"/>
  <c r="R629" i="2"/>
  <c r="K629" i="2"/>
  <c r="R541" i="2"/>
  <c r="K541" i="2"/>
  <c r="R433" i="2"/>
  <c r="K433" i="2"/>
  <c r="R140" i="2"/>
  <c r="K140" i="2"/>
  <c r="R77" i="2"/>
  <c r="K77" i="2"/>
  <c r="R525" i="2"/>
  <c r="K525" i="2"/>
  <c r="R27" i="2"/>
  <c r="K27" i="2"/>
  <c r="R76" i="2"/>
  <c r="K76" i="2"/>
  <c r="R608" i="2"/>
  <c r="K608" i="2"/>
  <c r="R492" i="2"/>
  <c r="K492" i="2"/>
  <c r="R262" i="2"/>
  <c r="K262" i="2"/>
  <c r="R685" i="2"/>
  <c r="K685" i="2"/>
  <c r="R523" i="2"/>
  <c r="K523" i="2"/>
  <c r="R601" i="2"/>
  <c r="K601" i="2"/>
  <c r="R56" i="2"/>
  <c r="K56" i="2"/>
  <c r="R496" i="2"/>
  <c r="K496" i="2"/>
  <c r="R29" i="2"/>
  <c r="K29" i="2"/>
  <c r="R445" i="2"/>
  <c r="K445" i="2"/>
  <c r="R243" i="2"/>
  <c r="K243" i="2"/>
  <c r="R316" i="2"/>
  <c r="K316" i="2"/>
  <c r="R282" i="2"/>
  <c r="K282" i="2"/>
  <c r="R175" i="2"/>
  <c r="K175" i="2"/>
  <c r="R308" i="2"/>
  <c r="K308" i="2"/>
  <c r="R609" i="2"/>
  <c r="K609" i="2"/>
  <c r="R465" i="2"/>
  <c r="K465" i="2"/>
  <c r="R413" i="2"/>
  <c r="K413" i="2"/>
  <c r="R126" i="2"/>
  <c r="K126" i="2"/>
  <c r="R62" i="2"/>
  <c r="K62" i="2"/>
  <c r="R595" i="2"/>
  <c r="K595" i="2"/>
  <c r="R119" i="2"/>
  <c r="K119" i="2"/>
  <c r="R693" i="2"/>
  <c r="K693" i="2"/>
  <c r="R505" i="2"/>
  <c r="K505" i="2"/>
  <c r="R348" i="2"/>
  <c r="K348" i="2"/>
  <c r="R48" i="2"/>
  <c r="K48" i="2"/>
  <c r="R414" i="2"/>
  <c r="K414" i="2"/>
  <c r="R264" i="2"/>
  <c r="K264" i="2"/>
  <c r="R212" i="2"/>
  <c r="K212" i="2"/>
  <c r="R161" i="2"/>
  <c r="K161" i="2"/>
  <c r="R54" i="2"/>
  <c r="K54" i="2"/>
  <c r="R643" i="2"/>
  <c r="K643" i="2"/>
  <c r="R581" i="2"/>
  <c r="K581" i="2"/>
  <c r="R446" i="2"/>
  <c r="K446" i="2"/>
  <c r="R393" i="2"/>
  <c r="K393" i="2"/>
  <c r="K105" i="2"/>
  <c r="R495" i="2"/>
  <c r="K495" i="2"/>
  <c r="R530" i="2"/>
  <c r="K530" i="2"/>
  <c r="R373" i="2"/>
  <c r="K373" i="2"/>
  <c r="R318" i="2"/>
  <c r="K318" i="2"/>
  <c r="R462" i="2"/>
  <c r="K462" i="2"/>
  <c r="R295" i="2"/>
  <c r="K295" i="2"/>
  <c r="R236" i="2"/>
  <c r="K236" i="2"/>
  <c r="R186" i="2"/>
  <c r="K186" i="2"/>
  <c r="R380" i="2"/>
  <c r="K380" i="2"/>
  <c r="R678" i="2"/>
  <c r="K678" i="2"/>
  <c r="R625" i="2"/>
  <c r="K625" i="2"/>
  <c r="R537" i="2"/>
  <c r="K537" i="2"/>
  <c r="R428" i="2"/>
  <c r="K428" i="2"/>
  <c r="R136" i="2"/>
  <c r="K136" i="2"/>
  <c r="R73" i="2"/>
  <c r="K73" i="2"/>
  <c r="R164" i="2"/>
  <c r="K164" i="2"/>
  <c r="R247" i="2"/>
  <c r="K247" i="2"/>
  <c r="R146" i="2"/>
  <c r="K146" i="2"/>
  <c r="R319" i="2"/>
  <c r="K319" i="2"/>
  <c r="R665" i="2"/>
  <c r="K665" i="2"/>
  <c r="R37" i="2"/>
  <c r="K37" i="2"/>
  <c r="R156" i="2"/>
  <c r="K156" i="2"/>
  <c r="R499" i="2"/>
  <c r="K499" i="2"/>
  <c r="R35" i="2"/>
  <c r="K35" i="2"/>
  <c r="R312" i="2"/>
  <c r="K312" i="2"/>
  <c r="R661" i="2"/>
  <c r="K661" i="2"/>
  <c r="R642" i="2"/>
  <c r="K642" i="2"/>
  <c r="R252" i="2"/>
  <c r="K252" i="2"/>
  <c r="R317" i="2"/>
  <c r="K317" i="2"/>
  <c r="R22" i="2"/>
  <c r="K22" i="2"/>
  <c r="R371" i="2"/>
  <c r="K371" i="2"/>
  <c r="R641" i="2"/>
  <c r="K641" i="2"/>
  <c r="R226" i="2"/>
  <c r="K226" i="2"/>
  <c r="R666" i="2"/>
  <c r="K666" i="2"/>
  <c r="R297" i="2"/>
  <c r="K297" i="2"/>
  <c r="R239" i="2"/>
  <c r="K239" i="2"/>
  <c r="R189" i="2"/>
  <c r="K189" i="2"/>
  <c r="R533" i="2"/>
  <c r="K533" i="2"/>
  <c r="R519" i="2"/>
  <c r="K519" i="2"/>
  <c r="R367" i="2"/>
  <c r="K367" i="2"/>
  <c r="R311" i="2"/>
  <c r="K311" i="2"/>
  <c r="R585" i="2"/>
  <c r="K585" i="2"/>
  <c r="R278" i="2"/>
  <c r="K278" i="2"/>
  <c r="R221" i="2"/>
  <c r="K221" i="2"/>
  <c r="R171" i="2"/>
  <c r="K171" i="2"/>
  <c r="R672" i="2"/>
  <c r="K672" i="2"/>
  <c r="R662" i="2"/>
  <c r="K662" i="2"/>
  <c r="R603" i="2"/>
  <c r="K603" i="2"/>
  <c r="R461" i="2"/>
  <c r="K461" i="2"/>
  <c r="R409" i="2"/>
  <c r="K409" i="2"/>
  <c r="R122" i="2"/>
  <c r="K122" i="2"/>
  <c r="R57" i="2"/>
  <c r="K57" i="2"/>
  <c r="R575" i="2"/>
  <c r="K575" i="2"/>
  <c r="R115" i="2"/>
  <c r="K115" i="2"/>
  <c r="R570" i="2"/>
  <c r="K570" i="2"/>
  <c r="R501" i="2"/>
  <c r="K501" i="2"/>
  <c r="R344" i="2"/>
  <c r="K344" i="2"/>
  <c r="R43" i="2"/>
  <c r="K43" i="2"/>
  <c r="R391" i="2"/>
  <c r="K391" i="2"/>
  <c r="R259" i="2"/>
  <c r="K259" i="2"/>
  <c r="R208" i="2"/>
  <c r="K208" i="2"/>
  <c r="R157" i="2"/>
  <c r="K157" i="2"/>
  <c r="R546" i="2"/>
  <c r="K546" i="2"/>
  <c r="R639" i="2"/>
  <c r="K639" i="2"/>
  <c r="R577" i="2"/>
  <c r="K577" i="2"/>
  <c r="R442" i="2"/>
  <c r="K442" i="2"/>
  <c r="R389" i="2"/>
  <c r="K389" i="2"/>
  <c r="K96" i="2"/>
  <c r="R325" i="2"/>
  <c r="K325" i="2"/>
  <c r="R526" i="2"/>
  <c r="K526" i="2"/>
  <c r="R369" i="2"/>
  <c r="K369" i="2"/>
  <c r="R313" i="2"/>
  <c r="K313" i="2"/>
  <c r="R405" i="2"/>
  <c r="K405" i="2"/>
  <c r="R290" i="2"/>
  <c r="K290" i="2"/>
  <c r="R232" i="2"/>
  <c r="K232" i="2"/>
  <c r="R182" i="2"/>
  <c r="K182" i="2"/>
  <c r="R333" i="2"/>
  <c r="K333" i="2"/>
  <c r="R673" i="2"/>
  <c r="K673" i="2"/>
  <c r="R620" i="2"/>
  <c r="K620" i="2"/>
  <c r="R475" i="2"/>
  <c r="K475" i="2"/>
  <c r="R424" i="2"/>
  <c r="K424" i="2"/>
  <c r="R132" i="2"/>
  <c r="K132" i="2"/>
  <c r="R68" i="2"/>
  <c r="K68" i="2"/>
  <c r="R689" i="2"/>
  <c r="K689" i="2"/>
  <c r="R183" i="2"/>
  <c r="K183" i="2"/>
  <c r="R108" i="2"/>
  <c r="K108" i="2"/>
  <c r="R544" i="2"/>
  <c r="K544" i="2"/>
  <c r="R332" i="2"/>
  <c r="K332" i="2"/>
  <c r="R142" i="2"/>
  <c r="K142" i="2"/>
  <c r="R72" i="2"/>
  <c r="K72" i="2"/>
  <c r="R676" i="2"/>
  <c r="K676" i="2"/>
  <c r="R488" i="2"/>
  <c r="K488" i="2"/>
  <c r="R206" i="2"/>
  <c r="K206" i="2"/>
  <c r="R248" i="2"/>
  <c r="K248" i="2"/>
  <c r="R193" i="2"/>
  <c r="K193" i="2"/>
  <c r="R294" i="2"/>
  <c r="K294" i="2"/>
  <c r="R185" i="2"/>
  <c r="K185" i="2"/>
  <c r="R515" i="2"/>
  <c r="K515" i="2"/>
  <c r="R361" i="2"/>
  <c r="K361" i="2"/>
  <c r="R307" i="2"/>
  <c r="K307" i="2"/>
  <c r="R540" i="2"/>
  <c r="K540" i="2"/>
  <c r="R271" i="2"/>
  <c r="K271" i="2"/>
  <c r="R217" i="2"/>
  <c r="K217" i="2"/>
  <c r="K167" i="2"/>
  <c r="R167" i="2"/>
  <c r="K617" i="2"/>
  <c r="R658" i="2"/>
  <c r="K658" i="2"/>
  <c r="R598" i="2"/>
  <c r="K598" i="2"/>
  <c r="R455" i="2"/>
  <c r="K455" i="2"/>
  <c r="R404" i="2"/>
  <c r="K404" i="2"/>
  <c r="R53" i="2"/>
  <c r="K53" i="2"/>
  <c r="R466" i="2"/>
  <c r="K466" i="2"/>
  <c r="R111" i="2"/>
  <c r="K111" i="2"/>
  <c r="R566" i="2"/>
  <c r="K566" i="2"/>
  <c r="R497" i="2"/>
  <c r="K497" i="2"/>
  <c r="R340" i="2"/>
  <c r="K340" i="2"/>
  <c r="R38" i="2"/>
  <c r="K38" i="2"/>
  <c r="R58" i="2"/>
  <c r="K58" i="2"/>
  <c r="R254" i="2"/>
  <c r="K254" i="2"/>
  <c r="R204" i="2"/>
  <c r="K204" i="2"/>
  <c r="R153" i="2"/>
  <c r="K153" i="2"/>
  <c r="R688" i="2"/>
  <c r="K688" i="2"/>
  <c r="R635" i="2"/>
  <c r="K635" i="2"/>
  <c r="R573" i="2"/>
  <c r="K573" i="2"/>
  <c r="R438" i="2"/>
  <c r="K438" i="2"/>
  <c r="R145" i="2"/>
  <c r="K145" i="2"/>
  <c r="K92" i="2"/>
  <c r="R682" i="2"/>
  <c r="K682" i="2"/>
  <c r="R522" i="2"/>
  <c r="K522" i="2"/>
  <c r="R363" i="2"/>
  <c r="K363" i="2"/>
  <c r="R309" i="2"/>
  <c r="K309" i="2"/>
  <c r="R704" i="2"/>
  <c r="K704" i="2"/>
  <c r="R284" i="2"/>
  <c r="K284" i="2"/>
  <c r="R228" i="2"/>
  <c r="K228" i="2"/>
  <c r="R177" i="2"/>
  <c r="K177" i="2"/>
  <c r="R301" i="2"/>
  <c r="K301" i="2"/>
  <c r="R668" i="2"/>
  <c r="K668" i="2"/>
  <c r="K614" i="2"/>
  <c r="R471" i="2"/>
  <c r="K471" i="2"/>
  <c r="R420" i="2"/>
  <c r="K420" i="2"/>
  <c r="R128" i="2"/>
  <c r="K128" i="2"/>
  <c r="R64" i="2"/>
  <c r="K64" i="2"/>
  <c r="R698" i="2"/>
  <c r="K698" i="2"/>
  <c r="R336" i="2"/>
  <c r="K336" i="2"/>
  <c r="R636" i="2"/>
  <c r="K636" i="2"/>
  <c r="R233" i="2"/>
  <c r="K233" i="2"/>
  <c r="R500" i="2"/>
  <c r="K500" i="2"/>
  <c r="R449" i="2"/>
  <c r="K449" i="2"/>
  <c r="R387" i="2"/>
  <c r="K387" i="2"/>
  <c r="R431" i="2"/>
  <c r="K431" i="2"/>
  <c r="R370" i="2"/>
  <c r="K370" i="2"/>
  <c r="R432" i="2"/>
  <c r="K432" i="2"/>
  <c r="R256" i="2"/>
  <c r="K256" i="2"/>
  <c r="R483" i="2"/>
  <c r="K483" i="2"/>
  <c r="R479" i="2"/>
  <c r="K479" i="2"/>
  <c r="R524" i="2"/>
  <c r="K524" i="2"/>
  <c r="R46" i="2"/>
  <c r="K46" i="2"/>
  <c r="R235" i="2"/>
  <c r="K235" i="2"/>
  <c r="R362" i="2"/>
  <c r="K362" i="2"/>
  <c r="R41" i="2"/>
  <c r="K41" i="2"/>
  <c r="R289" i="2"/>
  <c r="K289" i="2"/>
  <c r="R231" i="2"/>
  <c r="K231" i="2"/>
  <c r="R181" i="2"/>
  <c r="K181" i="2"/>
  <c r="R650" i="2"/>
  <c r="K650" i="2"/>
  <c r="R511" i="2"/>
  <c r="K511" i="2"/>
  <c r="R356" i="2"/>
  <c r="K356" i="2"/>
  <c r="R304" i="2"/>
  <c r="K304" i="2"/>
  <c r="R423" i="2"/>
  <c r="K423" i="2"/>
  <c r="R266" i="2"/>
  <c r="K266" i="2"/>
  <c r="R213" i="2"/>
  <c r="K213" i="2"/>
  <c r="R163" i="2"/>
  <c r="K163" i="2"/>
  <c r="R452" i="2"/>
  <c r="K452" i="2"/>
  <c r="R653" i="2"/>
  <c r="K653" i="2"/>
  <c r="R592" i="2"/>
  <c r="K592" i="2"/>
  <c r="R451" i="2"/>
  <c r="K451" i="2"/>
  <c r="R398" i="2"/>
  <c r="K398" i="2"/>
  <c r="R114" i="2"/>
  <c r="K114" i="2"/>
  <c r="R14" i="2"/>
  <c r="K14" i="2"/>
  <c r="R444" i="2"/>
  <c r="K444" i="2"/>
  <c r="R107" i="2"/>
  <c r="K107" i="2"/>
  <c r="R562" i="2"/>
  <c r="K562" i="2"/>
  <c r="R493" i="2"/>
  <c r="K493" i="2"/>
  <c r="R335" i="2"/>
  <c r="K335" i="2"/>
  <c r="R34" i="2"/>
  <c r="K34" i="2"/>
  <c r="R489" i="2"/>
  <c r="K489" i="2"/>
  <c r="R250" i="2"/>
  <c r="K250" i="2"/>
  <c r="R199" i="2"/>
  <c r="K199" i="2"/>
  <c r="R149" i="2"/>
  <c r="K149" i="2"/>
  <c r="R684" i="2"/>
  <c r="K684" i="2"/>
  <c r="R630" i="2"/>
  <c r="K630" i="2"/>
  <c r="R542" i="2"/>
  <c r="K542" i="2"/>
  <c r="R434" i="2"/>
  <c r="K434" i="2"/>
  <c r="R141" i="2"/>
  <c r="K141" i="2"/>
  <c r="R78" i="2"/>
  <c r="K78" i="2"/>
  <c r="R628" i="2"/>
  <c r="K628" i="2"/>
  <c r="R517" i="2"/>
  <c r="K517" i="2"/>
  <c r="R358" i="2"/>
  <c r="K358" i="2"/>
  <c r="R305" i="2"/>
  <c r="K305" i="2"/>
  <c r="R692" i="2"/>
  <c r="K692" i="2"/>
  <c r="R280" i="2"/>
  <c r="K280" i="2"/>
  <c r="R224" i="2"/>
  <c r="K224" i="2"/>
  <c r="R173" i="2"/>
  <c r="K173" i="2"/>
  <c r="R690" i="2"/>
  <c r="K690" i="2"/>
  <c r="R664" i="2"/>
  <c r="K664" i="2"/>
  <c r="R607" i="2"/>
  <c r="K607" i="2"/>
  <c r="R467" i="2"/>
  <c r="K467" i="2"/>
  <c r="R415" i="2"/>
  <c r="K415" i="2"/>
  <c r="R124" i="2"/>
  <c r="K124" i="2"/>
  <c r="K59" i="2"/>
  <c r="R59" i="2"/>
  <c r="R494" i="2"/>
  <c r="K494" i="2"/>
  <c r="R435" i="2"/>
  <c r="K435" i="2"/>
  <c r="R292" i="2"/>
  <c r="K292" i="2"/>
  <c r="R125" i="2"/>
  <c r="K125" i="2"/>
  <c r="R207" i="2"/>
  <c r="K207" i="2"/>
  <c r="R19" i="2"/>
  <c r="K19" i="2"/>
  <c r="R229" i="2"/>
  <c r="K229" i="2"/>
  <c r="R580" i="2"/>
  <c r="K580" i="2"/>
  <c r="R176" i="2"/>
  <c r="K176" i="2"/>
  <c r="R506" i="2"/>
  <c r="K506" i="2"/>
  <c r="R352" i="2"/>
  <c r="K352" i="2"/>
  <c r="R300" i="2"/>
  <c r="K300" i="2"/>
  <c r="R705" i="2"/>
  <c r="K705" i="2"/>
  <c r="R260" i="2"/>
  <c r="K260" i="2"/>
  <c r="R209" i="2"/>
  <c r="K209" i="2"/>
  <c r="R158" i="2"/>
  <c r="K158" i="2"/>
  <c r="R427" i="2"/>
  <c r="K427" i="2"/>
  <c r="R649" i="2"/>
  <c r="K649" i="2"/>
  <c r="R588" i="2"/>
  <c r="K588" i="2"/>
  <c r="R447" i="2"/>
  <c r="K447" i="2"/>
  <c r="R394" i="2"/>
  <c r="K394" i="2"/>
  <c r="R110" i="2"/>
  <c r="K110" i="2"/>
  <c r="R520" i="2"/>
  <c r="K520" i="2"/>
  <c r="R418" i="2"/>
  <c r="K418" i="2"/>
  <c r="K98" i="2"/>
  <c r="K550" i="2"/>
  <c r="R550" i="2"/>
  <c r="R386" i="2"/>
  <c r="K386" i="2"/>
  <c r="R331" i="2"/>
  <c r="K331" i="2"/>
  <c r="R508" i="2"/>
  <c r="K508" i="2"/>
  <c r="R485" i="2"/>
  <c r="K485" i="2"/>
  <c r="R246" i="2"/>
  <c r="K246" i="2"/>
  <c r="R195" i="2"/>
  <c r="K195" i="2"/>
  <c r="R26" i="2"/>
  <c r="K26" i="2"/>
  <c r="R679" i="2"/>
  <c r="K679" i="2"/>
  <c r="R626" i="2"/>
  <c r="K626" i="2"/>
  <c r="R538" i="2"/>
  <c r="K538" i="2"/>
  <c r="R429" i="2"/>
  <c r="K429" i="2"/>
  <c r="R137" i="2"/>
  <c r="K137" i="2"/>
  <c r="R74" i="2"/>
  <c r="K74" i="2"/>
  <c r="R470" i="2"/>
  <c r="K470" i="2"/>
  <c r="R513" i="2"/>
  <c r="K513" i="2"/>
  <c r="R354" i="2"/>
  <c r="K354" i="2"/>
  <c r="R302" i="2"/>
  <c r="K302" i="2"/>
  <c r="R703" i="2"/>
  <c r="K703" i="2"/>
  <c r="R273" i="2"/>
  <c r="K273" i="2"/>
  <c r="R219" i="2"/>
  <c r="K219" i="2"/>
  <c r="R169" i="2"/>
  <c r="K169" i="2"/>
  <c r="R659" i="2"/>
  <c r="K659" i="2"/>
  <c r="R660" i="2"/>
  <c r="K660" i="2"/>
  <c r="R600" i="2"/>
  <c r="K600" i="2"/>
  <c r="R463" i="2"/>
  <c r="K463" i="2"/>
  <c r="R411" i="2"/>
  <c r="K411" i="2"/>
  <c r="R120" i="2"/>
  <c r="K120" i="2"/>
  <c r="R55" i="2"/>
  <c r="K55" i="2"/>
  <c r="R267" i="2"/>
  <c r="K267" i="2"/>
  <c r="R574" i="2"/>
  <c r="K574" i="2"/>
  <c r="R663" i="2"/>
  <c r="K663" i="2"/>
  <c r="R60" i="2"/>
  <c r="K60" i="2"/>
  <c r="R474" i="2"/>
  <c r="K474" i="2"/>
  <c r="R210" i="2"/>
  <c r="K210" i="2"/>
  <c r="R242" i="2"/>
  <c r="K242" i="2"/>
  <c r="R79" i="2"/>
  <c r="K79" i="2"/>
  <c r="R633" i="2"/>
  <c r="K633" i="2"/>
  <c r="R121" i="2"/>
  <c r="K121" i="2"/>
  <c r="R152" i="2"/>
  <c r="K152" i="2"/>
  <c r="R372" i="2"/>
  <c r="K372" i="2"/>
  <c r="R36" i="2"/>
  <c r="K36" i="2"/>
  <c r="R448" i="2"/>
  <c r="K448" i="2"/>
  <c r="R28" i="2"/>
  <c r="K28" i="2"/>
  <c r="R172" i="2"/>
  <c r="K172" i="2"/>
  <c r="R502" i="2"/>
  <c r="K502" i="2"/>
  <c r="R49" i="2"/>
  <c r="K49" i="2"/>
  <c r="R547" i="2"/>
  <c r="K547" i="2"/>
  <c r="R255" i="2"/>
  <c r="K255" i="2"/>
  <c r="R205" i="2"/>
  <c r="K205" i="2"/>
  <c r="R401" i="2"/>
  <c r="K401" i="2"/>
  <c r="R644" i="2"/>
  <c r="K644" i="2"/>
  <c r="R582" i="2"/>
  <c r="K582" i="2"/>
  <c r="R443" i="2"/>
  <c r="K443" i="2"/>
  <c r="R390" i="2"/>
  <c r="K390" i="2"/>
  <c r="R503" i="2"/>
  <c r="K503" i="2"/>
  <c r="R395" i="2"/>
  <c r="K395" i="2"/>
  <c r="K94" i="2"/>
  <c r="R535" i="2"/>
  <c r="K535" i="2"/>
  <c r="R382" i="2"/>
  <c r="K382" i="2"/>
  <c r="R327" i="2"/>
  <c r="K327" i="2"/>
  <c r="R346" i="2"/>
  <c r="K346" i="2"/>
  <c r="R481" i="2"/>
  <c r="K481" i="2"/>
  <c r="R241" i="2"/>
  <c r="K241" i="2"/>
  <c r="R191" i="2"/>
  <c r="K191" i="2"/>
  <c r="R17" i="2"/>
  <c r="K17" i="2"/>
  <c r="R674" i="2"/>
  <c r="K674" i="2"/>
  <c r="R621" i="2"/>
  <c r="K621" i="2"/>
  <c r="R476" i="2"/>
  <c r="K476" i="2"/>
  <c r="R425" i="2"/>
  <c r="K425" i="2"/>
  <c r="R133" i="2"/>
  <c r="K133" i="2"/>
  <c r="R69" i="2"/>
  <c r="K69" i="2"/>
  <c r="R410" i="2"/>
  <c r="K410" i="2"/>
  <c r="R509" i="2"/>
  <c r="K509" i="2"/>
  <c r="R347" i="2"/>
  <c r="K347" i="2"/>
  <c r="R47" i="2"/>
  <c r="K47" i="2"/>
  <c r="R691" i="2"/>
  <c r="K691" i="2"/>
  <c r="R268" i="2"/>
  <c r="K268" i="2"/>
  <c r="R215" i="2"/>
  <c r="K215" i="2"/>
  <c r="R165" i="2"/>
  <c r="K165" i="2"/>
  <c r="R624" i="2"/>
  <c r="K624" i="2"/>
  <c r="R656" i="2"/>
  <c r="K656" i="2"/>
  <c r="K596" i="2"/>
  <c r="R596" i="2"/>
  <c r="R459" i="2"/>
  <c r="K459" i="2"/>
  <c r="R406" i="2"/>
  <c r="K406" i="2"/>
  <c r="R116" i="2"/>
  <c r="K116" i="2"/>
  <c r="R50" i="2"/>
  <c r="K50" i="2"/>
  <c r="R214" i="2"/>
  <c r="K214" i="2"/>
  <c r="R486" i="2"/>
  <c r="K486" i="2"/>
  <c r="R337" i="2"/>
  <c r="K337" i="2"/>
  <c r="R368" i="2"/>
  <c r="K368" i="2"/>
  <c r="R338" i="2"/>
  <c r="K338" i="2"/>
  <c r="R586" i="2"/>
  <c r="K586" i="2"/>
  <c r="K556" i="2"/>
  <c r="R631" i="2"/>
  <c r="K631" i="2"/>
  <c r="R286" i="2"/>
  <c r="K286" i="2"/>
  <c r="R392" i="2"/>
  <c r="K392" i="2"/>
  <c r="R487" i="2"/>
  <c r="K487" i="2"/>
  <c r="R283" i="2"/>
  <c r="K283" i="2"/>
  <c r="R227" i="2"/>
  <c r="K227" i="2"/>
  <c r="R279" i="2"/>
  <c r="K279" i="2"/>
  <c r="R223" i="2"/>
  <c r="K223" i="2"/>
  <c r="R571" i="2"/>
  <c r="K571" i="2"/>
  <c r="R345" i="2"/>
  <c r="K345" i="2"/>
  <c r="R564" i="2"/>
  <c r="K564" i="2"/>
  <c r="R702" i="2"/>
  <c r="K702" i="2"/>
  <c r="R272" i="2"/>
  <c r="K272" i="2"/>
  <c r="R218" i="2"/>
  <c r="K218" i="2"/>
  <c r="R168" i="2"/>
  <c r="K168" i="2"/>
  <c r="R567" i="2"/>
  <c r="K567" i="2"/>
  <c r="R498" i="2"/>
  <c r="K498" i="2"/>
  <c r="R341" i="2"/>
  <c r="K341" i="2"/>
  <c r="R44" i="2"/>
  <c r="K44" i="2"/>
  <c r="R490" i="2"/>
  <c r="K490" i="2"/>
  <c r="R251" i="2"/>
  <c r="K251" i="2"/>
  <c r="R201" i="2"/>
  <c r="K201" i="2"/>
  <c r="R150" i="2"/>
  <c r="K150" i="2"/>
  <c r="R15" i="2"/>
  <c r="K15" i="2"/>
  <c r="R640" i="2"/>
  <c r="K640" i="2"/>
  <c r="R578" i="2"/>
  <c r="K578" i="2"/>
  <c r="R439" i="2"/>
  <c r="K439" i="2"/>
  <c r="R296" i="2"/>
  <c r="K296" i="2"/>
  <c r="K97" i="2"/>
  <c r="R384" i="2"/>
  <c r="K384" i="2"/>
  <c r="R143" i="2"/>
  <c r="K143" i="2"/>
  <c r="K83" i="2"/>
  <c r="R531" i="2"/>
  <c r="K531" i="2"/>
  <c r="R378" i="2"/>
  <c r="K378" i="2"/>
  <c r="R323" i="2"/>
  <c r="K323" i="2"/>
  <c r="R321" i="2"/>
  <c r="K321" i="2"/>
  <c r="R299" i="2"/>
  <c r="K299" i="2"/>
  <c r="R237" i="2"/>
  <c r="K237" i="2"/>
  <c r="R187" i="2"/>
  <c r="K187" i="2"/>
  <c r="R568" i="2"/>
  <c r="K568" i="2"/>
  <c r="R670" i="2"/>
  <c r="K670" i="2"/>
  <c r="K615" i="2"/>
  <c r="R472" i="2"/>
  <c r="K472" i="2"/>
  <c r="R421" i="2"/>
  <c r="K421" i="2"/>
  <c r="R129" i="2"/>
  <c r="K129" i="2"/>
  <c r="R65" i="2"/>
  <c r="K65" i="2"/>
  <c r="R700" i="2"/>
  <c r="K700" i="2"/>
  <c r="R504" i="2"/>
  <c r="K504" i="2"/>
  <c r="R343" i="2"/>
  <c r="K343" i="2"/>
  <c r="R42" i="2"/>
  <c r="K42" i="2"/>
  <c r="R545" i="2"/>
  <c r="K545" i="2"/>
  <c r="R263" i="2"/>
  <c r="K263" i="2"/>
  <c r="R211" i="2"/>
  <c r="K211" i="2"/>
  <c r="R160" i="2"/>
  <c r="K160" i="2"/>
  <c r="R579" i="2"/>
  <c r="K579" i="2"/>
  <c r="R651" i="2"/>
  <c r="K651" i="2"/>
  <c r="R590" i="2"/>
  <c r="K590" i="2"/>
  <c r="R453" i="2"/>
  <c r="K453" i="2"/>
  <c r="R402" i="2"/>
  <c r="K402" i="2"/>
  <c r="R112" i="2"/>
  <c r="K112" i="2"/>
  <c r="R16" i="2"/>
  <c r="K16" i="2"/>
  <c r="K12" i="2"/>
  <c r="L16" i="2" l="1"/>
  <c r="L579" i="2"/>
  <c r="L211" i="2"/>
  <c r="L343" i="2"/>
  <c r="L129" i="2"/>
  <c r="L384" i="2"/>
  <c r="L586" i="2"/>
  <c r="L486" i="2"/>
  <c r="L406" i="2"/>
  <c r="L624" i="2"/>
  <c r="L691" i="2"/>
  <c r="L133" i="2"/>
  <c r="L674" i="2"/>
  <c r="L481" i="2"/>
  <c r="L535" i="2"/>
  <c r="L520" i="2"/>
  <c r="L394" i="2"/>
  <c r="L209" i="2"/>
  <c r="L229" i="2"/>
  <c r="L207" i="2"/>
  <c r="L494" i="2"/>
  <c r="L467" i="2"/>
  <c r="L173" i="2"/>
  <c r="L305" i="2"/>
  <c r="L78" i="2"/>
  <c r="L630" i="2"/>
  <c r="L250" i="2"/>
  <c r="L34" i="2"/>
  <c r="L107" i="2"/>
  <c r="L398" i="2"/>
  <c r="L452" i="2"/>
  <c r="L423" i="2"/>
  <c r="L356" i="2"/>
  <c r="L231" i="2"/>
  <c r="L235" i="2"/>
  <c r="L432" i="2"/>
  <c r="L449" i="2"/>
  <c r="L336" i="2"/>
  <c r="L420" i="2"/>
  <c r="L438" i="2"/>
  <c r="L153" i="2"/>
  <c r="L38" i="2"/>
  <c r="L53" i="2"/>
  <c r="L167" i="2"/>
  <c r="L546" i="2"/>
  <c r="L391" i="2"/>
  <c r="L344" i="2"/>
  <c r="L575" i="2"/>
  <c r="L461" i="2"/>
  <c r="L171" i="2"/>
  <c r="L519" i="2"/>
  <c r="L189" i="2"/>
  <c r="L226" i="2"/>
  <c r="L371" i="2"/>
  <c r="L312" i="2"/>
  <c r="L37" i="2"/>
  <c r="L247" i="2"/>
  <c r="L428" i="2"/>
  <c r="L380" i="2"/>
  <c r="L373" i="2"/>
  <c r="L671" i="2"/>
  <c r="L180" i="2"/>
  <c r="L320" i="2"/>
  <c r="L197" i="2"/>
  <c r="L416" i="2"/>
  <c r="L634" i="2"/>
  <c r="L23" i="2"/>
  <c r="L381" i="2"/>
  <c r="L13" i="2"/>
  <c r="L591" i="2"/>
  <c r="L220" i="2"/>
  <c r="L360" i="2"/>
  <c r="L637" i="2"/>
  <c r="L473" i="2"/>
  <c r="L184" i="2"/>
  <c r="L324" i="2"/>
  <c r="L202" i="2"/>
  <c r="L135" i="2"/>
  <c r="L95" i="2"/>
  <c r="L238" i="2"/>
  <c r="L383" i="2"/>
  <c r="L155" i="2"/>
  <c r="L565" i="2"/>
  <c r="L468" i="2"/>
  <c r="L237" i="2"/>
  <c r="L321" i="2"/>
  <c r="L83" i="2"/>
  <c r="L439" i="2"/>
  <c r="L150" i="2"/>
  <c r="L44" i="2"/>
  <c r="L498" i="2"/>
  <c r="L272" i="2"/>
  <c r="L571" i="2"/>
  <c r="L279" i="2"/>
  <c r="L392" i="2"/>
  <c r="L631" i="2"/>
  <c r="L161" i="2"/>
  <c r="L505" i="2"/>
  <c r="L62" i="2"/>
  <c r="L609" i="2"/>
  <c r="L175" i="2"/>
  <c r="L445" i="2"/>
  <c r="L601" i="2"/>
  <c r="L492" i="2"/>
  <c r="L525" i="2"/>
  <c r="L541" i="2"/>
  <c r="L683" i="2"/>
  <c r="L298" i="2"/>
  <c r="L534" i="2"/>
  <c r="L648" i="2"/>
  <c r="L270" i="2"/>
  <c r="L510" i="2"/>
  <c r="L66" i="2"/>
  <c r="L258" i="2"/>
  <c r="L527" i="2"/>
  <c r="L576" i="2"/>
  <c r="L699" i="2"/>
  <c r="L484" i="2"/>
  <c r="L117" i="2"/>
  <c r="L657" i="2"/>
  <c r="L310" i="2"/>
  <c r="L131" i="2"/>
  <c r="L75" i="2"/>
  <c r="L627" i="2"/>
  <c r="L84" i="2"/>
  <c r="L112" i="2"/>
  <c r="L453" i="2"/>
  <c r="L651" i="2"/>
  <c r="L160" i="2"/>
  <c r="L263" i="2"/>
  <c r="L42" i="2"/>
  <c r="L504" i="2"/>
  <c r="L65" i="2"/>
  <c r="L421" i="2"/>
  <c r="L615" i="2"/>
  <c r="L143" i="2"/>
  <c r="L97" i="2"/>
  <c r="L338" i="2"/>
  <c r="L337" i="2"/>
  <c r="L214" i="2"/>
  <c r="L116" i="2"/>
  <c r="L459" i="2"/>
  <c r="L656" i="2"/>
  <c r="L165" i="2"/>
  <c r="L268" i="2"/>
  <c r="L47" i="2"/>
  <c r="L509" i="2"/>
  <c r="L69" i="2"/>
  <c r="L425" i="2"/>
  <c r="L621" i="2"/>
  <c r="L17" i="2"/>
  <c r="L241" i="2"/>
  <c r="L346" i="2"/>
  <c r="L382" i="2"/>
  <c r="L94" i="2"/>
  <c r="L418" i="2"/>
  <c r="L110" i="2"/>
  <c r="L447" i="2"/>
  <c r="L649" i="2"/>
  <c r="L158" i="2"/>
  <c r="L260" i="2"/>
  <c r="L300" i="2"/>
  <c r="L506" i="2"/>
  <c r="L580" i="2"/>
  <c r="L19" i="2"/>
  <c r="L125" i="2"/>
  <c r="L435" i="2"/>
  <c r="L415" i="2"/>
  <c r="L607" i="2"/>
  <c r="L690" i="2"/>
  <c r="L224" i="2"/>
  <c r="L692" i="2"/>
  <c r="L358" i="2"/>
  <c r="L628" i="2"/>
  <c r="L141" i="2"/>
  <c r="L542" i="2"/>
  <c r="L684" i="2"/>
  <c r="L199" i="2"/>
  <c r="L489" i="2"/>
  <c r="L335" i="2"/>
  <c r="L562" i="2"/>
  <c r="L444" i="2"/>
  <c r="L114" i="2"/>
  <c r="L451" i="2"/>
  <c r="L653" i="2"/>
  <c r="L163" i="2"/>
  <c r="L266" i="2"/>
  <c r="L304" i="2"/>
  <c r="L511" i="2"/>
  <c r="L181" i="2"/>
  <c r="L289" i="2"/>
  <c r="L362" i="2"/>
  <c r="L46" i="2"/>
  <c r="L479" i="2"/>
  <c r="L256" i="2"/>
  <c r="L370" i="2"/>
  <c r="L387" i="2"/>
  <c r="L500" i="2"/>
  <c r="L636" i="2"/>
  <c r="L698" i="2"/>
  <c r="L128" i="2"/>
  <c r="L471" i="2"/>
  <c r="L145" i="2"/>
  <c r="L573" i="2"/>
  <c r="L688" i="2"/>
  <c r="L204" i="2"/>
  <c r="L58" i="2"/>
  <c r="L340" i="2"/>
  <c r="L566" i="2"/>
  <c r="L466" i="2"/>
  <c r="L404" i="2"/>
  <c r="L598" i="2"/>
  <c r="L617" i="2"/>
  <c r="L442" i="2"/>
  <c r="L639" i="2"/>
  <c r="L157" i="2"/>
  <c r="L259" i="2"/>
  <c r="L43" i="2"/>
  <c r="L501" i="2"/>
  <c r="L115" i="2"/>
  <c r="L57" i="2"/>
  <c r="L409" i="2"/>
  <c r="L603" i="2"/>
  <c r="L672" i="2"/>
  <c r="L221" i="2"/>
  <c r="L585" i="2"/>
  <c r="L367" i="2"/>
  <c r="L533" i="2"/>
  <c r="L239" i="2"/>
  <c r="L666" i="2"/>
  <c r="L641" i="2"/>
  <c r="L22" i="2"/>
  <c r="L252" i="2"/>
  <c r="L661" i="2"/>
  <c r="L35" i="2"/>
  <c r="L156" i="2"/>
  <c r="L665" i="2"/>
  <c r="L146" i="2"/>
  <c r="L164" i="2"/>
  <c r="L136" i="2"/>
  <c r="L537" i="2"/>
  <c r="L678" i="2"/>
  <c r="L186" i="2"/>
  <c r="L295" i="2"/>
  <c r="L318" i="2"/>
  <c r="L530" i="2"/>
  <c r="L105" i="2"/>
  <c r="L353" i="2"/>
  <c r="L230" i="2"/>
  <c r="L686" i="2"/>
  <c r="L375" i="2"/>
  <c r="L147" i="2"/>
  <c r="L329" i="2"/>
  <c r="L144" i="2"/>
  <c r="L572" i="2"/>
  <c r="L687" i="2"/>
  <c r="L194" i="2"/>
  <c r="L480" i="2"/>
  <c r="L326" i="2"/>
  <c r="L549" i="2"/>
  <c r="L113" i="2"/>
  <c r="L454" i="2"/>
  <c r="L652" i="2"/>
  <c r="L170" i="2"/>
  <c r="L274" i="2"/>
  <c r="L306" i="2"/>
  <c r="L127" i="2"/>
  <c r="L71" i="2"/>
  <c r="L422" i="2"/>
  <c r="L623" i="2"/>
  <c r="L516" i="2"/>
  <c r="L234" i="2"/>
  <c r="L357" i="2"/>
  <c r="L379" i="2"/>
  <c r="L151" i="2"/>
  <c r="L342" i="2"/>
  <c r="L464" i="2"/>
  <c r="L482" i="2"/>
  <c r="L569" i="2"/>
  <c r="L40" i="2"/>
  <c r="L174" i="2"/>
  <c r="L188" i="2"/>
  <c r="L478" i="2"/>
  <c r="L328" i="2"/>
  <c r="L536" i="2"/>
  <c r="L491" i="2"/>
  <c r="L334" i="2"/>
  <c r="L412" i="2"/>
  <c r="L543" i="2"/>
  <c r="L646" i="2"/>
  <c r="L93" i="2"/>
  <c r="L365" i="2"/>
  <c r="L402" i="2"/>
  <c r="L590" i="2"/>
  <c r="L545" i="2"/>
  <c r="L700" i="2"/>
  <c r="L472" i="2"/>
  <c r="L368" i="2"/>
  <c r="L50" i="2"/>
  <c r="L215" i="2"/>
  <c r="L347" i="2"/>
  <c r="L410" i="2"/>
  <c r="L476" i="2"/>
  <c r="L191" i="2"/>
  <c r="L327" i="2"/>
  <c r="L550" i="2"/>
  <c r="L588" i="2"/>
  <c r="L427" i="2"/>
  <c r="L705" i="2"/>
  <c r="L352" i="2"/>
  <c r="L176" i="2"/>
  <c r="L292" i="2"/>
  <c r="L124" i="2"/>
  <c r="L664" i="2"/>
  <c r="L280" i="2"/>
  <c r="L517" i="2"/>
  <c r="L434" i="2"/>
  <c r="L149" i="2"/>
  <c r="L493" i="2"/>
  <c r="L14" i="2"/>
  <c r="L592" i="2"/>
  <c r="L213" i="2"/>
  <c r="L650" i="2"/>
  <c r="L41" i="2"/>
  <c r="L524" i="2"/>
  <c r="L483" i="2"/>
  <c r="L431" i="2"/>
  <c r="L233" i="2"/>
  <c r="L64" i="2"/>
  <c r="L614" i="2"/>
  <c r="L635" i="2"/>
  <c r="L254" i="2"/>
  <c r="L497" i="2"/>
  <c r="L111" i="2"/>
  <c r="L455" i="2"/>
  <c r="L658" i="2"/>
  <c r="L389" i="2"/>
  <c r="L577" i="2"/>
  <c r="L208" i="2"/>
  <c r="L570" i="2"/>
  <c r="L122" i="2"/>
  <c r="L662" i="2"/>
  <c r="L278" i="2"/>
  <c r="L311" i="2"/>
  <c r="L297" i="2"/>
  <c r="L317" i="2"/>
  <c r="L642" i="2"/>
  <c r="L499" i="2"/>
  <c r="L319" i="2"/>
  <c r="L73" i="2"/>
  <c r="L625" i="2"/>
  <c r="L236" i="2"/>
  <c r="L462" i="2"/>
  <c r="L495" i="2"/>
  <c r="L287" i="2"/>
  <c r="L528" i="2"/>
  <c r="L102" i="2"/>
  <c r="L437" i="2"/>
  <c r="L245" i="2"/>
  <c r="L655" i="2"/>
  <c r="L403" i="2"/>
  <c r="L604" i="2"/>
  <c r="L456" i="2"/>
  <c r="L63" i="2"/>
  <c r="L134" i="2"/>
  <c r="L675" i="2"/>
  <c r="L293" i="2"/>
  <c r="L532" i="2"/>
  <c r="L203" i="2"/>
  <c r="L396" i="2"/>
  <c r="L374" i="2"/>
  <c r="L512" i="2"/>
  <c r="L253" i="2"/>
  <c r="L315" i="2"/>
  <c r="L159" i="2"/>
  <c r="L568" i="2"/>
  <c r="L378" i="2"/>
  <c r="L640" i="2"/>
  <c r="L251" i="2"/>
  <c r="L168" i="2"/>
  <c r="L564" i="2"/>
  <c r="L283" i="2"/>
  <c r="L596" i="2"/>
  <c r="L503" i="2"/>
  <c r="L443" i="2"/>
  <c r="L644" i="2"/>
  <c r="L205" i="2"/>
  <c r="L547" i="2"/>
  <c r="L502" i="2"/>
  <c r="L28" i="2"/>
  <c r="L36" i="2"/>
  <c r="L152" i="2"/>
  <c r="L633" i="2"/>
  <c r="L242" i="2"/>
  <c r="L474" i="2"/>
  <c r="L663" i="2"/>
  <c r="L267" i="2"/>
  <c r="L120" i="2"/>
  <c r="L463" i="2"/>
  <c r="L660" i="2"/>
  <c r="L169" i="2"/>
  <c r="L273" i="2"/>
  <c r="L302" i="2"/>
  <c r="L513" i="2"/>
  <c r="L74" i="2"/>
  <c r="L429" i="2"/>
  <c r="L626" i="2"/>
  <c r="L26" i="2"/>
  <c r="L246" i="2"/>
  <c r="L508" i="2"/>
  <c r="L386" i="2"/>
  <c r="L98" i="2"/>
  <c r="L668" i="2"/>
  <c r="L177" i="2"/>
  <c r="L284" i="2"/>
  <c r="L309" i="2"/>
  <c r="L522" i="2"/>
  <c r="L92" i="2"/>
  <c r="L217" i="2"/>
  <c r="L540" i="2"/>
  <c r="L361" i="2"/>
  <c r="L185" i="2"/>
  <c r="L193" i="2"/>
  <c r="L206" i="2"/>
  <c r="L676" i="2"/>
  <c r="L142" i="2"/>
  <c r="L544" i="2"/>
  <c r="L183" i="2"/>
  <c r="L68" i="2"/>
  <c r="L424" i="2"/>
  <c r="L620" i="2"/>
  <c r="L333" i="2"/>
  <c r="L232" i="2"/>
  <c r="L405" i="2"/>
  <c r="L369" i="2"/>
  <c r="L325" i="2"/>
  <c r="L446" i="2"/>
  <c r="L643" i="2"/>
  <c r="L264" i="2"/>
  <c r="L48" i="2"/>
  <c r="L119" i="2"/>
  <c r="L413" i="2"/>
  <c r="L316" i="2"/>
  <c r="L496" i="2"/>
  <c r="L685" i="2"/>
  <c r="L76" i="2"/>
  <c r="L140" i="2"/>
  <c r="L190" i="2"/>
  <c r="L322" i="2"/>
  <c r="L109" i="2"/>
  <c r="L450" i="2"/>
  <c r="L166" i="2"/>
  <c r="L303" i="2"/>
  <c r="L123" i="2"/>
  <c r="L469" i="2"/>
  <c r="L179" i="2"/>
  <c r="L91" i="2"/>
  <c r="L388" i="2"/>
  <c r="L198" i="2"/>
  <c r="L330" i="2"/>
  <c r="L559" i="2"/>
  <c r="L460" i="2"/>
  <c r="L281" i="2"/>
  <c r="L518" i="2"/>
  <c r="L426" i="2"/>
  <c r="L557" i="2"/>
  <c r="L12" i="2"/>
  <c r="L670" i="2"/>
  <c r="L187" i="2"/>
  <c r="L299" i="2"/>
  <c r="L323" i="2"/>
  <c r="L531" i="2"/>
  <c r="L296" i="2"/>
  <c r="L578" i="2"/>
  <c r="L15" i="2"/>
  <c r="L201" i="2"/>
  <c r="L490" i="2"/>
  <c r="L341" i="2"/>
  <c r="L567" i="2"/>
  <c r="L218" i="2"/>
  <c r="L702" i="2"/>
  <c r="L345" i="2"/>
  <c r="L223" i="2"/>
  <c r="L227" i="2"/>
  <c r="L487" i="2"/>
  <c r="L286" i="2"/>
  <c r="L556" i="2"/>
  <c r="L395" i="2"/>
  <c r="L390" i="2"/>
  <c r="L582" i="2"/>
  <c r="L401" i="2"/>
  <c r="L255" i="2"/>
  <c r="L49" i="2"/>
  <c r="L172" i="2"/>
  <c r="L448" i="2"/>
  <c r="L372" i="2"/>
  <c r="L121" i="2"/>
  <c r="L79" i="2"/>
  <c r="L210" i="2"/>
  <c r="L60" i="2"/>
  <c r="L574" i="2"/>
  <c r="L55" i="2"/>
  <c r="L411" i="2"/>
  <c r="L600" i="2"/>
  <c r="L659" i="2"/>
  <c r="L219" i="2"/>
  <c r="L703" i="2"/>
  <c r="L354" i="2"/>
  <c r="L470" i="2"/>
  <c r="L137" i="2"/>
  <c r="L538" i="2"/>
  <c r="L679" i="2"/>
  <c r="L195" i="2"/>
  <c r="L485" i="2"/>
  <c r="L331" i="2"/>
  <c r="L59" i="2"/>
  <c r="L301" i="2"/>
  <c r="L228" i="2"/>
  <c r="L704" i="2"/>
  <c r="L363" i="2"/>
  <c r="L682" i="2"/>
  <c r="L271" i="2"/>
  <c r="L307" i="2"/>
  <c r="L515" i="2"/>
  <c r="L294" i="2"/>
  <c r="L248" i="2"/>
  <c r="L488" i="2"/>
  <c r="L72" i="2"/>
  <c r="L332" i="2"/>
  <c r="L108" i="2"/>
  <c r="L689" i="2"/>
  <c r="L132" i="2"/>
  <c r="L475" i="2"/>
  <c r="L673" i="2"/>
  <c r="L182" i="2"/>
  <c r="L290" i="2"/>
  <c r="L313" i="2"/>
  <c r="L526" i="2"/>
  <c r="L96" i="2"/>
  <c r="L393" i="2"/>
  <c r="L581" i="2"/>
  <c r="L54" i="2"/>
  <c r="L212" i="2"/>
  <c r="L414" i="2"/>
  <c r="L348" i="2"/>
  <c r="L693" i="2"/>
  <c r="L595" i="2"/>
  <c r="L126" i="2"/>
  <c r="L465" i="2"/>
  <c r="L308" i="2"/>
  <c r="L282" i="2"/>
  <c r="L243" i="2"/>
  <c r="L29" i="2"/>
  <c r="L56" i="2"/>
  <c r="L523" i="2"/>
  <c r="L262" i="2"/>
  <c r="L608" i="2"/>
  <c r="L27" i="2"/>
  <c r="L77" i="2"/>
  <c r="L433" i="2"/>
  <c r="L629" i="2"/>
  <c r="L529" i="2"/>
  <c r="L240" i="2"/>
  <c r="L589" i="2"/>
  <c r="L377" i="2"/>
  <c r="L548" i="2"/>
  <c r="L397" i="2"/>
  <c r="L587" i="2"/>
  <c r="L440" i="2"/>
  <c r="L216" i="2"/>
  <c r="L436" i="2"/>
  <c r="L355" i="2"/>
  <c r="L701" i="2"/>
  <c r="L610" i="2"/>
  <c r="L417" i="2"/>
  <c r="L616" i="2"/>
  <c r="L192" i="2"/>
  <c r="L196" i="2"/>
  <c r="L514" i="2"/>
  <c r="L441" i="2"/>
  <c r="L638" i="2"/>
  <c r="L148" i="2"/>
  <c r="L249" i="2"/>
  <c r="L376" i="2"/>
  <c r="L385" i="2"/>
  <c r="L51" i="2"/>
  <c r="L407" i="2"/>
  <c r="L597" i="2"/>
  <c r="L645" i="2"/>
  <c r="L225" i="2"/>
  <c r="L599" i="2"/>
  <c r="L364" i="2"/>
  <c r="L67" i="2"/>
  <c r="L667" i="2"/>
  <c r="L138" i="2"/>
  <c r="L539" i="2"/>
  <c r="L681" i="2"/>
  <c r="L563" i="2"/>
  <c r="L560" i="2"/>
</calcChain>
</file>

<file path=xl/sharedStrings.xml><?xml version="1.0" encoding="utf-8"?>
<sst xmlns="http://schemas.openxmlformats.org/spreadsheetml/2006/main" count="2742" uniqueCount="1865">
  <si>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</si>
  <si>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</si>
  <si>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</si>
  <si>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</si>
  <si>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</si>
  <si>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</si>
  <si>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</si>
  <si>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</si>
  <si>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</si>
  <si>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</si>
  <si>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</si>
  <si>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</si>
  <si>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</si>
  <si>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</si>
  <si>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</si>
  <si>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</si>
  <si>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</si>
  <si>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</si>
  <si>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</si>
  <si>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</si>
  <si>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</si>
  <si>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</si>
  <si>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</si>
  <si>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</si>
  <si>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</si>
  <si>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</si>
  <si>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</si>
  <si>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</si>
  <si>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</si>
  <si>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</si>
  <si>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</si>
  <si>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</si>
  <si>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</si>
  <si>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</si>
  <si>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</si>
  <si>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</si>
  <si>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</si>
  <si>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</si>
  <si>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</si>
  <si>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</si>
  <si>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</si>
  <si>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</si>
  <si>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</si>
  <si>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</si>
  <si>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</si>
  <si>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</si>
  <si>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</si>
  <si>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</si>
  <si>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</si>
  <si>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</si>
  <si>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</si>
  <si>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</si>
  <si>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</si>
  <si>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</si>
  <si>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</si>
  <si>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</si>
  <si>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</si>
  <si>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</si>
  <si>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</si>
  <si>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</si>
  <si>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</si>
  <si>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</si>
  <si>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</si>
  <si>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</si>
  <si>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</si>
  <si>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</si>
  <si>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</si>
  <si>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</si>
  <si>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</si>
  <si>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</si>
  <si>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</si>
  <si>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</si>
  <si>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</si>
  <si>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</si>
  <si>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</si>
  <si>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</si>
  <si>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</si>
  <si>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</si>
  <si>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</si>
  <si>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</si>
  <si>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</si>
  <si>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</si>
  <si>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</si>
  <si>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</si>
  <si>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</si>
  <si>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</si>
  <si>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</si>
  <si>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</si>
  <si>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</si>
  <si>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</si>
  <si>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</si>
  <si>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</si>
  <si>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</si>
  <si>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</si>
  <si>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</si>
  <si>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</si>
  <si>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</si>
  <si>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</si>
  <si>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</si>
  <si>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</si>
  <si>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</si>
  <si>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</si>
  <si>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</si>
  <si>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</si>
  <si>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</si>
  <si>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</si>
  <si>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</si>
  <si>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</si>
  <si>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</si>
  <si>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</si>
  <si>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</si>
  <si>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</si>
  <si>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</si>
  <si>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</si>
  <si>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</si>
  <si>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</si>
  <si>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</si>
  <si>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</si>
  <si>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</si>
  <si>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</si>
  <si>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</si>
  <si>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</si>
  <si>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</si>
  <si>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</si>
  <si>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</si>
  <si>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</si>
  <si>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</si>
  <si>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</si>
  <si>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</si>
  <si>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</si>
  <si>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</si>
  <si>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</si>
  <si>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</si>
  <si>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</si>
  <si>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</si>
  <si>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</si>
  <si>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</si>
  <si>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</si>
  <si>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</si>
  <si>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</si>
  <si>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</si>
  <si>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</si>
  <si>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</si>
  <si>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</si>
  <si>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</si>
  <si>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</si>
  <si>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</si>
  <si>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</si>
  <si>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</si>
  <si>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</si>
  <si>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</si>
  <si>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</si>
  <si>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</si>
  <si>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</si>
  <si>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</si>
  <si>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</si>
  <si>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</si>
  <si>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</si>
  <si>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</si>
  <si>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</si>
  <si>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</si>
  <si>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</si>
  <si>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</si>
  <si>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</si>
  <si>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</si>
  <si>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</si>
  <si>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</si>
  <si>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</si>
  <si>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</si>
  <si>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</si>
  <si>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</si>
  <si>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</si>
  <si>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</si>
  <si>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</si>
  <si>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</si>
  <si>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</si>
  <si>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</si>
  <si>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</si>
  <si>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</si>
  <si>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</si>
  <si>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</si>
  <si>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</si>
  <si>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</si>
  <si>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</si>
  <si>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</si>
  <si>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</si>
  <si>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</si>
  <si>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</si>
  <si>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</si>
  <si>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</si>
  <si>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</si>
  <si>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</si>
  <si>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</si>
  <si>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</si>
  <si>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</si>
  <si>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</si>
  <si>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</si>
  <si>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</si>
  <si>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</si>
  <si>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</si>
  <si>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</si>
  <si>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</si>
  <si>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</si>
  <si>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</si>
  <si>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</si>
  <si>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</si>
  <si>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</si>
  <si>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</si>
  <si>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</si>
  <si>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</si>
  <si>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</si>
  <si>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</si>
  <si>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</si>
  <si>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</si>
  <si>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</si>
  <si>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</si>
  <si>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</si>
  <si>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</si>
  <si>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</si>
  <si>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</si>
  <si>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</si>
  <si>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</si>
  <si>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</si>
  <si>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</si>
  <si>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</si>
  <si>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</si>
  <si>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</si>
  <si>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</si>
  <si>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</si>
  <si>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</si>
  <si>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</si>
  <si>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</si>
  <si>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</si>
  <si>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</si>
  <si>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</si>
  <si>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</si>
  <si>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</si>
  <si>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</si>
  <si>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</si>
  <si>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</si>
  <si>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</si>
  <si>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</si>
  <si>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</si>
  <si>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</si>
  <si>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</si>
  <si>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</si>
  <si>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</si>
  <si>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</si>
  <si>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</si>
  <si>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</si>
  <si>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</si>
  <si>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</si>
  <si>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</si>
  <si>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</si>
  <si>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</si>
  <si>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</si>
  <si>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</si>
  <si>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</si>
  <si>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</si>
  <si>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</si>
  <si>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</si>
  <si>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</si>
  <si>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</si>
  <si>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</si>
  <si>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</si>
  <si>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</si>
  <si>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</si>
  <si>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</si>
  <si>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</si>
  <si>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</si>
  <si>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</si>
  <si>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</si>
  <si>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</si>
  <si>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</si>
  <si>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</si>
  <si>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</si>
  <si>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</si>
  <si>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</si>
  <si>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</si>
  <si>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</si>
  <si>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</si>
  <si>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</si>
  <si>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</si>
  <si>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</si>
  <si>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</si>
  <si>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</si>
  <si>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</si>
  <si>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</si>
  <si>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</si>
  <si>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</si>
  <si>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</si>
  <si>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</si>
  <si>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</si>
  <si>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</si>
  <si>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</si>
  <si>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</si>
  <si>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</si>
  <si>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</si>
  <si>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</si>
  <si>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</si>
  <si>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</si>
  <si>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</si>
  <si>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</si>
  <si>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</si>
  <si>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</si>
  <si>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</si>
  <si>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</si>
  <si>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</si>
  <si>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</si>
  <si>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</si>
  <si>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</si>
  <si>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</si>
  <si>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</si>
  <si>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</si>
  <si>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</si>
  <si>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</si>
  <si>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</si>
  <si>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</si>
  <si>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</si>
  <si>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</si>
  <si>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</si>
  <si>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</si>
  <si>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</si>
  <si>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</si>
  <si>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</si>
  <si>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</si>
  <si>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</si>
  <si>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</si>
  <si>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</si>
  <si>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</si>
  <si>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</si>
  <si>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</si>
  <si>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</si>
  <si>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</si>
  <si>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</si>
  <si>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</si>
  <si>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</si>
  <si>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</si>
  <si>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</si>
  <si>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</si>
  <si>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</si>
  <si>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</si>
  <si>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</si>
  <si>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</si>
  <si>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</si>
  <si>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</si>
  <si>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</si>
  <si>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</si>
  <si>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</si>
  <si>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</si>
  <si>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</si>
  <si>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</si>
  <si>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</si>
  <si>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</si>
  <si>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</si>
  <si>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</si>
  <si>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</si>
  <si>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</si>
  <si>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</si>
  <si>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</si>
  <si>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</si>
  <si>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</si>
  <si>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</si>
  <si>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</si>
  <si>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</si>
  <si>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</si>
  <si>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</si>
  <si>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</si>
  <si>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</si>
  <si>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</si>
  <si>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</si>
  <si>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</si>
  <si>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</si>
  <si>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</si>
  <si>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</si>
  <si>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</si>
  <si>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</si>
  <si>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</si>
  <si>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</si>
  <si>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</si>
  <si>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</si>
  <si>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</si>
  <si>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</si>
  <si>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</si>
  <si>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</si>
  <si>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</si>
  <si>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</si>
  <si>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</si>
  <si>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</si>
  <si>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</si>
  <si>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</si>
  <si>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</si>
  <si>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</si>
  <si>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</si>
  <si>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</si>
  <si>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</si>
  <si>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</si>
  <si>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</si>
  <si>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</si>
  <si>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</si>
  <si>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</si>
  <si>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</si>
  <si>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</si>
  <si>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</si>
  <si>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</si>
  <si>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</si>
  <si>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</si>
  <si>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</si>
  <si>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</si>
  <si>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</si>
  <si>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</si>
  <si>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</si>
  <si>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</si>
  <si>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</si>
  <si>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</si>
  <si>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</si>
  <si>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</si>
  <si>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</si>
  <si>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</si>
  <si>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</si>
  <si>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</si>
  <si>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</si>
  <si>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</si>
  <si>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</si>
  <si>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</si>
  <si>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</si>
  <si>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</si>
  <si>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</si>
  <si>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</si>
  <si>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</si>
  <si>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</si>
  <si>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</si>
  <si>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</si>
  <si>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</si>
  <si>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</si>
  <si>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</si>
  <si>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</si>
  <si>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</si>
  <si>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</si>
  <si>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</si>
  <si>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</si>
  <si>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</si>
  <si>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</si>
  <si>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</si>
  <si>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</si>
  <si>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</si>
  <si>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</si>
  <si>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</si>
  <si>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</si>
  <si>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</si>
  <si>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</si>
  <si>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</si>
  <si>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</si>
  <si>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</si>
  <si>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</si>
  <si>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</si>
  <si>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</si>
  <si>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</si>
  <si>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</si>
  <si>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</si>
  <si>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</si>
  <si>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</si>
  <si>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</si>
  <si>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</si>
  <si>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</si>
  <si>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</si>
  <si>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</si>
  <si>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</si>
  <si>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</si>
  <si>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</si>
  <si>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</si>
  <si>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</si>
  <si>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</si>
  <si>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</si>
  <si>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</si>
  <si>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</si>
  <si>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</si>
  <si>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</si>
  <si>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</si>
  <si>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</si>
  <si>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</si>
  <si>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</si>
  <si>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</si>
  <si>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</si>
  <si>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</si>
  <si>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</si>
  <si>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</si>
  <si>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</si>
  <si>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</si>
  <si>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</si>
  <si>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</si>
  <si>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</si>
  <si>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</si>
  <si>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</si>
  <si>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</si>
  <si>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</si>
  <si>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</si>
  <si>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</si>
  <si>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</si>
  <si>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</si>
  <si>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</si>
  <si>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</si>
  <si>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</si>
  <si>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</si>
  <si>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</si>
  <si>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</si>
  <si>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</si>
  <si>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</si>
  <si>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</si>
  <si>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</si>
  <si>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</si>
  <si>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</si>
  <si>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</si>
  <si>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</si>
  <si>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</si>
  <si>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</si>
  <si>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</si>
  <si>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</si>
  <si>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</si>
  <si>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</si>
  <si>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</si>
  <si>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</si>
  <si>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</si>
  <si>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</si>
  <si>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</si>
  <si>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</si>
  <si>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</si>
  <si>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</si>
  <si>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</si>
  <si>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</si>
  <si>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</si>
  <si>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</si>
  <si>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</si>
  <si>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</si>
  <si>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</si>
  <si>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</si>
  <si>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</si>
  <si>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</si>
  <si>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</si>
  <si>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</si>
  <si>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</si>
  <si>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</si>
  <si>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</si>
  <si>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</si>
  <si>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</si>
  <si>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</si>
  <si>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</si>
  <si>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</si>
  <si>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</si>
  <si>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</si>
  <si>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</si>
  <si>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</si>
  <si>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</si>
  <si>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</si>
  <si>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</si>
  <si>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</si>
  <si>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</si>
  <si>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</si>
  <si>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</si>
  <si>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</si>
  <si>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</si>
  <si>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</si>
  <si>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</si>
  <si>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</si>
  <si>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</si>
  <si>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</si>
  <si>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</si>
  <si>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</si>
  <si>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</si>
  <si>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</si>
  <si>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</si>
  <si>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</si>
  <si>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</si>
  <si>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</si>
  <si>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</si>
  <si>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</si>
  <si>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</si>
  <si>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</si>
  <si>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</si>
  <si>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</si>
  <si>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</si>
  <si>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</si>
  <si>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</si>
  <si>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</si>
  <si>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</si>
  <si>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</si>
  <si>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</si>
  <si>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</si>
  <si>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</si>
  <si>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</si>
  <si>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</si>
  <si>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</si>
  <si>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</si>
  <si>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</si>
  <si>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</si>
  <si>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</si>
  <si>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</si>
  <si>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</si>
  <si>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</si>
  <si>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</si>
  <si>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</si>
  <si>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</si>
  <si>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</si>
  <si>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</si>
  <si>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</si>
  <si>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</si>
  <si>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</si>
  <si>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</si>
  <si>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</si>
  <si>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</si>
  <si>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</si>
  <si>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</si>
  <si>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</si>
  <si>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</si>
  <si>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</si>
  <si>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</si>
  <si>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</si>
  <si>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</si>
  <si>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</si>
  <si>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</si>
  <si>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</si>
  <si>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</si>
  <si>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</si>
  <si>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</si>
  <si>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</si>
  <si>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</si>
  <si>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</si>
  <si>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</si>
  <si>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</si>
  <si>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</si>
  <si>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</si>
  <si>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</si>
  <si>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</si>
  <si>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</si>
  <si>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</si>
  <si>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</si>
  <si>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</si>
  <si>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</si>
  <si>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</si>
  <si>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</si>
  <si>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</si>
  <si>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</si>
  <si>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</si>
  <si>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</si>
  <si>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</si>
  <si>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</si>
  <si>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</si>
  <si>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</si>
  <si>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</si>
  <si>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</si>
  <si>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</si>
  <si>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</si>
  <si>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</si>
  <si>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</si>
  <si>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</si>
  <si>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</si>
  <si>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</si>
  <si>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</si>
  <si>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</si>
  <si>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</si>
  <si>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</si>
  <si>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</si>
  <si>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</si>
  <si>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</si>
  <si>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</si>
  <si>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</si>
  <si>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</si>
  <si>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</si>
  <si>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</si>
  <si>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</si>
  <si>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</si>
  <si>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</si>
  <si>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</si>
  <si>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</si>
  <si>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</si>
  <si>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</si>
  <si>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</si>
  <si>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</si>
  <si>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</si>
  <si>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</si>
  <si>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</si>
  <si>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</si>
  <si>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</si>
  <si>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</si>
  <si>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</si>
  <si>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</si>
  <si>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</si>
  <si>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</si>
  <si>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</si>
  <si>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</si>
  <si>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</si>
  <si>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</si>
  <si>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</si>
  <si>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</si>
  <si>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</si>
  <si>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</si>
  <si>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</si>
  <si>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</si>
  <si>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</si>
  <si>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</si>
  <si>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</si>
  <si>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</si>
  <si>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</si>
  <si>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</si>
  <si>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</si>
  <si>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</si>
  <si>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</si>
  <si>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</si>
  <si>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</si>
  <si>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</si>
  <si>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</si>
  <si>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</si>
  <si>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</si>
  <si>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</si>
  <si>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</si>
  <si>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</si>
  <si>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</si>
  <si>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</si>
  <si>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</si>
  <si>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</si>
  <si>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</si>
  <si>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</si>
  <si>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</si>
  <si>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</si>
  <si>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</si>
  <si>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</si>
  <si>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</si>
  <si>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</si>
  <si>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</si>
  <si>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</si>
  <si>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</si>
  <si>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</si>
  <si>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</si>
  <si>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</si>
  <si>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</si>
  <si>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</si>
  <si>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</si>
  <si>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</si>
  <si>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</si>
  <si>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</si>
  <si>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</si>
  <si>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</si>
  <si>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</si>
  <si>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</si>
  <si>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</si>
  <si>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</si>
  <si>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</si>
  <si>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</si>
  <si>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</si>
  <si>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</si>
  <si>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</si>
  <si>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</si>
  <si>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</si>
  <si>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</si>
  <si>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</si>
  <si>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</si>
  <si>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</si>
  <si>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</si>
  <si>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</si>
  <si>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</si>
  <si>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</si>
  <si>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</si>
  <si>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</si>
  <si>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</si>
  <si>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</si>
  <si>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</si>
  <si>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</si>
  <si>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</si>
  <si>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</si>
  <si>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</si>
  <si>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</si>
  <si>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</si>
  <si>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</si>
  <si>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</si>
  <si>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</si>
  <si>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</si>
  <si>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</si>
  <si>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</si>
  <si>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</si>
  <si>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</si>
  <si>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</si>
  <si>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</si>
  <si>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</si>
  <si>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</si>
  <si>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</si>
  <si>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</si>
  <si>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</si>
  <si>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</si>
  <si>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</si>
  <si>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</si>
  <si>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</si>
  <si>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</si>
  <si>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</si>
  <si>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</si>
  <si>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</si>
  <si>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</si>
  <si>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</si>
  <si>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</si>
  <si>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</si>
  <si>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</si>
  <si>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</si>
  <si>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</si>
  <si>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</si>
  <si>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</si>
  <si>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</si>
  <si>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</si>
  <si>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</si>
  <si>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</si>
  <si>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</si>
  <si>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</si>
  <si>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</si>
  <si>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</si>
  <si>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</si>
  <si>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</si>
  <si>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</si>
  <si>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</si>
  <si>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</si>
  <si>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</si>
  <si>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</si>
  <si>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</si>
  <si>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</si>
  <si>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</si>
  <si>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</si>
  <si>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</si>
  <si>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</si>
  <si>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</si>
  <si>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</si>
  <si>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</si>
  <si>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</si>
  <si>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</si>
  <si>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</si>
  <si>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</si>
  <si>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</si>
  <si>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</si>
  <si>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</si>
  <si>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</si>
  <si>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</si>
  <si>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</si>
  <si>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</si>
  <si>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</si>
  <si>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</si>
  <si>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</si>
  <si>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</si>
  <si>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</si>
  <si>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</si>
  <si>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</si>
  <si>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</si>
  <si>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</si>
  <si>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</si>
  <si>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</si>
  <si>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</si>
  <si>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</si>
  <si>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</si>
  <si>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</si>
  <si>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</si>
  <si>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</si>
  <si>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</si>
  <si>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</si>
  <si>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</si>
  <si>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</si>
  <si>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</si>
  <si>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</si>
  <si>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</si>
  <si>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</si>
  <si>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</si>
  <si>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</si>
  <si>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</si>
  <si>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</si>
  <si>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</si>
  <si>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</si>
  <si>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</si>
  <si>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</si>
  <si>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</si>
  <si>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</si>
  <si>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</si>
  <si>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</si>
  <si>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</si>
  <si>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</si>
  <si>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</si>
  <si>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</si>
  <si>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</si>
  <si>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</si>
  <si>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</si>
  <si>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</si>
  <si>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</si>
  <si>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</si>
  <si>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</si>
  <si>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</si>
  <si>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</si>
  <si>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</si>
  <si>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</si>
  <si>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</si>
  <si>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</si>
  <si>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</si>
  <si>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</si>
  <si>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</si>
  <si>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</si>
  <si>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</si>
  <si>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</si>
  <si>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</si>
  <si>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</si>
  <si>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</si>
  <si>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</si>
  <si>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</si>
  <si>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</si>
  <si>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</si>
  <si>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</si>
  <si>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</si>
  <si>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</si>
  <si>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</si>
  <si>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</si>
  <si>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</si>
  <si>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</si>
  <si>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</si>
  <si>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</si>
  <si>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</si>
  <si>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</si>
  <si>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</si>
  <si>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</si>
  <si>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</si>
  <si>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</si>
  <si>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</si>
  <si>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</si>
  <si>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</si>
  <si>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</si>
  <si>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</si>
  <si>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</si>
  <si>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</si>
  <si>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</si>
  <si>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</si>
  <si>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</si>
  <si>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</si>
  <si>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</si>
  <si>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</si>
  <si>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</si>
  <si>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</si>
  <si>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</si>
  <si>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</si>
  <si>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</si>
  <si>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</si>
  <si>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</si>
  <si>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</si>
  <si>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</si>
  <si>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</si>
  <si>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</si>
  <si>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</si>
  <si>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</si>
  <si>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</si>
  <si>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</si>
  <si>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</si>
  <si>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</si>
  <si>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</si>
  <si>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</si>
  <si>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</si>
  <si>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</si>
  <si>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</si>
  <si>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</si>
  <si>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</si>
  <si>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</si>
  <si>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</si>
  <si>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</si>
  <si>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</si>
  <si>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</si>
  <si>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</si>
  <si>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</si>
  <si>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</si>
  <si>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</si>
  <si>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</si>
  <si>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</si>
  <si>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</si>
  <si>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</si>
  <si>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</si>
  <si>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</si>
  <si>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</si>
  <si>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</si>
  <si>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</si>
  <si>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</si>
  <si>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</si>
  <si>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</si>
  <si>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</si>
  <si>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</si>
  <si>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</si>
  <si>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</si>
  <si>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</si>
  <si>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</si>
  <si>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</si>
  <si>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</si>
  <si>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</si>
  <si>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</si>
  <si>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</si>
  <si>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</si>
  <si>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</si>
  <si>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</si>
  <si>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</si>
  <si>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</si>
  <si>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</si>
  <si>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</si>
  <si>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</si>
  <si>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</si>
  <si>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</si>
  <si>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</si>
  <si>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</si>
  <si>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</si>
  <si>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</si>
  <si>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</si>
  <si>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</si>
  <si>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</si>
  <si>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</si>
  <si>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</si>
  <si>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</si>
  <si>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</si>
  <si>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</si>
  <si>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</si>
  <si>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</si>
  <si>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</si>
  <si>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</si>
  <si>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</si>
  <si>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</si>
  <si>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</si>
  <si>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</si>
  <si>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</si>
  <si>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</si>
  <si>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</si>
  <si>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</si>
  <si>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</si>
  <si>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</si>
  <si>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</si>
  <si>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</si>
  <si>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</si>
  <si>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</si>
  <si>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</si>
  <si>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</si>
  <si>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</si>
  <si>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</si>
  <si>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</si>
  <si>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</si>
  <si>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</si>
  <si>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</si>
  <si>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</si>
  <si>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</si>
  <si>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</si>
  <si>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</si>
  <si>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</si>
  <si>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</si>
  <si>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</si>
  <si>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</si>
  <si>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</si>
  <si>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Повышающий коэффициент за проведение работ с 00.00 до 06.00   (154 ТК РФ)</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</si>
  <si>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</si>
  <si>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</si>
  <si>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</si>
  <si>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</si>
  <si>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</si>
  <si>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</si>
  <si>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</si>
  <si>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</si>
  <si>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</si>
  <si>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</si>
  <si>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</si>
  <si>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</si>
  <si>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</si>
  <si>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</si>
  <si>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</si>
  <si>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</si>
  <si>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</si>
  <si>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</si>
  <si>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</si>
  <si>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</si>
  <si>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</si>
  <si>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</si>
  <si>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</si>
  <si>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</si>
  <si>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</si>
  <si>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</si>
  <si>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</si>
  <si>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</si>
  <si>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</si>
  <si>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</si>
  <si>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</si>
  <si>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</si>
  <si>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</si>
  <si>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</si>
  <si>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</si>
  <si>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</si>
  <si>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</si>
  <si>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</si>
  <si>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</si>
  <si>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</si>
  <si>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</si>
  <si>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</si>
  <si>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</si>
  <si>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</si>
  <si>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</si>
  <si>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</si>
  <si>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</si>
  <si>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</si>
  <si>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</si>
  <si>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</si>
  <si>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</si>
  <si>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</si>
  <si>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</si>
  <si>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</si>
  <si>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</si>
  <si>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</si>
  <si>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</si>
  <si>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</si>
  <si>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</si>
  <si>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</si>
  <si>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</si>
  <si>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</si>
  <si>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</si>
  <si>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</si>
  <si>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</si>
  <si>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</si>
  <si>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</si>
  <si>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</si>
  <si>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</si>
  <si>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</si>
  <si>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</si>
  <si>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</si>
  <si>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</si>
  <si>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</si>
  <si>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</si>
  <si>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</si>
  <si>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</si>
  <si>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</si>
  <si>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</si>
  <si>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</si>
  <si>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</si>
  <si>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</si>
  <si>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</si>
  <si>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</si>
  <si>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</si>
  <si>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</si>
  <si>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</si>
  <si>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</si>
  <si>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</si>
  <si>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</si>
  <si>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</si>
  <si>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</si>
  <si>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</si>
  <si>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</si>
  <si>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</si>
  <si>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</si>
  <si>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</si>
  <si>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</si>
  <si>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</si>
  <si>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</si>
  <si>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</si>
  <si>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</si>
  <si>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</si>
  <si>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</si>
  <si>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</si>
  <si>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</si>
  <si>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</si>
  <si>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</si>
  <si>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</si>
  <si>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</si>
  <si>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</si>
  <si>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</si>
  <si>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</si>
  <si>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</si>
  <si>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</si>
  <si>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</si>
  <si>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</si>
  <si>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</si>
  <si>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</si>
  <si>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</si>
  <si>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</si>
  <si>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</si>
  <si>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</si>
  <si>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</si>
  <si>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</si>
  <si>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</si>
  <si>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</si>
  <si>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</si>
  <si>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</si>
  <si>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</si>
  <si>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</si>
  <si>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</si>
  <si>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</si>
  <si>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</si>
  <si>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</si>
  <si>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</si>
  <si>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</si>
  <si>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</si>
  <si>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</si>
  <si>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</si>
  <si>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</si>
  <si>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</si>
  <si>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</si>
  <si>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</si>
  <si>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</si>
  <si>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</si>
  <si>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</si>
  <si>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</si>
  <si>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</si>
  <si>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</si>
  <si>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</si>
  <si>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</si>
  <si>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</si>
  <si>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</si>
  <si>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</si>
  <si>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</si>
  <si>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</si>
  <si>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</si>
  <si>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</si>
  <si>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</si>
  <si>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</si>
  <si>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</si>
  <si>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</si>
  <si>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</si>
  <si>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</si>
  <si>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</si>
  <si>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</si>
  <si>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</si>
  <si>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</si>
  <si>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</si>
  <si>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</si>
  <si>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</si>
  <si>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</si>
  <si>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</si>
  <si>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</si>
  <si>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</si>
  <si>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</si>
  <si>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</si>
  <si>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</si>
  <si>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</si>
  <si>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</si>
  <si>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</si>
  <si>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</si>
  <si>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</si>
  <si>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</si>
  <si>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</si>
  <si>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</si>
  <si>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</si>
  <si>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</si>
  <si>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</si>
  <si>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</si>
  <si>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</si>
  <si>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</si>
  <si>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</si>
  <si>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</si>
  <si>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</si>
  <si>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</si>
  <si>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</si>
  <si>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</si>
  <si>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</si>
  <si>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</si>
  <si>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</si>
  <si>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</si>
  <si>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</si>
  <si>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</si>
  <si>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</si>
  <si>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</si>
  <si>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</si>
  <si>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</si>
  <si>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</si>
  <si>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</si>
  <si>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</si>
  <si>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</si>
  <si>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</si>
  <si>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</si>
  <si>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</si>
  <si>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</si>
  <si>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</si>
  <si>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</si>
  <si>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</si>
  <si>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ВОК ёмкостью более  от 8 до 16 волокон включительно</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</si>
  <si>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</si>
  <si>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</si>
  <si>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</si>
  <si>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</si>
  <si>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</si>
  <si>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</si>
  <si>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</si>
  <si>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</si>
  <si>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</si>
  <si>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</si>
  <si>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</si>
  <si>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</si>
  <si>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</si>
  <si>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</si>
  <si>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</si>
  <si>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</si>
  <si>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</si>
  <si>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</si>
  <si>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</si>
  <si>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</si>
  <si>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</si>
  <si>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</si>
  <si>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</si>
  <si>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</si>
  <si>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</si>
  <si>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</si>
  <si>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</si>
  <si>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</si>
  <si>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</si>
  <si>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</si>
  <si>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</si>
  <si>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</si>
  <si>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</si>
  <si>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</si>
  <si>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</si>
  <si>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</si>
  <si>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</si>
  <si>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</si>
  <si>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</si>
  <si>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</si>
  <si>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</si>
  <si>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</si>
  <si>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</si>
  <si>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</si>
  <si>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Строительство одноканальной кабельной  канализации из полиэтиленовых труб Д не менее 63 мм.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</si>
  <si>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</si>
  <si>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</si>
  <si>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</si>
  <si>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</si>
  <si>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</si>
  <si>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</si>
  <si>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</si>
  <si>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</si>
  <si>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</si>
  <si>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</si>
  <si>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</si>
  <si>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</si>
  <si>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</si>
  <si>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 xml:space="preserve"> Установка  опор разных видов.</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</si>
  <si>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</si>
  <si>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</si>
  <si>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</si>
  <si>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</si>
  <si>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</si>
  <si>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</si>
  <si>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</si>
  <si>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</si>
  <si>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</si>
  <si>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</si>
  <si>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</si>
  <si>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</si>
  <si>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</si>
  <si>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</si>
  <si>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</si>
  <si>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</si>
  <si>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</si>
  <si>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</si>
  <si>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</si>
  <si>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</si>
  <si>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</si>
  <si>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</si>
  <si>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</si>
  <si>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</si>
  <si>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</si>
  <si>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</si>
  <si>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</si>
  <si>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</si>
  <si>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</si>
  <si>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</si>
  <si>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</si>
  <si>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</si>
  <si>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</si>
  <si>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</si>
  <si>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</si>
  <si>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</si>
  <si>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</si>
  <si>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</si>
  <si>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</si>
  <si>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</si>
  <si>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</si>
  <si>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</si>
  <si>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</si>
  <si>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</si>
  <si>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</si>
  <si>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</si>
  <si>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</si>
  <si>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</si>
  <si>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</si>
  <si>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</si>
  <si>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</si>
  <si>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</si>
  <si>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</si>
  <si>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</si>
  <si>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</si>
  <si>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</si>
  <si>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</si>
  <si>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</si>
  <si>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</si>
  <si>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</si>
  <si>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</si>
  <si>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</si>
  <si>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</si>
  <si>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</si>
  <si>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</si>
  <si>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</si>
  <si>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</si>
  <si>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</si>
  <si>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</si>
  <si>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</si>
  <si>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</si>
  <si>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</si>
  <si>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</si>
  <si>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</si>
  <si>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</si>
  <si>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</si>
  <si>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</si>
  <si>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</si>
  <si>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</si>
  <si>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</si>
  <si>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</si>
  <si>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</si>
  <si>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</si>
  <si>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</si>
  <si>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</si>
  <si>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</si>
  <si>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</si>
  <si>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</si>
  <si>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</si>
  <si>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</si>
  <si>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</si>
  <si>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</si>
  <si>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</si>
  <si>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</si>
  <si>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</si>
  <si>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</si>
  <si>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</si>
  <si>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</si>
  <si>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</si>
  <si>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</si>
  <si>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</si>
  <si>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</si>
  <si>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</si>
  <si>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</si>
  <si>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</si>
  <si>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</si>
  <si>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</si>
  <si>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</si>
  <si>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</si>
  <si>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</si>
  <si>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</si>
  <si>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</si>
  <si>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</si>
  <si>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</si>
  <si>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</si>
  <si>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</si>
  <si>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</si>
  <si>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</si>
  <si>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</si>
  <si>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</si>
  <si>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</si>
  <si>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</si>
  <si>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</si>
  <si>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</si>
  <si>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</si>
  <si>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</si>
  <si>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</si>
  <si>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</si>
  <si>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</si>
  <si>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</si>
  <si>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</si>
  <si>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</si>
  <si>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</si>
  <si>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</si>
  <si>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</si>
  <si>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</si>
  <si>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</si>
  <si>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</si>
  <si>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</si>
  <si>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</si>
  <si>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</si>
  <si>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</si>
  <si>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</si>
  <si>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</si>
  <si>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</si>
  <si>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</si>
  <si>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</si>
  <si>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</si>
  <si>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</si>
  <si>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</si>
  <si>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</si>
  <si>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</si>
  <si>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</si>
  <si>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</si>
  <si>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</si>
  <si>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</si>
  <si>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</si>
  <si>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</si>
  <si>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</si>
  <si>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</si>
  <si>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</si>
  <si>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</si>
  <si>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</si>
  <si>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</si>
  <si>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</si>
  <si>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</si>
  <si>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</si>
  <si>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</si>
  <si>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</si>
  <si>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</si>
  <si>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</si>
  <si>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</si>
  <si>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</si>
  <si>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</si>
  <si>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</si>
  <si>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</si>
  <si>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</si>
  <si>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</si>
  <si>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</si>
  <si>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</si>
  <si>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</si>
  <si>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</si>
  <si>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</si>
  <si>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</si>
  <si>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</si>
  <si>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</si>
  <si>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</si>
  <si>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</si>
  <si>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</si>
  <si>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</si>
  <si>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</si>
  <si>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</si>
  <si>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</si>
  <si>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</si>
  <si>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</si>
  <si>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</si>
  <si>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</si>
  <si>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</si>
  <si>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</si>
  <si>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</si>
  <si>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</si>
  <si>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</si>
  <si>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</si>
  <si>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</si>
  <si>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</si>
  <si>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</si>
  <si>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</si>
  <si>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</si>
  <si>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</si>
  <si>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</si>
  <si>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</si>
  <si>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</si>
  <si>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</si>
  <si>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</si>
  <si>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</si>
  <si>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</si>
  <si>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</si>
  <si>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</si>
  <si>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</si>
  <si>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</si>
  <si>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</si>
  <si>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</si>
  <si>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</si>
  <si>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</si>
  <si>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</si>
  <si>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</si>
  <si>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</si>
  <si>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</si>
  <si>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</si>
  <si>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</si>
  <si>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</si>
  <si>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</si>
  <si>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</si>
  <si>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</si>
  <si>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</si>
  <si>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</si>
  <si>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</si>
  <si>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</si>
  <si>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</si>
  <si>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</si>
  <si>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 xml:space="preserve">Прокладка и монтаж кабеля типа UTP/FTP методом   подвеса </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</si>
  <si>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</si>
  <si>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</si>
  <si>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</si>
  <si>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</si>
  <si>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</si>
  <si>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</si>
  <si>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</si>
  <si>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</si>
  <si>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</si>
  <si>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</si>
  <si>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</si>
  <si>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</si>
  <si>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</si>
  <si>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</si>
  <si>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</si>
  <si>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</si>
  <si>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</si>
  <si>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</si>
  <si>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</si>
  <si>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</si>
  <si>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</si>
  <si>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</si>
  <si>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</si>
  <si>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</si>
  <si>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</si>
  <si>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</si>
  <si>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</si>
  <si>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</si>
  <si>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</si>
  <si>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</si>
  <si>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</si>
  <si>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</si>
  <si>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</si>
  <si>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</si>
  <si>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</si>
  <si>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</si>
  <si>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</si>
  <si>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</si>
  <si>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</si>
  <si>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</si>
  <si>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</si>
  <si>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</si>
  <si>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</si>
  <si>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</si>
  <si>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</si>
  <si>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</si>
  <si>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</si>
  <si>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</si>
  <si>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</si>
  <si>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</si>
  <si>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</si>
  <si>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</si>
  <si>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</si>
  <si>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</si>
  <si>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</si>
  <si>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</si>
  <si>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</si>
  <si>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</si>
  <si>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</si>
  <si>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</si>
  <si>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</si>
  <si>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</si>
  <si>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</si>
  <si>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</si>
  <si>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</si>
  <si>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</si>
  <si>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</si>
  <si>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</si>
  <si>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</si>
  <si>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</si>
  <si>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</si>
  <si>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</si>
  <si>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</si>
  <si>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</si>
  <si>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</si>
  <si>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</si>
  <si>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</si>
  <si>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</si>
  <si>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</si>
  <si>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</si>
  <si>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</si>
  <si>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</si>
  <si>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</si>
  <si>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</si>
  <si>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</si>
  <si>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</si>
  <si>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</si>
  <si>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</si>
  <si>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</si>
  <si>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</si>
  <si>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</si>
  <si>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</si>
  <si>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</si>
  <si>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</si>
  <si>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</si>
  <si>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</si>
  <si>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</si>
  <si>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</si>
  <si>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</si>
  <si>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</si>
  <si>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</si>
  <si>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</si>
  <si>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</si>
  <si>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</si>
  <si>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</si>
  <si>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</si>
  <si>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</si>
  <si>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</si>
  <si>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</si>
  <si>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</si>
  <si>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</si>
  <si>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</si>
  <si>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</si>
  <si>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</si>
  <si>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</si>
  <si>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</si>
  <si>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</si>
  <si>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</si>
  <si>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</si>
  <si>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</si>
  <si>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</si>
  <si>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</si>
  <si>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</si>
  <si>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</si>
  <si>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</si>
  <si>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</si>
  <si>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</si>
  <si>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</si>
  <si>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</si>
  <si>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</si>
  <si>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</si>
  <si>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</si>
  <si>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</si>
  <si>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</si>
  <si>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</si>
  <si>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</si>
  <si>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 xml:space="preserve">
</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</si>
  <si>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</si>
  <si>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</si>
  <si>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</si>
  <si>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</si>
  <si>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</si>
  <si>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</si>
  <si>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Применяется дополнительно к расценке 5.0.1-5.2; 5.3-5.4.
По требованию Заказчика фактический объем работ  подтверждаться Актом.</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</si>
  <si>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</si>
  <si>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</si>
  <si>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</si>
  <si>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</si>
  <si>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</si>
  <si>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</si>
  <si>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</si>
  <si>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</si>
  <si>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</si>
  <si>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</si>
  <si>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</si>
  <si>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</si>
  <si>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</si>
  <si>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</si>
  <si>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</si>
  <si>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</si>
  <si>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</si>
  <si>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</si>
  <si>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</si>
  <si>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</si>
  <si>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</si>
  <si>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</si>
  <si>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</si>
  <si>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</si>
  <si>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</si>
  <si>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</si>
  <si>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</si>
  <si>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</si>
  <si>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</si>
  <si>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</si>
  <si>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</si>
  <si>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</si>
  <si>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</si>
  <si>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</si>
  <si>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</si>
  <si>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</si>
  <si>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</si>
  <si>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</si>
  <si>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</si>
  <si>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</si>
  <si>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</si>
  <si>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с учетом стоимости материалов и счетчика.</t>
  </si>
  <si>
    <t>Стоимость определяется на основании удельной составляющей ПИР набора выполненных и сдаваемых работ</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</si>
  <si>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</si>
  <si>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</si>
  <si>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</si>
  <si>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 xml:space="preserve">Только для объектов О2О </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</si>
  <si>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</si>
  <si>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</si>
  <si>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</si>
  <si>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</si>
  <si>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</si>
  <si>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</si>
  <si>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</si>
  <si>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</si>
  <si>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</si>
  <si>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</si>
  <si>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</si>
  <si>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6.103.1</t>
  </si>
  <si>
    <t>Преведение измерений цепи "фаза-нуль"</t>
  </si>
  <si>
    <t>6.103.2</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</si>
  <si>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</si>
  <si>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</si>
  <si>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</si>
  <si>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8.7.12</t>
  </si>
  <si>
    <t>Подготовка исполнительной документации</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</si>
  <si>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</si>
  <si>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руб.</t>
  </si>
  <si>
    <t>НМЦ_Воронежская область_сегменты B2C/B2B/B2O/B2G1/2 _ ЕБПР_2026/2027</t>
  </si>
  <si>
    <t>СТОИМОСТЬ ЕДИНИЧНЫХ РАСЦЕНОК НА ВИДЫ РАБОТ (СПЕЦИФИКАЦИЯ РАБОТ)
Воронежская область_сегменты B2C/B2B/B2O/B2G1/2 _ ЕБПР_2026/2027</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</si>
  <si>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</si>
  <si>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</si>
  <si>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t>
    </r>
    <r>
      <rPr>
        <sz val="12"/>
        <rFont val="Times New Roman"/>
        <family val="1"/>
        <charset val="204"/>
      </rPr>
      <t>8.7.12   по согласованию с Заказчиком работ на основании подтверждающих документов</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</si>
  <si>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</si>
  <si>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</si>
  <si>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</si>
  <si>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</si>
  <si>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rFont val="Times New Roman"/>
        <family val="1"/>
        <charset val="204"/>
      </rPr>
      <t>Восстановление асфальтового покрытия и брусчатки производится отдельно п 5.18-5.20</t>
    </r>
  </si>
  <si>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</si>
  <si>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</si>
  <si>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
 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</si>
  <si>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</si>
  <si>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</si>
  <si>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t xml:space="preserve"> ПИР, СМР, с учётом стоимости кабеля (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кросса, с учетом нормативных технологических запасов.</t>
  </si>
  <si>
    <t>Кронирование, спил (в т.ч . санитарная обрезка)  деревьев</t>
  </si>
  <si>
    <t>Работы  по установке  автовышки, обрезка кроны дерева (спил ветвей), сбор срезанных ветвей(стволов), выкорчевывание, утилизация. С учетом стоимости работы автовышки.</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</si>
  <si>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</si>
  <si>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2-х канальной кабельной  канализации из полиэтиленовых труб Д не менее 63мм.</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</si>
  <si>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</si>
  <si>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</si>
  <si>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</si>
  <si>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</si>
  <si>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</si>
  <si>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</si>
  <si>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</si>
  <si>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</si>
  <si>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</si>
  <si>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</si>
  <si>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</si>
  <si>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</si>
  <si>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5.18- 5.20.</t>
    </r>
  </si>
  <si>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</si>
  <si>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5.18- 5.20.</t>
    </r>
  </si>
  <si>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</si>
  <si>
    <t>Применимо совместно с 4.2 - 4.4.1.1. Установка оконечных устройств и разварка кабеля оценивается по отдельным расценкам.</t>
  </si>
  <si>
    <r>
      <t xml:space="preserve">Установка и монтаж сплиттера </t>
    </r>
    <r>
      <rPr>
        <strike/>
        <sz val="12"/>
        <rFont val="Times New Roman"/>
        <family val="1"/>
        <charset val="204"/>
      </rPr>
      <t>первого каскада</t>
    </r>
    <r>
      <rPr>
        <sz val="12"/>
        <rFont val="Times New Roman"/>
        <family val="1"/>
        <charset val="204"/>
      </rPr>
      <t>, расключение, включая стоимость сплиттера 1*8</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</si>
  <si>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 исполнительной документации.</t>
  </si>
  <si>
    <r>
      <t xml:space="preserve">Установка и монтаж сплиттера </t>
    </r>
    <r>
      <rPr>
        <strike/>
        <sz val="12"/>
        <rFont val="Times New Roman"/>
        <family val="1"/>
        <charset val="204"/>
      </rPr>
      <t>первого каскада</t>
    </r>
    <r>
      <rPr>
        <sz val="12"/>
        <rFont val="Times New Roman"/>
        <family val="1"/>
        <charset val="204"/>
      </rPr>
      <t xml:space="preserve">, расключение, включая стоимость сплиттера 1*16 </t>
    </r>
  </si>
  <si>
    <r>
      <t xml:space="preserve">Установка и монтаж сплиттера </t>
    </r>
    <r>
      <rPr>
        <strike/>
        <sz val="12"/>
        <rFont val="Times New Roman"/>
        <family val="1"/>
        <charset val="204"/>
      </rPr>
      <t>первого каскада</t>
    </r>
    <r>
      <rPr>
        <sz val="12"/>
        <rFont val="Times New Roman"/>
        <family val="1"/>
        <charset val="204"/>
      </rPr>
      <t>, расключение, включая стоимость сплиттера 1*32</t>
    </r>
  </si>
  <si>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</si>
  <si>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В случае бурения отверстий алмазной установкой применять совместно расценку 6.6</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</si>
  <si>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</si>
  <si>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</si>
  <si>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</si>
  <si>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</si>
  <si>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 исполнительной документации. Прокладка кабелей свыше 20 м определяется по расценкам  п. 6.6.108-6.118, 6.122.</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</si>
  <si>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6.6.108-6.118, 6.122.</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</si>
  <si>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</si>
  <si>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 xml:space="preserve"> 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</si>
  <si>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Обновление программного обеспечения коммутатора/голосового шлюза и прочего оборудования, выполнение ПНР.</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</si>
  <si>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</si>
  <si>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</si>
  <si>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</si>
  <si>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</si>
  <si>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</si>
  <si>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</si>
  <si>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</si>
  <si>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</si>
  <si>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</si>
  <si>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</si>
  <si>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</si>
  <si>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</si>
  <si>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</si>
  <si>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</si>
  <si>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</si>
  <si>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t>
  </si>
  <si>
    <r>
      <t xml:space="preserve">Проведение измерений сопротивления изоляции электрических кабелей и сопротивление переходных контактов связей с заземлителями </t>
    </r>
    <r>
      <rPr>
        <strike/>
        <sz val="12"/>
        <rFont val="Times New Roman"/>
        <family val="1"/>
        <charset val="204"/>
      </rPr>
      <t>подъездных усилителей</t>
    </r>
  </si>
  <si>
    <r>
      <t xml:space="preserve">Проведение измерений сопротивления изоляции электрических кабелей и сопротивление переходных контактов связей с заземлителями </t>
    </r>
    <r>
      <rPr>
        <strike/>
        <sz val="12"/>
        <rFont val="Times New Roman"/>
        <family val="1"/>
        <charset val="204"/>
      </rPr>
      <t xml:space="preserve">подъездных усилителей </t>
    </r>
    <r>
      <rPr>
        <sz val="12"/>
        <rFont val="Times New Roman"/>
        <family val="1"/>
        <charset val="204"/>
      </rPr>
      <t xml:space="preserve">с оформлением протоколов </t>
    </r>
    <r>
      <rPr>
        <strike/>
        <sz val="12"/>
        <rFont val="Times New Roman"/>
        <family val="1"/>
        <charset val="204"/>
      </rPr>
      <t>на здание</t>
    </r>
    <r>
      <rPr>
        <sz val="12"/>
        <rFont val="Times New Roman"/>
        <family val="1"/>
        <charset val="204"/>
      </rPr>
      <t>. ( Применение по требованию Заказчика)</t>
    </r>
  </si>
  <si>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</si>
  <si>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</si>
  <si>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</si>
  <si>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 </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</si>
  <si>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</si>
  <si>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</si>
  <si>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</si>
  <si>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</si>
  <si>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</si>
  <si>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</si>
  <si>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Распространяется на СМР с предоставлением подтверждения в виде  письма ответственного сотрудника филиала, фотоотчета. К=1,2.</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</si>
  <si>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представителей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</si>
  <si>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t>Для объектов NRFS</t>
  </si>
  <si>
    <t xml:space="preserve">После завершения претензионной работы с исполнителем СМР,
применяется в случае подготовки ИД подрядным способом отдельно от выполнения работ СМР.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</si>
</sst>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8"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31">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wrapText="1"/>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 fontId="8" fillId="0" borderId="0" xfId="0" applyNumberFormat="1" applyFont="1" applyAlignment="1">
      <alignment wrapText="1" shrinkToFit="1"/>
    </xf>
    <xf numFmtId="0" fontId="9" fillId="0" borderId="4" xfId="1" quotePrefix="1" applyFont="1" applyFill="1" applyBorder="1" applyAlignment="1">
      <alignment horizontal="left" vertical="center" wrapText="1"/>
    </xf>
    <xf numFmtId="0" fontId="21" fillId="0" borderId="0" xfId="1" applyFont="1" applyFill="1" applyBorder="1" applyAlignment="1">
      <alignment horizontal="center" vertical="center" wrapText="1"/>
    </xf>
    <xf numFmtId="0" fontId="7" fillId="0" borderId="7" xfId="0" applyFont="1" applyFill="1" applyBorder="1" applyAlignment="1" applyProtection="1">
      <alignment horizontal="center" vertical="center" wrapText="1" shrinkToFit="1"/>
    </xf>
    <xf numFmtId="0" fontId="9" fillId="0" borderId="19" xfId="0" applyFont="1" applyFill="1" applyBorder="1" applyAlignment="1" applyProtection="1">
      <alignment wrapText="1" shrinkToFit="1"/>
    </xf>
    <xf numFmtId="4" fontId="7" fillId="0" borderId="8" xfId="0" applyNumberFormat="1" applyFont="1" applyFill="1" applyBorder="1" applyAlignment="1" applyProtection="1">
      <alignment horizontal="center" vertical="center" wrapText="1" shrinkToFit="1"/>
    </xf>
    <xf numFmtId="166" fontId="9" fillId="0" borderId="3"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166" fontId="9" fillId="0" borderId="10" xfId="0" applyNumberFormat="1" applyFont="1" applyFill="1" applyBorder="1" applyAlignment="1" applyProtection="1">
      <alignment horizontal="center" vertical="center" wrapText="1" shrinkToFit="1"/>
    </xf>
    <xf numFmtId="49" fontId="7" fillId="0" borderId="7" xfId="1" applyNumberFormat="1" applyFont="1" applyFill="1" applyBorder="1" applyAlignment="1" applyProtection="1">
      <alignment horizontal="center" vertical="center" wrapText="1"/>
      <protection locked="0"/>
    </xf>
    <xf numFmtId="0" fontId="7" fillId="0" borderId="19"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26" fillId="0" borderId="1" xfId="1" applyFont="1" applyFill="1" applyBorder="1" applyAlignment="1">
      <alignment vertical="center" wrapText="1"/>
    </xf>
    <xf numFmtId="0" fontId="26" fillId="0" borderId="1" xfId="1" applyFont="1" applyFill="1" applyBorder="1" applyAlignment="1">
      <alignment horizontal="left" vertical="center" wrapText="1"/>
    </xf>
    <xf numFmtId="49" fontId="9" fillId="0" borderId="1" xfId="1" applyNumberFormat="1" applyFont="1" applyFill="1" applyBorder="1" applyAlignment="1" applyProtection="1">
      <alignment horizontal="left" vertical="center" wrapText="1" shrinkToFit="1"/>
    </xf>
    <xf numFmtId="49" fontId="9" fillId="0" borderId="1" xfId="2" applyNumberFormat="1" applyFont="1" applyFill="1" applyBorder="1" applyAlignment="1" applyProtection="1">
      <alignment horizontal="left" vertical="center" wrapText="1" shrinkToFit="1"/>
    </xf>
    <xf numFmtId="0" fontId="24" fillId="0" borderId="1" xfId="2" applyFont="1" applyFill="1" applyBorder="1" applyAlignment="1" applyProtection="1">
      <alignment horizontal="left" vertical="center" wrapText="1"/>
    </xf>
    <xf numFmtId="0" fontId="7" fillId="0" borderId="1" xfId="1" applyFont="1" applyFill="1" applyBorder="1" applyAlignment="1" applyProtection="1">
      <alignment horizontal="left" vertical="center" wrapText="1"/>
    </xf>
    <xf numFmtId="0" fontId="9" fillId="0" borderId="1" xfId="1" applyNumberFormat="1" applyFont="1" applyFill="1" applyBorder="1" applyAlignment="1">
      <alignment horizontal="left" vertical="center" wrapText="1"/>
    </xf>
    <xf numFmtId="4" fontId="9" fillId="0" borderId="1" xfId="1" applyNumberFormat="1" applyFont="1" applyFill="1" applyBorder="1" applyAlignment="1">
      <alignment horizontal="left" vertical="center" wrapText="1"/>
    </xf>
    <xf numFmtId="164" fontId="9" fillId="0" borderId="1" xfId="5" applyFont="1" applyFill="1" applyBorder="1" applyAlignment="1">
      <alignment horizontal="left" vertical="center" wrapText="1"/>
    </xf>
    <xf numFmtId="164" fontId="9" fillId="0" borderId="1" xfId="1" applyNumberFormat="1" applyFont="1" applyFill="1" applyBorder="1" applyAlignment="1">
      <alignment horizontal="left" vertical="center" wrapText="1"/>
    </xf>
    <xf numFmtId="0" fontId="9" fillId="0" borderId="1" xfId="8" applyFont="1" applyFill="1" applyBorder="1" applyAlignment="1">
      <alignment horizontal="left" vertical="center" wrapText="1"/>
    </xf>
    <xf numFmtId="0" fontId="9" fillId="0" borderId="1" xfId="4" applyFont="1" applyFill="1" applyBorder="1" applyAlignment="1" applyProtection="1">
      <alignment horizontal="center" vertical="center" wrapText="1"/>
      <protection locked="0"/>
    </xf>
    <xf numFmtId="49" fontId="9" fillId="0" borderId="1" xfId="1" applyNumberFormat="1" applyFont="1" applyFill="1" applyBorder="1" applyAlignment="1" applyProtection="1">
      <alignment horizontal="center" vertical="center" wrapText="1"/>
      <protection locked="0"/>
    </xf>
    <xf numFmtId="0" fontId="7" fillId="0" borderId="4" xfId="1" quotePrefix="1" applyFont="1" applyFill="1" applyBorder="1" applyAlignment="1">
      <alignment horizontal="center" vertical="center" wrapText="1"/>
    </xf>
    <xf numFmtId="0" fontId="9" fillId="0" borderId="1" xfId="1" applyFont="1" applyFill="1" applyBorder="1" applyAlignment="1">
      <alignment horizontal="left" vertical="center" wrapText="1" shrinkToFit="1"/>
    </xf>
    <xf numFmtId="4" fontId="9" fillId="0" borderId="1" xfId="1" applyNumberFormat="1" applyFont="1" applyFill="1" applyBorder="1" applyAlignment="1" applyProtection="1">
      <alignment horizontal="left" vertical="center" wrapText="1"/>
      <protection locked="0"/>
    </xf>
    <xf numFmtId="0" fontId="5" fillId="0" borderId="1" xfId="2" applyFont="1" applyFill="1" applyBorder="1" applyAlignment="1" applyProtection="1">
      <alignment horizontal="center" vertical="center" wrapText="1"/>
    </xf>
    <xf numFmtId="0" fontId="7" fillId="0" borderId="1" xfId="2" applyFont="1" applyFill="1" applyBorder="1" applyAlignment="1" applyProtection="1">
      <alignment horizontal="center" vertical="center" wrapText="1"/>
    </xf>
    <xf numFmtId="0" fontId="7" fillId="0" borderId="1" xfId="2" applyFont="1" applyFill="1" applyBorder="1" applyAlignment="1" applyProtection="1">
      <alignment horizontal="left" vertical="center" wrapTex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8"/>
  <sheetViews>
    <sheetView tabSelected="1" view="pageBreakPreview" topLeftCell="D1" zoomScale="60" zoomScaleNormal="55" workbookViewId="0">
      <selection activeCell="S1" sqref="S1:T1048576"/>
    </sheetView>
  </sheetViews>
  <sheetFormatPr defaultColWidth="9.140625" defaultRowHeight="15" x14ac:dyDescent="0.25"/>
  <cols>
    <col min="1" max="1" width="12.7109375" style="20" customWidth="1"/>
    <col min="2" max="2" width="95.85546875" style="10" customWidth="1"/>
    <col min="3" max="3" width="136.5703125" style="10" customWidth="1"/>
    <col min="4" max="4" width="14.28515625" style="22" customWidth="1"/>
    <col min="5" max="5" width="81.7109375" style="22" customWidth="1"/>
    <col min="6" max="6" width="21.7109375" style="10" customWidth="1"/>
    <col min="7" max="7" width="20.7109375" style="10" customWidth="1"/>
    <col min="8" max="8" width="22.7109375" style="10" customWidth="1"/>
    <col min="9" max="9" width="20.7109375" style="10" customWidth="1"/>
    <col min="10" max="10" width="9.140625" style="10"/>
    <col min="11" max="11" width="23.85546875" style="11" customWidth="1"/>
    <col min="12" max="12" width="10.7109375" style="12" customWidth="1"/>
    <col min="13" max="13" width="22.5703125" style="11" customWidth="1"/>
    <col min="14" max="14" width="10.7109375" style="12" customWidth="1"/>
    <col min="15" max="15" width="22.28515625" style="11" customWidth="1"/>
    <col min="16" max="16" width="10.7109375" style="12" customWidth="1"/>
    <col min="17" max="17" width="22.28515625" style="11" customWidth="1"/>
    <col min="18" max="18" width="10.7109375" style="12" customWidth="1"/>
    <col min="19" max="16384" width="9.140625" style="10"/>
  </cols>
  <sheetData>
    <row r="1" spans="1:20" ht="18.75" x14ac:dyDescent="0.25">
      <c r="I1" s="120"/>
    </row>
    <row r="2" spans="1:20" ht="43.5" customHeight="1" x14ac:dyDescent="0.25">
      <c r="A2" s="226" t="s">
        <v>1781</v>
      </c>
      <c r="B2" s="226"/>
      <c r="C2" s="226"/>
      <c r="D2" s="226"/>
      <c r="E2" s="226"/>
      <c r="F2" s="226"/>
      <c r="G2" s="226"/>
      <c r="H2" s="226"/>
      <c r="I2" s="226"/>
    </row>
    <row r="3" spans="1:20" ht="39.75" customHeight="1" thickBot="1" x14ac:dyDescent="0.3">
      <c r="G3" s="27" t="s">
        <v>1130</v>
      </c>
      <c r="H3" s="7">
        <v>1</v>
      </c>
    </row>
    <row r="4" spans="1:20" s="1" customFormat="1" ht="106.5" customHeight="1" x14ac:dyDescent="0.3">
      <c r="A4" s="21"/>
      <c r="B4" s="5"/>
      <c r="C4" s="225" t="s">
        <v>1752</v>
      </c>
      <c r="D4" s="225"/>
      <c r="E4" s="225"/>
      <c r="F4" s="225"/>
      <c r="G4" s="5"/>
      <c r="H4" s="5"/>
      <c r="I4" s="5"/>
      <c r="K4" s="29"/>
      <c r="L4" s="30"/>
      <c r="M4" s="32" t="s">
        <v>1082</v>
      </c>
      <c r="N4" s="8"/>
      <c r="O4" s="3" t="s">
        <v>1083</v>
      </c>
      <c r="P4" s="8"/>
      <c r="Q4" s="3" t="s">
        <v>1084</v>
      </c>
      <c r="R4" s="9"/>
    </row>
    <row r="5" spans="1:20" s="1" customFormat="1" ht="75" hidden="1" customHeight="1" x14ac:dyDescent="0.3">
      <c r="A5" s="21"/>
      <c r="B5" s="5"/>
      <c r="C5" s="230" t="s">
        <v>1782</v>
      </c>
      <c r="D5" s="230"/>
      <c r="E5" s="230"/>
      <c r="F5" s="230"/>
      <c r="G5" s="5"/>
      <c r="H5" s="5"/>
      <c r="I5" s="5"/>
      <c r="K5" s="28"/>
      <c r="L5" s="31"/>
      <c r="M5" s="33"/>
      <c r="N5" s="34"/>
      <c r="O5" s="35"/>
      <c r="P5" s="34"/>
      <c r="Q5" s="35"/>
      <c r="R5" s="36"/>
    </row>
    <row r="6" spans="1:20" s="1" customFormat="1" ht="27" customHeight="1" thickBot="1" x14ac:dyDescent="0.35">
      <c r="A6" s="228" t="s">
        <v>1074</v>
      </c>
      <c r="B6" s="229"/>
      <c r="C6" s="229"/>
      <c r="D6" s="229"/>
      <c r="E6" s="229"/>
      <c r="F6" s="227">
        <f>1-H3</f>
        <v>0</v>
      </c>
      <c r="G6" s="227"/>
      <c r="H6" s="227"/>
      <c r="I6" s="227"/>
      <c r="J6" s="37"/>
      <c r="K6" s="38"/>
      <c r="L6" s="39"/>
      <c r="M6" s="40">
        <v>1</v>
      </c>
      <c r="N6" s="41"/>
      <c r="O6" s="42">
        <v>0.1</v>
      </c>
      <c r="P6" s="43"/>
      <c r="Q6" s="42">
        <f>M6</f>
        <v>1</v>
      </c>
      <c r="R6" s="44"/>
    </row>
    <row r="7" spans="1:20" s="1" customFormat="1" ht="125.25" customHeight="1" x14ac:dyDescent="0.3">
      <c r="A7" s="45" t="s">
        <v>0</v>
      </c>
      <c r="B7" s="46" t="s">
        <v>1</v>
      </c>
      <c r="C7" s="46" t="s">
        <v>2</v>
      </c>
      <c r="D7" s="46" t="s">
        <v>3</v>
      </c>
      <c r="E7" s="47" t="s">
        <v>1086</v>
      </c>
      <c r="F7" s="127" t="s">
        <v>4</v>
      </c>
      <c r="G7" s="48" t="s">
        <v>1248</v>
      </c>
      <c r="H7" s="48" t="s">
        <v>6</v>
      </c>
      <c r="I7" s="49" t="s">
        <v>7</v>
      </c>
      <c r="J7" s="37"/>
      <c r="K7" s="50" t="s">
        <v>4</v>
      </c>
      <c r="L7" s="51" t="s">
        <v>1079</v>
      </c>
      <c r="M7" s="52" t="s">
        <v>5</v>
      </c>
      <c r="N7" s="51" t="s">
        <v>1080</v>
      </c>
      <c r="O7" s="52" t="s">
        <v>6</v>
      </c>
      <c r="P7" s="51" t="s">
        <v>1085</v>
      </c>
      <c r="Q7" s="52" t="s">
        <v>7</v>
      </c>
      <c r="R7" s="53" t="s">
        <v>1081</v>
      </c>
    </row>
    <row r="8" spans="1:20" s="1" customFormat="1" ht="20.25" x14ac:dyDescent="0.3">
      <c r="A8" s="54">
        <v>1</v>
      </c>
      <c r="B8" s="55">
        <v>2</v>
      </c>
      <c r="C8" s="55">
        <v>3</v>
      </c>
      <c r="D8" s="56">
        <v>4</v>
      </c>
      <c r="E8" s="57">
        <v>5</v>
      </c>
      <c r="F8" s="128">
        <v>6</v>
      </c>
      <c r="G8" s="56">
        <v>7</v>
      </c>
      <c r="H8" s="56">
        <v>8</v>
      </c>
      <c r="I8" s="57">
        <v>9</v>
      </c>
      <c r="J8" s="58"/>
      <c r="K8" s="59">
        <v>10</v>
      </c>
      <c r="L8" s="60">
        <v>11</v>
      </c>
      <c r="M8" s="60">
        <v>12</v>
      </c>
      <c r="N8" s="60">
        <v>13</v>
      </c>
      <c r="O8" s="60">
        <v>14</v>
      </c>
      <c r="P8" s="60">
        <v>15</v>
      </c>
      <c r="Q8" s="60">
        <v>16</v>
      </c>
      <c r="R8" s="61">
        <v>17</v>
      </c>
    </row>
    <row r="9" spans="1:20" s="2" customFormat="1" ht="45" customHeight="1" x14ac:dyDescent="0.25">
      <c r="A9" s="134" t="s">
        <v>8</v>
      </c>
      <c r="B9" s="83"/>
      <c r="C9" s="83" t="s">
        <v>1687</v>
      </c>
      <c r="D9" s="62"/>
      <c r="E9" s="135"/>
      <c r="F9" s="129"/>
      <c r="G9" s="63"/>
      <c r="H9" s="64"/>
      <c r="I9" s="65"/>
      <c r="J9" s="66"/>
      <c r="K9" s="67"/>
      <c r="L9" s="68"/>
      <c r="M9" s="69"/>
      <c r="N9" s="68"/>
      <c r="O9" s="69"/>
      <c r="P9" s="68"/>
      <c r="Q9" s="69"/>
      <c r="R9" s="70"/>
    </row>
    <row r="10" spans="1:20" s="4" customFormat="1" ht="105.75" customHeight="1" x14ac:dyDescent="0.25">
      <c r="A10" s="223" t="s">
        <v>9</v>
      </c>
      <c r="B10" s="224"/>
      <c r="C10" s="126" t="s">
        <v>1750</v>
      </c>
      <c r="D10" s="90"/>
      <c r="E10" s="136"/>
      <c r="F10" s="130"/>
      <c r="G10" s="71"/>
      <c r="H10" s="71"/>
      <c r="I10" s="72"/>
      <c r="J10" s="73"/>
      <c r="K10" s="74"/>
      <c r="L10" s="75"/>
      <c r="M10" s="76"/>
      <c r="N10" s="75"/>
      <c r="O10" s="76"/>
      <c r="P10" s="75"/>
      <c r="Q10" s="76"/>
      <c r="R10" s="77"/>
    </row>
    <row r="11" spans="1:20" s="4" customFormat="1" ht="55.5" customHeight="1" x14ac:dyDescent="0.25">
      <c r="A11" s="137" t="s">
        <v>10</v>
      </c>
      <c r="B11" s="98" t="s">
        <v>1176</v>
      </c>
      <c r="C11" s="99"/>
      <c r="D11" s="109"/>
      <c r="E11" s="138" t="s">
        <v>1087</v>
      </c>
      <c r="F11" s="131"/>
      <c r="G11" s="24"/>
      <c r="H11" s="24"/>
      <c r="I11" s="26"/>
      <c r="J11" s="73"/>
      <c r="K11" s="25"/>
      <c r="L11" s="78"/>
      <c r="M11" s="24"/>
      <c r="N11" s="78"/>
      <c r="O11" s="24"/>
      <c r="P11" s="78"/>
      <c r="Q11" s="24"/>
      <c r="R11" s="79"/>
    </row>
    <row r="12" spans="1:20" s="4" customFormat="1" ht="147.94999999999999" customHeight="1" x14ac:dyDescent="0.25">
      <c r="A12" s="137" t="s">
        <v>11</v>
      </c>
      <c r="B12" s="99" t="s">
        <v>1162</v>
      </c>
      <c r="C12" s="99" t="s">
        <v>1257</v>
      </c>
      <c r="D12" s="109" t="s">
        <v>12</v>
      </c>
      <c r="E12" s="139"/>
      <c r="F12" s="131">
        <v>2351.9526551434519</v>
      </c>
      <c r="G12" s="24">
        <v>777.60131009093811</v>
      </c>
      <c r="H12" s="24">
        <v>1220.1995119873663</v>
      </c>
      <c r="I12" s="26">
        <v>354.15183306514751</v>
      </c>
      <c r="J12" s="73"/>
      <c r="K12" s="25">
        <f t="shared" ref="K12" si="0">SUM(M12,O12,Q12)</f>
        <v>2351.9500000000003</v>
      </c>
      <c r="L12" s="78">
        <f t="shared" ref="L12" si="1">K12/F12</f>
        <v>0.99999887108975349</v>
      </c>
      <c r="M12" s="24">
        <f t="shared" ref="M12" si="2">ROUND(G12-(G12*$M$6*$F$6),2)</f>
        <v>777.6</v>
      </c>
      <c r="N12" s="78">
        <f t="shared" ref="N12" si="3">M12/G12</f>
        <v>0.99999831521510951</v>
      </c>
      <c r="O12" s="24">
        <f t="shared" ref="O12" si="4">ROUND(H12-(H12*$O$6*$F$6),2)</f>
        <v>1220.2</v>
      </c>
      <c r="P12" s="78">
        <f t="shared" ref="P12" si="5">O12/H12</f>
        <v>1.0000003999449507</v>
      </c>
      <c r="Q12" s="24">
        <f t="shared" ref="Q12" si="6">ROUND((I12-(I12*$Q$6*$F$6)),2)</f>
        <v>354.15</v>
      </c>
      <c r="R12" s="79">
        <f t="shared" ref="R12" si="7">Q12/I12</f>
        <v>0.99999482406985818</v>
      </c>
      <c r="T12" s="190"/>
    </row>
    <row r="13" spans="1:20" s="4" customFormat="1" ht="137.25" customHeight="1" x14ac:dyDescent="0.25">
      <c r="A13" s="137" t="s">
        <v>13</v>
      </c>
      <c r="B13" s="99" t="s">
        <v>1163</v>
      </c>
      <c r="C13" s="99" t="s">
        <v>1257</v>
      </c>
      <c r="D13" s="109" t="s">
        <v>12</v>
      </c>
      <c r="E13" s="139"/>
      <c r="F13" s="131">
        <v>2174.9143211462797</v>
      </c>
      <c r="G13" s="24">
        <v>806.57826690652155</v>
      </c>
      <c r="H13" s="24">
        <v>1073.9735832369231</v>
      </c>
      <c r="I13" s="26">
        <v>294.36247100283526</v>
      </c>
      <c r="J13" s="73"/>
      <c r="K13" s="25">
        <f t="shared" ref="K13:K75" si="8">SUM(M13,O13,Q13)</f>
        <v>2174.9100000000003</v>
      </c>
      <c r="L13" s="78">
        <f t="shared" ref="L13:L75" si="9">K13/F13</f>
        <v>0.99999801318781278</v>
      </c>
      <c r="M13" s="24">
        <f t="shared" ref="M13:M75" si="10">ROUND(G13-(G13*$M$6*$F$6),2)</f>
        <v>806.58</v>
      </c>
      <c r="N13" s="78">
        <f t="shared" ref="N13:N75" si="11">M13/G13</f>
        <v>1.0000021486984583</v>
      </c>
      <c r="O13" s="24">
        <f t="shared" ref="O13:O75" si="12">ROUND(H13-(H13*$O$6*$F$6),2)</f>
        <v>1073.97</v>
      </c>
      <c r="P13" s="78">
        <f t="shared" ref="P13:P75" si="13">O13/H13</f>
        <v>0.99999666357070693</v>
      </c>
      <c r="Q13" s="24">
        <f t="shared" ref="Q13:Q75" si="14">ROUND((I13-(I13*$Q$6*$F$6)),2)</f>
        <v>294.36</v>
      </c>
      <c r="R13" s="79">
        <f t="shared" ref="R13:R75" si="15">Q13/I13</f>
        <v>0.99999160557788891</v>
      </c>
      <c r="T13" s="190"/>
    </row>
    <row r="14" spans="1:20" s="4" customFormat="1" ht="145.5" customHeight="1" x14ac:dyDescent="0.25">
      <c r="A14" s="137" t="s">
        <v>14</v>
      </c>
      <c r="B14" s="99" t="s">
        <v>1164</v>
      </c>
      <c r="C14" s="99" t="s">
        <v>1257</v>
      </c>
      <c r="D14" s="109" t="s">
        <v>12</v>
      </c>
      <c r="E14" s="139"/>
      <c r="F14" s="131">
        <v>1889.6104872964154</v>
      </c>
      <c r="G14" s="24">
        <v>717.17381402586625</v>
      </c>
      <c r="H14" s="24">
        <v>925.87992111177527</v>
      </c>
      <c r="I14" s="26">
        <v>246.5567521587738</v>
      </c>
      <c r="J14" s="73"/>
      <c r="K14" s="25">
        <f t="shared" si="8"/>
        <v>1889.61</v>
      </c>
      <c r="L14" s="78">
        <f t="shared" si="9"/>
        <v>0.99999974211806153</v>
      </c>
      <c r="M14" s="24">
        <f t="shared" si="10"/>
        <v>717.17</v>
      </c>
      <c r="N14" s="78">
        <f t="shared" si="11"/>
        <v>0.99999468186680596</v>
      </c>
      <c r="O14" s="24">
        <f t="shared" si="12"/>
        <v>925.88</v>
      </c>
      <c r="P14" s="78">
        <f t="shared" si="13"/>
        <v>1.000000085203516</v>
      </c>
      <c r="Q14" s="24">
        <f t="shared" si="14"/>
        <v>246.56</v>
      </c>
      <c r="R14" s="79">
        <f t="shared" si="15"/>
        <v>1.0000131727936783</v>
      </c>
      <c r="T14" s="190"/>
    </row>
    <row r="15" spans="1:20" s="4" customFormat="1" ht="159" customHeight="1" x14ac:dyDescent="0.25">
      <c r="A15" s="137" t="s">
        <v>1177</v>
      </c>
      <c r="B15" s="99" t="s">
        <v>1178</v>
      </c>
      <c r="C15" s="98" t="s">
        <v>1427</v>
      </c>
      <c r="D15" s="109" t="s">
        <v>12</v>
      </c>
      <c r="E15" s="139" t="s">
        <v>1255</v>
      </c>
      <c r="F15" s="131">
        <v>3430.8550625181592</v>
      </c>
      <c r="G15" s="24">
        <v>1069.6381357189998</v>
      </c>
      <c r="H15" s="24">
        <v>1935.9843391047636</v>
      </c>
      <c r="I15" s="26">
        <v>425.23258769439559</v>
      </c>
      <c r="J15" s="73"/>
      <c r="K15" s="25">
        <f t="shared" si="8"/>
        <v>3430.85</v>
      </c>
      <c r="L15" s="78">
        <f t="shared" si="9"/>
        <v>0.99999852441503156</v>
      </c>
      <c r="M15" s="24">
        <f t="shared" si="10"/>
        <v>1069.6400000000001</v>
      </c>
      <c r="N15" s="78">
        <f t="shared" si="11"/>
        <v>1.0000017429081276</v>
      </c>
      <c r="O15" s="24">
        <f t="shared" si="12"/>
        <v>1935.98</v>
      </c>
      <c r="P15" s="78">
        <f t="shared" si="13"/>
        <v>0.99999775870874785</v>
      </c>
      <c r="Q15" s="24">
        <f t="shared" si="14"/>
        <v>425.23</v>
      </c>
      <c r="R15" s="79">
        <f t="shared" si="15"/>
        <v>0.99999391463761134</v>
      </c>
      <c r="T15" s="190"/>
    </row>
    <row r="16" spans="1:20" s="4" customFormat="1" ht="161.25" customHeight="1" x14ac:dyDescent="0.25">
      <c r="A16" s="137" t="s">
        <v>1179</v>
      </c>
      <c r="B16" s="99" t="s">
        <v>1180</v>
      </c>
      <c r="C16" s="98" t="s">
        <v>1427</v>
      </c>
      <c r="D16" s="109" t="s">
        <v>12</v>
      </c>
      <c r="E16" s="139" t="s">
        <v>1255</v>
      </c>
      <c r="F16" s="131">
        <v>2805.8238016058717</v>
      </c>
      <c r="G16" s="24">
        <v>918.73247275714186</v>
      </c>
      <c r="H16" s="24">
        <v>1536.8796934943423</v>
      </c>
      <c r="I16" s="26">
        <v>350.21163535438728</v>
      </c>
      <c r="J16" s="73"/>
      <c r="K16" s="25">
        <f t="shared" si="8"/>
        <v>2805.82</v>
      </c>
      <c r="L16" s="78">
        <f t="shared" si="9"/>
        <v>0.99999864510170977</v>
      </c>
      <c r="M16" s="24">
        <f t="shared" si="10"/>
        <v>918.73</v>
      </c>
      <c r="N16" s="78">
        <f t="shared" si="11"/>
        <v>0.99999730851230895</v>
      </c>
      <c r="O16" s="24">
        <f t="shared" si="12"/>
        <v>1536.88</v>
      </c>
      <c r="P16" s="78">
        <f t="shared" si="13"/>
        <v>1.0000001994337353</v>
      </c>
      <c r="Q16" s="24">
        <f t="shared" si="14"/>
        <v>350.21</v>
      </c>
      <c r="R16" s="79">
        <f t="shared" si="15"/>
        <v>0.99999533038248245</v>
      </c>
      <c r="T16" s="190"/>
    </row>
    <row r="17" spans="1:20" s="4" customFormat="1" ht="161.25" customHeight="1" x14ac:dyDescent="0.25">
      <c r="A17" s="137" t="s">
        <v>1181</v>
      </c>
      <c r="B17" s="99" t="s">
        <v>1182</v>
      </c>
      <c r="C17" s="98" t="s">
        <v>1427</v>
      </c>
      <c r="D17" s="109" t="s">
        <v>12</v>
      </c>
      <c r="E17" s="139" t="s">
        <v>1255</v>
      </c>
      <c r="F17" s="131">
        <v>2658.6421648228988</v>
      </c>
      <c r="G17" s="24">
        <v>928.68009260993949</v>
      </c>
      <c r="H17" s="24">
        <v>1388.0340444992016</v>
      </c>
      <c r="I17" s="26">
        <v>341.9280277137579</v>
      </c>
      <c r="J17" s="73"/>
      <c r="K17" s="25">
        <f t="shared" si="8"/>
        <v>2658.64</v>
      </c>
      <c r="L17" s="78">
        <f t="shared" si="9"/>
        <v>0.99999918574115476</v>
      </c>
      <c r="M17" s="24">
        <f t="shared" si="10"/>
        <v>928.68</v>
      </c>
      <c r="N17" s="78">
        <f t="shared" si="11"/>
        <v>0.99999990027788876</v>
      </c>
      <c r="O17" s="24">
        <f t="shared" si="12"/>
        <v>1388.03</v>
      </c>
      <c r="P17" s="78">
        <f t="shared" si="13"/>
        <v>0.99999708616714578</v>
      </c>
      <c r="Q17" s="24">
        <f t="shared" si="14"/>
        <v>341.93</v>
      </c>
      <c r="R17" s="79">
        <f t="shared" si="15"/>
        <v>1.0000057681327128</v>
      </c>
      <c r="T17" s="190"/>
    </row>
    <row r="18" spans="1:20" s="4" customFormat="1" ht="161.25" customHeight="1" x14ac:dyDescent="0.25">
      <c r="A18" s="137" t="s">
        <v>15</v>
      </c>
      <c r="B18" s="98" t="s">
        <v>16</v>
      </c>
      <c r="C18" s="98" t="s">
        <v>1420</v>
      </c>
      <c r="D18" s="109"/>
      <c r="E18" s="138" t="s">
        <v>1688</v>
      </c>
      <c r="F18" s="131"/>
      <c r="G18" s="24"/>
      <c r="H18" s="24"/>
      <c r="I18" s="26"/>
      <c r="J18" s="73"/>
      <c r="K18" s="25"/>
      <c r="L18" s="78"/>
      <c r="M18" s="24"/>
      <c r="N18" s="78"/>
      <c r="O18" s="24"/>
      <c r="P18" s="78"/>
      <c r="Q18" s="24"/>
      <c r="R18" s="79"/>
      <c r="T18" s="190"/>
    </row>
    <row r="19" spans="1:20" s="4" customFormat="1" ht="146.44999999999999" customHeight="1" x14ac:dyDescent="0.25">
      <c r="A19" s="137" t="s">
        <v>17</v>
      </c>
      <c r="B19" s="99" t="s">
        <v>18</v>
      </c>
      <c r="C19" s="99" t="s">
        <v>1256</v>
      </c>
      <c r="D19" s="109" t="s">
        <v>12</v>
      </c>
      <c r="E19" s="139" t="s">
        <v>1088</v>
      </c>
      <c r="F19" s="131">
        <v>2994.3252463593631</v>
      </c>
      <c r="G19" s="24">
        <v>1130.5670692642743</v>
      </c>
      <c r="H19" s="24">
        <v>1542.2600494435574</v>
      </c>
      <c r="I19" s="26">
        <v>321.49812765153132</v>
      </c>
      <c r="J19" s="73"/>
      <c r="K19" s="25">
        <f t="shared" si="8"/>
        <v>2994.33</v>
      </c>
      <c r="L19" s="78">
        <f t="shared" si="9"/>
        <v>1.0000015875498638</v>
      </c>
      <c r="M19" s="24">
        <f t="shared" si="10"/>
        <v>1130.57</v>
      </c>
      <c r="N19" s="78">
        <f t="shared" si="11"/>
        <v>1.0000025922705564</v>
      </c>
      <c r="O19" s="24">
        <f t="shared" si="12"/>
        <v>1542.26</v>
      </c>
      <c r="P19" s="78">
        <f t="shared" si="13"/>
        <v>0.99999996794084278</v>
      </c>
      <c r="Q19" s="24">
        <f t="shared" si="14"/>
        <v>321.5</v>
      </c>
      <c r="R19" s="79">
        <f t="shared" si="15"/>
        <v>1.000005823823866</v>
      </c>
      <c r="T19" s="190"/>
    </row>
    <row r="20" spans="1:20" s="4" customFormat="1" ht="79.5" customHeight="1" x14ac:dyDescent="0.25">
      <c r="A20" s="140" t="s">
        <v>19</v>
      </c>
      <c r="B20" s="204"/>
      <c r="C20" s="205"/>
      <c r="D20" s="91"/>
      <c r="E20" s="139" t="s">
        <v>1254</v>
      </c>
      <c r="F20" s="131"/>
      <c r="G20" s="24"/>
      <c r="H20" s="24"/>
      <c r="I20" s="26"/>
      <c r="J20" s="73"/>
      <c r="K20" s="25"/>
      <c r="L20" s="78"/>
      <c r="M20" s="24"/>
      <c r="N20" s="78"/>
      <c r="O20" s="24"/>
      <c r="P20" s="78"/>
      <c r="Q20" s="24"/>
      <c r="R20" s="79"/>
      <c r="T20" s="190"/>
    </row>
    <row r="21" spans="1:20" s="4" customFormat="1" ht="143.1" customHeight="1" x14ac:dyDescent="0.25">
      <c r="A21" s="141" t="s">
        <v>20</v>
      </c>
      <c r="B21" s="98" t="s">
        <v>21</v>
      </c>
      <c r="C21" s="98" t="s">
        <v>1257</v>
      </c>
      <c r="D21" s="109"/>
      <c r="E21" s="138" t="s">
        <v>1087</v>
      </c>
      <c r="F21" s="131"/>
      <c r="G21" s="24"/>
      <c r="H21" s="24"/>
      <c r="I21" s="26"/>
      <c r="J21" s="73"/>
      <c r="K21" s="25"/>
      <c r="L21" s="78"/>
      <c r="M21" s="24"/>
      <c r="N21" s="78"/>
      <c r="O21" s="24"/>
      <c r="P21" s="78"/>
      <c r="Q21" s="24"/>
      <c r="R21" s="79"/>
      <c r="T21" s="190"/>
    </row>
    <row r="22" spans="1:20" s="4" customFormat="1" ht="56.1" customHeight="1" x14ac:dyDescent="0.25">
      <c r="A22" s="141" t="s">
        <v>22</v>
      </c>
      <c r="B22" s="99" t="s">
        <v>23</v>
      </c>
      <c r="C22" s="99"/>
      <c r="D22" s="109" t="s">
        <v>12</v>
      </c>
      <c r="E22" s="139"/>
      <c r="F22" s="131">
        <v>3495.0175000219783</v>
      </c>
      <c r="G22" s="24">
        <v>1711.0680631119203</v>
      </c>
      <c r="H22" s="24">
        <v>1107.2859990413106</v>
      </c>
      <c r="I22" s="26">
        <v>676.66343786874734</v>
      </c>
      <c r="J22" s="73"/>
      <c r="K22" s="25">
        <f t="shared" si="8"/>
        <v>3495.0199999999995</v>
      </c>
      <c r="L22" s="78">
        <f t="shared" si="9"/>
        <v>1.000000715297712</v>
      </c>
      <c r="M22" s="24">
        <f t="shared" si="10"/>
        <v>1711.07</v>
      </c>
      <c r="N22" s="78">
        <f t="shared" si="11"/>
        <v>1.0000011319760571</v>
      </c>
      <c r="O22" s="24">
        <f t="shared" si="12"/>
        <v>1107.29</v>
      </c>
      <c r="P22" s="78">
        <f t="shared" si="13"/>
        <v>1.000003613301977</v>
      </c>
      <c r="Q22" s="24">
        <f t="shared" si="14"/>
        <v>676.66</v>
      </c>
      <c r="R22" s="79">
        <f t="shared" si="15"/>
        <v>0.99999491938154927</v>
      </c>
      <c r="T22" s="190"/>
    </row>
    <row r="23" spans="1:20" s="4" customFormat="1" ht="56.1" customHeight="1" x14ac:dyDescent="0.25">
      <c r="A23" s="141" t="s">
        <v>24</v>
      </c>
      <c r="B23" s="99" t="s">
        <v>25</v>
      </c>
      <c r="C23" s="99"/>
      <c r="D23" s="109" t="s">
        <v>12</v>
      </c>
      <c r="E23" s="139"/>
      <c r="F23" s="131">
        <v>1877.5567323455334</v>
      </c>
      <c r="G23" s="24">
        <v>914.02422121305392</v>
      </c>
      <c r="H23" s="24">
        <v>628.74402573037537</v>
      </c>
      <c r="I23" s="26">
        <v>334.78848540210402</v>
      </c>
      <c r="J23" s="73"/>
      <c r="K23" s="25">
        <f t="shared" si="8"/>
        <v>1877.55</v>
      </c>
      <c r="L23" s="78">
        <f t="shared" si="9"/>
        <v>0.9999964143051352</v>
      </c>
      <c r="M23" s="24">
        <f t="shared" si="10"/>
        <v>914.02</v>
      </c>
      <c r="N23" s="78">
        <f t="shared" si="11"/>
        <v>0.99999538172735913</v>
      </c>
      <c r="O23" s="24">
        <f t="shared" si="12"/>
        <v>628.74</v>
      </c>
      <c r="P23" s="78">
        <f t="shared" si="13"/>
        <v>0.99999359718707359</v>
      </c>
      <c r="Q23" s="24">
        <f t="shared" si="14"/>
        <v>334.79</v>
      </c>
      <c r="R23" s="79">
        <f t="shared" si="15"/>
        <v>1.0000045240441713</v>
      </c>
      <c r="T23" s="190"/>
    </row>
    <row r="24" spans="1:20" s="4" customFormat="1" ht="48" customHeight="1" x14ac:dyDescent="0.25">
      <c r="A24" s="142" t="s">
        <v>26</v>
      </c>
      <c r="B24" s="15"/>
      <c r="C24" s="102"/>
      <c r="D24" s="80"/>
      <c r="E24" s="138"/>
      <c r="F24" s="131"/>
      <c r="G24" s="24"/>
      <c r="H24" s="24"/>
      <c r="I24" s="26"/>
      <c r="J24" s="73"/>
      <c r="K24" s="25"/>
      <c r="L24" s="78"/>
      <c r="M24" s="24"/>
      <c r="N24" s="78"/>
      <c r="O24" s="24"/>
      <c r="P24" s="78"/>
      <c r="Q24" s="24"/>
      <c r="R24" s="79"/>
      <c r="T24" s="190"/>
    </row>
    <row r="25" spans="1:20" s="4" customFormat="1" ht="66.95" customHeight="1" x14ac:dyDescent="0.25">
      <c r="A25" s="140" t="s">
        <v>27</v>
      </c>
      <c r="B25" s="204"/>
      <c r="C25" s="98" t="s">
        <v>1183</v>
      </c>
      <c r="D25" s="91"/>
      <c r="E25" s="139" t="s">
        <v>1184</v>
      </c>
      <c r="F25" s="131"/>
      <c r="G25" s="24"/>
      <c r="H25" s="24"/>
      <c r="I25" s="26"/>
      <c r="J25" s="73"/>
      <c r="K25" s="25"/>
      <c r="L25" s="78"/>
      <c r="M25" s="24"/>
      <c r="N25" s="78"/>
      <c r="O25" s="24"/>
      <c r="P25" s="78"/>
      <c r="Q25" s="24"/>
      <c r="R25" s="79"/>
      <c r="T25" s="190"/>
    </row>
    <row r="26" spans="1:20" s="4" customFormat="1" ht="224.45" customHeight="1" x14ac:dyDescent="0.25">
      <c r="A26" s="137" t="s">
        <v>28</v>
      </c>
      <c r="B26" s="98" t="s">
        <v>29</v>
      </c>
      <c r="C26" s="98" t="s">
        <v>1421</v>
      </c>
      <c r="D26" s="109" t="s">
        <v>30</v>
      </c>
      <c r="E26" s="138" t="s">
        <v>1691</v>
      </c>
      <c r="F26" s="131">
        <v>3955.1732163985871</v>
      </c>
      <c r="G26" s="24">
        <v>940.40695356245089</v>
      </c>
      <c r="H26" s="24">
        <v>2656.7097612276007</v>
      </c>
      <c r="I26" s="26">
        <v>358.05650160853554</v>
      </c>
      <c r="J26" s="73"/>
      <c r="K26" s="25">
        <f t="shared" si="8"/>
        <v>3955.18</v>
      </c>
      <c r="L26" s="78">
        <f t="shared" si="9"/>
        <v>1.0000017151211948</v>
      </c>
      <c r="M26" s="24">
        <f t="shared" si="10"/>
        <v>940.41</v>
      </c>
      <c r="N26" s="78">
        <f t="shared" si="11"/>
        <v>1.0000032394885401</v>
      </c>
      <c r="O26" s="24">
        <f t="shared" si="12"/>
        <v>2656.71</v>
      </c>
      <c r="P26" s="78">
        <f t="shared" si="13"/>
        <v>1.0000000898752295</v>
      </c>
      <c r="Q26" s="24">
        <f t="shared" si="14"/>
        <v>358.06</v>
      </c>
      <c r="R26" s="79">
        <f t="shared" si="15"/>
        <v>1.0000097705011604</v>
      </c>
      <c r="T26" s="190"/>
    </row>
    <row r="27" spans="1:20" s="4" customFormat="1" ht="162.94999999999999" customHeight="1" x14ac:dyDescent="0.25">
      <c r="A27" s="137" t="s">
        <v>31</v>
      </c>
      <c r="B27" s="98" t="s">
        <v>32</v>
      </c>
      <c r="C27" s="98" t="s">
        <v>1422</v>
      </c>
      <c r="D27" s="109" t="s">
        <v>30</v>
      </c>
      <c r="E27" s="139" t="s">
        <v>1689</v>
      </c>
      <c r="F27" s="131">
        <v>4459.2122405399532</v>
      </c>
      <c r="G27" s="24">
        <v>1827.1481383264343</v>
      </c>
      <c r="H27" s="24">
        <v>1632.8037342606001</v>
      </c>
      <c r="I27" s="26">
        <v>999.26036795291918</v>
      </c>
      <c r="J27" s="73"/>
      <c r="K27" s="25">
        <f t="shared" si="8"/>
        <v>4459.21</v>
      </c>
      <c r="L27" s="78">
        <f t="shared" si="9"/>
        <v>0.99999949754803485</v>
      </c>
      <c r="M27" s="24">
        <f t="shared" si="10"/>
        <v>1827.15</v>
      </c>
      <c r="N27" s="78">
        <f t="shared" si="11"/>
        <v>1.0000010188958008</v>
      </c>
      <c r="O27" s="24">
        <f t="shared" si="12"/>
        <v>1632.8</v>
      </c>
      <c r="P27" s="78">
        <f t="shared" si="13"/>
        <v>0.99999771297644546</v>
      </c>
      <c r="Q27" s="24">
        <f t="shared" si="14"/>
        <v>999.26</v>
      </c>
      <c r="R27" s="79">
        <f t="shared" si="15"/>
        <v>0.99999963177472961</v>
      </c>
      <c r="T27" s="190"/>
    </row>
    <row r="28" spans="1:20" s="4" customFormat="1" ht="240.95" customHeight="1" x14ac:dyDescent="0.25">
      <c r="A28" s="137" t="s">
        <v>33</v>
      </c>
      <c r="B28" s="98" t="s">
        <v>34</v>
      </c>
      <c r="C28" s="98" t="s">
        <v>1423</v>
      </c>
      <c r="D28" s="109" t="s">
        <v>30</v>
      </c>
      <c r="E28" s="138" t="s">
        <v>1690</v>
      </c>
      <c r="F28" s="131">
        <v>4631.4416120968954</v>
      </c>
      <c r="G28" s="24">
        <v>1295.9600610579155</v>
      </c>
      <c r="H28" s="24">
        <v>2930.0350018575245</v>
      </c>
      <c r="I28" s="26">
        <v>405.44654918145528</v>
      </c>
      <c r="J28" s="73"/>
      <c r="K28" s="25">
        <f t="shared" si="8"/>
        <v>4631.45</v>
      </c>
      <c r="L28" s="78">
        <f t="shared" si="9"/>
        <v>1.0000018110782358</v>
      </c>
      <c r="M28" s="24">
        <f t="shared" si="10"/>
        <v>1295.96</v>
      </c>
      <c r="N28" s="78">
        <f t="shared" si="11"/>
        <v>0.999999952885959</v>
      </c>
      <c r="O28" s="24">
        <f t="shared" si="12"/>
        <v>2930.04</v>
      </c>
      <c r="P28" s="78">
        <f t="shared" si="13"/>
        <v>1.0000017058302964</v>
      </c>
      <c r="Q28" s="24">
        <f t="shared" si="14"/>
        <v>405.45</v>
      </c>
      <c r="R28" s="79">
        <f t="shared" si="15"/>
        <v>1.000008511155297</v>
      </c>
      <c r="T28" s="190"/>
    </row>
    <row r="29" spans="1:20" s="4" customFormat="1" ht="228.6" customHeight="1" x14ac:dyDescent="0.25">
      <c r="A29" s="143" t="s">
        <v>1258</v>
      </c>
      <c r="B29" s="100" t="s">
        <v>1424</v>
      </c>
      <c r="C29" s="98" t="s">
        <v>1425</v>
      </c>
      <c r="D29" s="109" t="s">
        <v>30</v>
      </c>
      <c r="E29" s="138" t="s">
        <v>1690</v>
      </c>
      <c r="F29" s="131">
        <v>4997.6959873290853</v>
      </c>
      <c r="G29" s="24">
        <v>1295.9600610579155</v>
      </c>
      <c r="H29" s="24">
        <v>3296.2893770897149</v>
      </c>
      <c r="I29" s="26">
        <v>405.44654918145528</v>
      </c>
      <c r="J29" s="73"/>
      <c r="K29" s="25">
        <f t="shared" si="8"/>
        <v>4997.7</v>
      </c>
      <c r="L29" s="78">
        <f t="shared" si="9"/>
        <v>1.0000008029041632</v>
      </c>
      <c r="M29" s="24">
        <f t="shared" si="10"/>
        <v>1295.96</v>
      </c>
      <c r="N29" s="78">
        <f t="shared" si="11"/>
        <v>0.999999952885959</v>
      </c>
      <c r="O29" s="24">
        <f t="shared" si="12"/>
        <v>3296.29</v>
      </c>
      <c r="P29" s="78">
        <f t="shared" si="13"/>
        <v>1.0000001889731798</v>
      </c>
      <c r="Q29" s="24">
        <f t="shared" si="14"/>
        <v>405.45</v>
      </c>
      <c r="R29" s="79">
        <f t="shared" si="15"/>
        <v>1.000008511155297</v>
      </c>
      <c r="T29" s="190"/>
    </row>
    <row r="30" spans="1:20" s="4" customFormat="1" ht="199.5" customHeight="1" x14ac:dyDescent="0.25">
      <c r="A30" s="144"/>
      <c r="B30" s="112" t="s">
        <v>1410</v>
      </c>
      <c r="C30" s="206"/>
      <c r="D30" s="92"/>
      <c r="E30" s="135"/>
      <c r="F30" s="131"/>
      <c r="G30" s="24"/>
      <c r="H30" s="24"/>
      <c r="I30" s="26"/>
      <c r="J30" s="73"/>
      <c r="K30" s="25"/>
      <c r="L30" s="78"/>
      <c r="M30" s="24"/>
      <c r="N30" s="78"/>
      <c r="O30" s="24"/>
      <c r="P30" s="78"/>
      <c r="Q30" s="24"/>
      <c r="R30" s="79"/>
      <c r="T30" s="190"/>
    </row>
    <row r="31" spans="1:20" s="4" customFormat="1" ht="48" customHeight="1" x14ac:dyDescent="0.25">
      <c r="A31" s="145" t="s">
        <v>35</v>
      </c>
      <c r="B31" s="94"/>
      <c r="C31" s="95"/>
      <c r="D31" s="121"/>
      <c r="E31" s="146"/>
      <c r="F31" s="131"/>
      <c r="G31" s="24"/>
      <c r="H31" s="24"/>
      <c r="I31" s="26"/>
      <c r="J31" s="73"/>
      <c r="K31" s="25"/>
      <c r="L31" s="78"/>
      <c r="M31" s="24"/>
      <c r="N31" s="78"/>
      <c r="O31" s="24"/>
      <c r="P31" s="78"/>
      <c r="Q31" s="24"/>
      <c r="R31" s="79"/>
      <c r="T31" s="190"/>
    </row>
    <row r="32" spans="1:20" s="4" customFormat="1" ht="33" customHeight="1" x14ac:dyDescent="0.25">
      <c r="A32" s="147" t="s">
        <v>1677</v>
      </c>
      <c r="B32" s="93"/>
      <c r="C32" s="96"/>
      <c r="D32" s="93"/>
      <c r="E32" s="146"/>
      <c r="F32" s="131"/>
      <c r="G32" s="24"/>
      <c r="H32" s="24"/>
      <c r="I32" s="26"/>
      <c r="J32" s="73"/>
      <c r="K32" s="25"/>
      <c r="L32" s="78"/>
      <c r="M32" s="24"/>
      <c r="N32" s="78"/>
      <c r="O32" s="24"/>
      <c r="P32" s="78"/>
      <c r="Q32" s="24"/>
      <c r="R32" s="79"/>
      <c r="T32" s="190"/>
    </row>
    <row r="33" spans="1:20" s="4" customFormat="1" ht="159" customHeight="1" x14ac:dyDescent="0.25">
      <c r="A33" s="148" t="s">
        <v>36</v>
      </c>
      <c r="B33" s="100" t="s">
        <v>1693</v>
      </c>
      <c r="C33" s="100" t="s">
        <v>1426</v>
      </c>
      <c r="D33" s="13"/>
      <c r="E33" s="149" t="s">
        <v>1089</v>
      </c>
      <c r="F33" s="131"/>
      <c r="G33" s="24"/>
      <c r="H33" s="24"/>
      <c r="I33" s="26"/>
      <c r="J33" s="73"/>
      <c r="K33" s="25"/>
      <c r="L33" s="78"/>
      <c r="M33" s="24"/>
      <c r="N33" s="78"/>
      <c r="O33" s="24"/>
      <c r="P33" s="78"/>
      <c r="Q33" s="24"/>
      <c r="R33" s="79"/>
      <c r="T33" s="190"/>
    </row>
    <row r="34" spans="1:20" s="4" customFormat="1" ht="39" customHeight="1" x14ac:dyDescent="0.25">
      <c r="A34" s="148" t="s">
        <v>37</v>
      </c>
      <c r="B34" s="100" t="s">
        <v>38</v>
      </c>
      <c r="C34" s="100"/>
      <c r="D34" s="13" t="s">
        <v>39</v>
      </c>
      <c r="E34" s="150"/>
      <c r="F34" s="131">
        <v>193985.19115362945</v>
      </c>
      <c r="G34" s="24">
        <v>58915.677139697975</v>
      </c>
      <c r="H34" s="24">
        <v>120378.31977612349</v>
      </c>
      <c r="I34" s="26">
        <v>14691.194237808</v>
      </c>
      <c r="J34" s="73"/>
      <c r="K34" s="25">
        <f t="shared" si="8"/>
        <v>193985.19</v>
      </c>
      <c r="L34" s="78">
        <f t="shared" si="9"/>
        <v>0.99999999405300255</v>
      </c>
      <c r="M34" s="24">
        <f t="shared" si="10"/>
        <v>58915.68</v>
      </c>
      <c r="N34" s="78">
        <f t="shared" si="11"/>
        <v>1.0000000485490816</v>
      </c>
      <c r="O34" s="24">
        <f t="shared" si="12"/>
        <v>120378.32</v>
      </c>
      <c r="P34" s="78">
        <f t="shared" si="13"/>
        <v>1.0000000018597743</v>
      </c>
      <c r="Q34" s="24">
        <f t="shared" si="14"/>
        <v>14691.19</v>
      </c>
      <c r="R34" s="79">
        <f t="shared" si="15"/>
        <v>0.99999971154094547</v>
      </c>
      <c r="T34" s="190"/>
    </row>
    <row r="35" spans="1:20" s="4" customFormat="1" ht="39" customHeight="1" x14ac:dyDescent="0.25">
      <c r="A35" s="148" t="s">
        <v>40</v>
      </c>
      <c r="B35" s="100" t="s">
        <v>41</v>
      </c>
      <c r="C35" s="100"/>
      <c r="D35" s="13" t="s">
        <v>39</v>
      </c>
      <c r="E35" s="150"/>
      <c r="F35" s="131">
        <v>208354.00795922076</v>
      </c>
      <c r="G35" s="24">
        <v>63963.702610279353</v>
      </c>
      <c r="H35" s="24">
        <v>128443.70149950149</v>
      </c>
      <c r="I35" s="26">
        <v>15946.603849439911</v>
      </c>
      <c r="J35" s="73"/>
      <c r="K35" s="25">
        <f t="shared" si="8"/>
        <v>208354</v>
      </c>
      <c r="L35" s="78">
        <f t="shared" si="9"/>
        <v>0.99999996179953132</v>
      </c>
      <c r="M35" s="24">
        <f t="shared" si="10"/>
        <v>63963.7</v>
      </c>
      <c r="N35" s="78">
        <f t="shared" si="11"/>
        <v>0.99999995919124052</v>
      </c>
      <c r="O35" s="24">
        <f t="shared" si="12"/>
        <v>128443.7</v>
      </c>
      <c r="P35" s="78">
        <f t="shared" si="13"/>
        <v>0.99999998832561288</v>
      </c>
      <c r="Q35" s="24">
        <f t="shared" si="14"/>
        <v>15946.6</v>
      </c>
      <c r="R35" s="79">
        <f t="shared" si="15"/>
        <v>0.99999975860440593</v>
      </c>
      <c r="T35" s="190"/>
    </row>
    <row r="36" spans="1:20" s="4" customFormat="1" ht="39" customHeight="1" x14ac:dyDescent="0.25">
      <c r="A36" s="148" t="s">
        <v>42</v>
      </c>
      <c r="B36" s="100" t="s">
        <v>43</v>
      </c>
      <c r="C36" s="100"/>
      <c r="D36" s="13" t="s">
        <v>39</v>
      </c>
      <c r="E36" s="150"/>
      <c r="F36" s="131">
        <v>227333.17862063297</v>
      </c>
      <c r="G36" s="24">
        <v>70143.063902638998</v>
      </c>
      <c r="H36" s="24">
        <v>139487.44120991399</v>
      </c>
      <c r="I36" s="26">
        <v>17702.673508079999</v>
      </c>
      <c r="J36" s="73"/>
      <c r="K36" s="25">
        <f t="shared" si="8"/>
        <v>227333.16999999998</v>
      </c>
      <c r="L36" s="78">
        <f t="shared" si="9"/>
        <v>0.9999999620793012</v>
      </c>
      <c r="M36" s="24">
        <f t="shared" si="10"/>
        <v>70143.06</v>
      </c>
      <c r="N36" s="78">
        <f t="shared" si="11"/>
        <v>0.99999994436172612</v>
      </c>
      <c r="O36" s="24">
        <f t="shared" si="12"/>
        <v>139487.44</v>
      </c>
      <c r="P36" s="78">
        <f t="shared" si="13"/>
        <v>0.99999999132600059</v>
      </c>
      <c r="Q36" s="24">
        <f t="shared" si="14"/>
        <v>17702.669999999998</v>
      </c>
      <c r="R36" s="79">
        <f t="shared" si="15"/>
        <v>0.99999980183332204</v>
      </c>
      <c r="T36" s="190"/>
    </row>
    <row r="37" spans="1:20" s="4" customFormat="1" ht="39" customHeight="1" x14ac:dyDescent="0.25">
      <c r="A37" s="148" t="s">
        <v>44</v>
      </c>
      <c r="B37" s="100" t="s">
        <v>45</v>
      </c>
      <c r="C37" s="100"/>
      <c r="D37" s="13" t="s">
        <v>39</v>
      </c>
      <c r="E37" s="150"/>
      <c r="F37" s="131">
        <v>232570.50154376961</v>
      </c>
      <c r="G37" s="24">
        <v>71378.109418705601</v>
      </c>
      <c r="H37" s="24">
        <v>142876.37333586402</v>
      </c>
      <c r="I37" s="26">
        <v>18316.018789200003</v>
      </c>
      <c r="J37" s="73"/>
      <c r="K37" s="25">
        <f t="shared" si="8"/>
        <v>232570.49999999997</v>
      </c>
      <c r="L37" s="78">
        <f t="shared" si="9"/>
        <v>0.9999999933621434</v>
      </c>
      <c r="M37" s="24">
        <f t="shared" si="10"/>
        <v>71378.11</v>
      </c>
      <c r="N37" s="78">
        <f t="shared" si="11"/>
        <v>1.0000000081438749</v>
      </c>
      <c r="O37" s="24">
        <f t="shared" si="12"/>
        <v>142876.37</v>
      </c>
      <c r="P37" s="78">
        <f t="shared" si="13"/>
        <v>0.99999997665209484</v>
      </c>
      <c r="Q37" s="24">
        <f t="shared" si="14"/>
        <v>18316.02</v>
      </c>
      <c r="R37" s="79">
        <f t="shared" si="15"/>
        <v>1.0000000661060688</v>
      </c>
      <c r="T37" s="190"/>
    </row>
    <row r="38" spans="1:20" s="4" customFormat="1" ht="39" customHeight="1" x14ac:dyDescent="0.25">
      <c r="A38" s="148" t="s">
        <v>46</v>
      </c>
      <c r="B38" s="100" t="s">
        <v>47</v>
      </c>
      <c r="C38" s="100"/>
      <c r="D38" s="13" t="s">
        <v>39</v>
      </c>
      <c r="E38" s="150"/>
      <c r="F38" s="131">
        <v>310524.04902097263</v>
      </c>
      <c r="G38" s="24">
        <v>75449.399812894088</v>
      </c>
      <c r="H38" s="24">
        <v>212695.10900571852</v>
      </c>
      <c r="I38" s="26">
        <v>22379.54020236</v>
      </c>
      <c r="J38" s="73"/>
      <c r="K38" s="25">
        <f t="shared" si="8"/>
        <v>310524.05</v>
      </c>
      <c r="L38" s="78">
        <f t="shared" si="9"/>
        <v>1.0000000031528229</v>
      </c>
      <c r="M38" s="24">
        <f t="shared" si="10"/>
        <v>75449.399999999994</v>
      </c>
      <c r="N38" s="78">
        <f t="shared" si="11"/>
        <v>1.0000000024798859</v>
      </c>
      <c r="O38" s="24">
        <f t="shared" si="12"/>
        <v>212695.11</v>
      </c>
      <c r="P38" s="78">
        <f t="shared" si="13"/>
        <v>1.0000000046746795</v>
      </c>
      <c r="Q38" s="24">
        <f t="shared" si="14"/>
        <v>22379.54</v>
      </c>
      <c r="R38" s="79">
        <f t="shared" si="15"/>
        <v>0.99999999095781245</v>
      </c>
      <c r="T38" s="190"/>
    </row>
    <row r="39" spans="1:20" s="4" customFormat="1" ht="231.6" customHeight="1" x14ac:dyDescent="0.25">
      <c r="A39" s="148" t="s">
        <v>48</v>
      </c>
      <c r="B39" s="100" t="s">
        <v>1692</v>
      </c>
      <c r="C39" s="100" t="s">
        <v>1783</v>
      </c>
      <c r="D39" s="13"/>
      <c r="E39" s="149" t="s">
        <v>1089</v>
      </c>
      <c r="F39" s="131"/>
      <c r="G39" s="24"/>
      <c r="H39" s="24"/>
      <c r="I39" s="26"/>
      <c r="J39" s="73"/>
      <c r="K39" s="25"/>
      <c r="L39" s="78"/>
      <c r="M39" s="24"/>
      <c r="N39" s="78"/>
      <c r="O39" s="24"/>
      <c r="P39" s="78"/>
      <c r="Q39" s="24"/>
      <c r="R39" s="79"/>
      <c r="T39" s="190"/>
    </row>
    <row r="40" spans="1:20" s="4" customFormat="1" ht="39" customHeight="1" x14ac:dyDescent="0.25">
      <c r="A40" s="148" t="s">
        <v>49</v>
      </c>
      <c r="B40" s="100" t="s">
        <v>38</v>
      </c>
      <c r="C40" s="100"/>
      <c r="D40" s="13" t="s">
        <v>39</v>
      </c>
      <c r="E40" s="150"/>
      <c r="F40" s="131">
        <v>404471.78312949452</v>
      </c>
      <c r="G40" s="24">
        <v>113518.0239683</v>
      </c>
      <c r="H40" s="24">
        <v>238243.5999265945</v>
      </c>
      <c r="I40" s="26">
        <v>52710.159234599996</v>
      </c>
      <c r="J40" s="73"/>
      <c r="K40" s="25">
        <f t="shared" si="8"/>
        <v>404471.78</v>
      </c>
      <c r="L40" s="78">
        <f t="shared" si="9"/>
        <v>0.99999999226276193</v>
      </c>
      <c r="M40" s="24">
        <f t="shared" si="10"/>
        <v>113518.02</v>
      </c>
      <c r="N40" s="78">
        <f t="shared" si="11"/>
        <v>0.99999996504255573</v>
      </c>
      <c r="O40" s="24">
        <f t="shared" si="12"/>
        <v>238243.6</v>
      </c>
      <c r="P40" s="78">
        <f t="shared" si="13"/>
        <v>1.0000000003081111</v>
      </c>
      <c r="Q40" s="24">
        <f t="shared" si="14"/>
        <v>52710.16</v>
      </c>
      <c r="R40" s="79">
        <f t="shared" si="15"/>
        <v>1.00000001452092</v>
      </c>
      <c r="T40" s="190"/>
    </row>
    <row r="41" spans="1:20" s="4" customFormat="1" ht="39" customHeight="1" x14ac:dyDescent="0.25">
      <c r="A41" s="148" t="s">
        <v>50</v>
      </c>
      <c r="B41" s="100" t="s">
        <v>41</v>
      </c>
      <c r="C41" s="100"/>
      <c r="D41" s="13" t="s">
        <v>39</v>
      </c>
      <c r="E41" s="150"/>
      <c r="F41" s="131">
        <v>417915.83477716625</v>
      </c>
      <c r="G41" s="24">
        <v>118473.672246552</v>
      </c>
      <c r="H41" s="24">
        <v>246732.00329601421</v>
      </c>
      <c r="I41" s="26">
        <v>52710.159234599996</v>
      </c>
      <c r="J41" s="73"/>
      <c r="K41" s="25">
        <f t="shared" si="8"/>
        <v>417915.82999999996</v>
      </c>
      <c r="L41" s="78">
        <f t="shared" si="9"/>
        <v>0.99999998856907091</v>
      </c>
      <c r="M41" s="24">
        <f t="shared" si="10"/>
        <v>118473.67</v>
      </c>
      <c r="N41" s="78">
        <f t="shared" si="11"/>
        <v>0.99999998103754228</v>
      </c>
      <c r="O41" s="24">
        <f t="shared" si="12"/>
        <v>246732</v>
      </c>
      <c r="P41" s="78">
        <f t="shared" si="13"/>
        <v>0.99999998664131862</v>
      </c>
      <c r="Q41" s="24">
        <f t="shared" si="14"/>
        <v>52710.16</v>
      </c>
      <c r="R41" s="79">
        <f t="shared" si="15"/>
        <v>1.00000001452092</v>
      </c>
      <c r="T41" s="190"/>
    </row>
    <row r="42" spans="1:20" s="4" customFormat="1" ht="39" customHeight="1" x14ac:dyDescent="0.25">
      <c r="A42" s="148" t="s">
        <v>51</v>
      </c>
      <c r="B42" s="100" t="s">
        <v>43</v>
      </c>
      <c r="C42" s="100"/>
      <c r="D42" s="13" t="s">
        <v>39</v>
      </c>
      <c r="E42" s="150"/>
      <c r="F42" s="131">
        <v>443379.36426546937</v>
      </c>
      <c r="G42" s="24">
        <v>124867.20292162689</v>
      </c>
      <c r="H42" s="24">
        <v>263629.45785116253</v>
      </c>
      <c r="I42" s="26">
        <v>54882.703492679968</v>
      </c>
      <c r="J42" s="73"/>
      <c r="K42" s="25">
        <f t="shared" si="8"/>
        <v>443379.36000000004</v>
      </c>
      <c r="L42" s="78">
        <f t="shared" si="9"/>
        <v>0.99999999037963949</v>
      </c>
      <c r="M42" s="24">
        <f t="shared" si="10"/>
        <v>124867.2</v>
      </c>
      <c r="N42" s="78">
        <f t="shared" si="11"/>
        <v>0.99999997660212758</v>
      </c>
      <c r="O42" s="24">
        <f t="shared" si="12"/>
        <v>263629.46000000002</v>
      </c>
      <c r="P42" s="78">
        <f t="shared" si="13"/>
        <v>1.0000000081509763</v>
      </c>
      <c r="Q42" s="24">
        <f t="shared" si="14"/>
        <v>54882.7</v>
      </c>
      <c r="R42" s="79">
        <f t="shared" si="15"/>
        <v>0.99999993636100726</v>
      </c>
      <c r="T42" s="190"/>
    </row>
    <row r="43" spans="1:20" s="4" customFormat="1" ht="39" customHeight="1" x14ac:dyDescent="0.25">
      <c r="A43" s="148" t="s">
        <v>52</v>
      </c>
      <c r="B43" s="100" t="s">
        <v>45</v>
      </c>
      <c r="C43" s="100"/>
      <c r="D43" s="13" t="s">
        <v>39</v>
      </c>
      <c r="E43" s="150"/>
      <c r="F43" s="131">
        <v>449668.63552987948</v>
      </c>
      <c r="G43" s="24">
        <v>126915.7029946869</v>
      </c>
      <c r="H43" s="24">
        <v>267870.2290425126</v>
      </c>
      <c r="I43" s="26">
        <v>54882.703492679968</v>
      </c>
      <c r="J43" s="73"/>
      <c r="K43" s="25">
        <f t="shared" si="8"/>
        <v>449668.63</v>
      </c>
      <c r="L43" s="78">
        <f t="shared" si="9"/>
        <v>0.99999998770232335</v>
      </c>
      <c r="M43" s="24">
        <f t="shared" si="10"/>
        <v>126915.7</v>
      </c>
      <c r="N43" s="78">
        <f t="shared" si="11"/>
        <v>0.9999999764041263</v>
      </c>
      <c r="O43" s="24">
        <f t="shared" si="12"/>
        <v>267870.23</v>
      </c>
      <c r="P43" s="78">
        <f t="shared" si="13"/>
        <v>1.000000003574445</v>
      </c>
      <c r="Q43" s="24">
        <f t="shared" si="14"/>
        <v>54882.7</v>
      </c>
      <c r="R43" s="79">
        <f t="shared" si="15"/>
        <v>0.99999993636100726</v>
      </c>
      <c r="T43" s="190"/>
    </row>
    <row r="44" spans="1:20" s="4" customFormat="1" ht="39" customHeight="1" x14ac:dyDescent="0.25">
      <c r="A44" s="148" t="s">
        <v>53</v>
      </c>
      <c r="B44" s="100" t="s">
        <v>47</v>
      </c>
      <c r="C44" s="100"/>
      <c r="D44" s="13" t="s">
        <v>39</v>
      </c>
      <c r="E44" s="150"/>
      <c r="F44" s="131">
        <v>471675.70679326082</v>
      </c>
      <c r="G44" s="24">
        <v>120007.78888427489</v>
      </c>
      <c r="H44" s="24">
        <v>296785.21441630594</v>
      </c>
      <c r="I44" s="26">
        <v>54882.703492679968</v>
      </c>
      <c r="J44" s="73"/>
      <c r="K44" s="25">
        <f t="shared" si="8"/>
        <v>471675.7</v>
      </c>
      <c r="L44" s="78">
        <f t="shared" si="9"/>
        <v>0.99999998559760295</v>
      </c>
      <c r="M44" s="24">
        <f t="shared" si="10"/>
        <v>120007.79</v>
      </c>
      <c r="N44" s="78">
        <f t="shared" si="11"/>
        <v>1.0000000092971058</v>
      </c>
      <c r="O44" s="24">
        <f t="shared" si="12"/>
        <v>296785.21000000002</v>
      </c>
      <c r="P44" s="78">
        <f t="shared" si="13"/>
        <v>0.99999998511952182</v>
      </c>
      <c r="Q44" s="24">
        <f t="shared" si="14"/>
        <v>54882.7</v>
      </c>
      <c r="R44" s="79">
        <f t="shared" si="15"/>
        <v>0.99999993636100726</v>
      </c>
      <c r="T44" s="190"/>
    </row>
    <row r="45" spans="1:20" s="4" customFormat="1" ht="169.5" customHeight="1" x14ac:dyDescent="0.25">
      <c r="A45" s="148" t="s">
        <v>54</v>
      </c>
      <c r="B45" s="100" t="s">
        <v>1694</v>
      </c>
      <c r="C45" s="100" t="s">
        <v>1683</v>
      </c>
      <c r="D45" s="13"/>
      <c r="E45" s="149" t="s">
        <v>1089</v>
      </c>
      <c r="F45" s="131"/>
      <c r="G45" s="24"/>
      <c r="H45" s="24"/>
      <c r="I45" s="26"/>
      <c r="J45" s="73"/>
      <c r="K45" s="25"/>
      <c r="L45" s="78"/>
      <c r="M45" s="24"/>
      <c r="N45" s="78"/>
      <c r="O45" s="24"/>
      <c r="P45" s="78"/>
      <c r="Q45" s="24"/>
      <c r="R45" s="79"/>
      <c r="T45" s="190"/>
    </row>
    <row r="46" spans="1:20" s="4" customFormat="1" ht="39" customHeight="1" x14ac:dyDescent="0.25">
      <c r="A46" s="148" t="s">
        <v>1185</v>
      </c>
      <c r="B46" s="100" t="s">
        <v>1186</v>
      </c>
      <c r="C46" s="100"/>
      <c r="D46" s="13" t="s">
        <v>56</v>
      </c>
      <c r="E46" s="149"/>
      <c r="F46" s="131">
        <v>134048.9572992</v>
      </c>
      <c r="G46" s="24">
        <v>62277.106499999994</v>
      </c>
      <c r="H46" s="24">
        <v>55101.812623200007</v>
      </c>
      <c r="I46" s="26">
        <v>16670.038176000002</v>
      </c>
      <c r="J46" s="73"/>
      <c r="K46" s="25">
        <f t="shared" si="8"/>
        <v>134048.95999999999</v>
      </c>
      <c r="L46" s="78">
        <f t="shared" si="9"/>
        <v>1.0000000201478627</v>
      </c>
      <c r="M46" s="24">
        <f t="shared" si="10"/>
        <v>62277.11</v>
      </c>
      <c r="N46" s="78">
        <f t="shared" si="11"/>
        <v>1.0000000562004274</v>
      </c>
      <c r="O46" s="24">
        <f t="shared" si="12"/>
        <v>55101.81</v>
      </c>
      <c r="P46" s="78">
        <f t="shared" si="13"/>
        <v>0.99999995239358042</v>
      </c>
      <c r="Q46" s="24">
        <f t="shared" si="14"/>
        <v>16670.04</v>
      </c>
      <c r="R46" s="79">
        <f t="shared" si="15"/>
        <v>1.0000001094178657</v>
      </c>
      <c r="T46" s="190"/>
    </row>
    <row r="47" spans="1:20" s="4" customFormat="1" ht="39" customHeight="1" x14ac:dyDescent="0.25">
      <c r="A47" s="148" t="s">
        <v>55</v>
      </c>
      <c r="B47" s="100" t="s">
        <v>1187</v>
      </c>
      <c r="C47" s="100"/>
      <c r="D47" s="13" t="s">
        <v>56</v>
      </c>
      <c r="E47" s="149"/>
      <c r="F47" s="131">
        <v>136326.1746542</v>
      </c>
      <c r="G47" s="24">
        <v>62413.011500000001</v>
      </c>
      <c r="H47" s="24">
        <v>57243.124978200001</v>
      </c>
      <c r="I47" s="26">
        <v>16670.038176000002</v>
      </c>
      <c r="J47" s="73"/>
      <c r="K47" s="25">
        <f t="shared" si="8"/>
        <v>136326.17000000001</v>
      </c>
      <c r="L47" s="78">
        <f t="shared" si="9"/>
        <v>0.99999996585982109</v>
      </c>
      <c r="M47" s="24">
        <f t="shared" si="10"/>
        <v>62413.01</v>
      </c>
      <c r="N47" s="78">
        <f t="shared" si="11"/>
        <v>0.99999997596654988</v>
      </c>
      <c r="O47" s="24">
        <f t="shared" si="12"/>
        <v>57243.12</v>
      </c>
      <c r="P47" s="78">
        <f t="shared" si="13"/>
        <v>0.99999991303409796</v>
      </c>
      <c r="Q47" s="24">
        <f t="shared" si="14"/>
        <v>16670.04</v>
      </c>
      <c r="R47" s="79">
        <f t="shared" si="15"/>
        <v>1.0000001094178657</v>
      </c>
      <c r="T47" s="190"/>
    </row>
    <row r="48" spans="1:20" s="4" customFormat="1" ht="39" customHeight="1" x14ac:dyDescent="0.25">
      <c r="A48" s="148" t="s">
        <v>57</v>
      </c>
      <c r="B48" s="100" t="s">
        <v>1188</v>
      </c>
      <c r="C48" s="100"/>
      <c r="D48" s="13" t="s">
        <v>56</v>
      </c>
      <c r="E48" s="150"/>
      <c r="F48" s="131">
        <v>141591.86173820001</v>
      </c>
      <c r="G48" s="24">
        <v>65765.441000000006</v>
      </c>
      <c r="H48" s="24">
        <v>59156.382562200008</v>
      </c>
      <c r="I48" s="26">
        <v>16670.038176000002</v>
      </c>
      <c r="J48" s="73"/>
      <c r="K48" s="25">
        <f t="shared" si="8"/>
        <v>141591.86000000002</v>
      </c>
      <c r="L48" s="78">
        <f t="shared" si="9"/>
        <v>0.99999998772387078</v>
      </c>
      <c r="M48" s="24">
        <f t="shared" si="10"/>
        <v>65765.440000000002</v>
      </c>
      <c r="N48" s="78">
        <f t="shared" si="11"/>
        <v>0.99999998479444541</v>
      </c>
      <c r="O48" s="24">
        <f t="shared" si="12"/>
        <v>59156.38</v>
      </c>
      <c r="P48" s="78">
        <f t="shared" si="13"/>
        <v>0.99999995668768271</v>
      </c>
      <c r="Q48" s="24">
        <f t="shared" si="14"/>
        <v>16670.04</v>
      </c>
      <c r="R48" s="79">
        <f t="shared" si="15"/>
        <v>1.0000001094178657</v>
      </c>
      <c r="T48" s="190"/>
    </row>
    <row r="49" spans="1:20" s="4" customFormat="1" ht="39" customHeight="1" x14ac:dyDescent="0.25">
      <c r="A49" s="148" t="s">
        <v>58</v>
      </c>
      <c r="B49" s="100" t="s">
        <v>1189</v>
      </c>
      <c r="C49" s="100"/>
      <c r="D49" s="13" t="s">
        <v>39</v>
      </c>
      <c r="E49" s="150"/>
      <c r="F49" s="131">
        <v>149354.41781491251</v>
      </c>
      <c r="G49" s="24">
        <v>70793.925999999992</v>
      </c>
      <c r="H49" s="24">
        <v>61890.453638912506</v>
      </c>
      <c r="I49" s="26">
        <v>16670.038176000002</v>
      </c>
      <c r="J49" s="73"/>
      <c r="K49" s="25">
        <f t="shared" si="8"/>
        <v>149354.42000000001</v>
      </c>
      <c r="L49" s="78">
        <f t="shared" si="9"/>
        <v>1.0000000146302168</v>
      </c>
      <c r="M49" s="24">
        <f t="shared" si="10"/>
        <v>70793.929999999993</v>
      </c>
      <c r="N49" s="78">
        <f t="shared" si="11"/>
        <v>1.0000000565020226</v>
      </c>
      <c r="O49" s="24">
        <f t="shared" si="12"/>
        <v>61890.45</v>
      </c>
      <c r="P49" s="78">
        <f t="shared" si="13"/>
        <v>0.99999994120397739</v>
      </c>
      <c r="Q49" s="24">
        <f t="shared" si="14"/>
        <v>16670.04</v>
      </c>
      <c r="R49" s="79">
        <f t="shared" si="15"/>
        <v>1.0000001094178657</v>
      </c>
      <c r="T49" s="190"/>
    </row>
    <row r="50" spans="1:20" s="4" customFormat="1" ht="39" customHeight="1" x14ac:dyDescent="0.25">
      <c r="A50" s="148" t="s">
        <v>59</v>
      </c>
      <c r="B50" s="100" t="s">
        <v>41</v>
      </c>
      <c r="C50" s="100"/>
      <c r="D50" s="13" t="s">
        <v>39</v>
      </c>
      <c r="E50" s="150"/>
      <c r="F50" s="131">
        <v>180452.88267553749</v>
      </c>
      <c r="G50" s="24">
        <v>79414.866999999998</v>
      </c>
      <c r="H50" s="24">
        <v>82545.054265537488</v>
      </c>
      <c r="I50" s="26">
        <v>18492.96141</v>
      </c>
      <c r="J50" s="73"/>
      <c r="K50" s="25">
        <f t="shared" si="8"/>
        <v>180452.87999999998</v>
      </c>
      <c r="L50" s="78">
        <f t="shared" si="9"/>
        <v>0.9999999851732071</v>
      </c>
      <c r="M50" s="24">
        <f t="shared" si="10"/>
        <v>79414.87</v>
      </c>
      <c r="N50" s="78">
        <f t="shared" si="11"/>
        <v>1.0000000377763019</v>
      </c>
      <c r="O50" s="24">
        <f t="shared" si="12"/>
        <v>82545.05</v>
      </c>
      <c r="P50" s="78">
        <f t="shared" si="13"/>
        <v>0.99999994832473582</v>
      </c>
      <c r="Q50" s="24">
        <f t="shared" si="14"/>
        <v>18492.96</v>
      </c>
      <c r="R50" s="79">
        <f t="shared" si="15"/>
        <v>0.9999999237547752</v>
      </c>
      <c r="T50" s="190"/>
    </row>
    <row r="51" spans="1:20" s="4" customFormat="1" ht="39" customHeight="1" x14ac:dyDescent="0.25">
      <c r="A51" s="148" t="s">
        <v>60</v>
      </c>
      <c r="B51" s="100" t="s">
        <v>43</v>
      </c>
      <c r="C51" s="100"/>
      <c r="D51" s="13" t="s">
        <v>39</v>
      </c>
      <c r="E51" s="150"/>
      <c r="F51" s="131">
        <v>213028.57621749997</v>
      </c>
      <c r="G51" s="24">
        <v>91546.451499999996</v>
      </c>
      <c r="H51" s="24">
        <v>100381.22353349999</v>
      </c>
      <c r="I51" s="26">
        <v>21100.901183999998</v>
      </c>
      <c r="J51" s="73"/>
      <c r="K51" s="25">
        <f t="shared" si="8"/>
        <v>213028.56999999998</v>
      </c>
      <c r="L51" s="78">
        <f t="shared" si="9"/>
        <v>0.99999997081377479</v>
      </c>
      <c r="M51" s="24">
        <f t="shared" si="10"/>
        <v>91546.45</v>
      </c>
      <c r="N51" s="78">
        <f t="shared" si="11"/>
        <v>0.99999998361487552</v>
      </c>
      <c r="O51" s="24">
        <f t="shared" si="12"/>
        <v>100381.22</v>
      </c>
      <c r="P51" s="78">
        <f t="shared" si="13"/>
        <v>0.99999996479919395</v>
      </c>
      <c r="Q51" s="24">
        <f t="shared" si="14"/>
        <v>21100.9</v>
      </c>
      <c r="R51" s="79">
        <f t="shared" si="15"/>
        <v>0.99999994388865254</v>
      </c>
      <c r="T51" s="190"/>
    </row>
    <row r="52" spans="1:20" s="4" customFormat="1" ht="39" customHeight="1" x14ac:dyDescent="0.25">
      <c r="A52" s="148" t="s">
        <v>61</v>
      </c>
      <c r="B52" s="122" t="s">
        <v>62</v>
      </c>
      <c r="C52" s="100"/>
      <c r="D52" s="13"/>
      <c r="E52" s="139"/>
      <c r="F52" s="131"/>
      <c r="G52" s="24"/>
      <c r="H52" s="24"/>
      <c r="I52" s="26"/>
      <c r="J52" s="73"/>
      <c r="K52" s="25"/>
      <c r="L52" s="78"/>
      <c r="M52" s="24"/>
      <c r="N52" s="78"/>
      <c r="O52" s="24"/>
      <c r="P52" s="78"/>
      <c r="Q52" s="24"/>
      <c r="R52" s="79"/>
      <c r="T52" s="190"/>
    </row>
    <row r="53" spans="1:20" s="4" customFormat="1" ht="107.1" customHeight="1" x14ac:dyDescent="0.25">
      <c r="A53" s="148" t="s">
        <v>63</v>
      </c>
      <c r="B53" s="100" t="s">
        <v>64</v>
      </c>
      <c r="C53" s="100" t="s">
        <v>65</v>
      </c>
      <c r="D53" s="13"/>
      <c r="E53" s="139"/>
      <c r="F53" s="131">
        <v>3853.8037100236807</v>
      </c>
      <c r="G53" s="24">
        <v>2075.1037100236804</v>
      </c>
      <c r="H53" s="24">
        <v>1778.7</v>
      </c>
      <c r="I53" s="26">
        <v>0</v>
      </c>
      <c r="J53" s="73"/>
      <c r="K53" s="25">
        <f t="shared" si="8"/>
        <v>3853.8</v>
      </c>
      <c r="L53" s="78">
        <f t="shared" si="9"/>
        <v>0.99999903730860218</v>
      </c>
      <c r="M53" s="24">
        <f t="shared" si="10"/>
        <v>2075.1</v>
      </c>
      <c r="N53" s="78">
        <f t="shared" si="11"/>
        <v>0.99999821212613971</v>
      </c>
      <c r="O53" s="24">
        <f t="shared" si="12"/>
        <v>1778.7</v>
      </c>
      <c r="P53" s="78">
        <f t="shared" si="13"/>
        <v>1</v>
      </c>
      <c r="Q53" s="24">
        <f t="shared" si="14"/>
        <v>0</v>
      </c>
      <c r="R53" s="79" t="e">
        <f t="shared" si="15"/>
        <v>#DIV/0!</v>
      </c>
      <c r="T53" s="190"/>
    </row>
    <row r="54" spans="1:20" s="4" customFormat="1" ht="72" customHeight="1" x14ac:dyDescent="0.25">
      <c r="A54" s="148" t="s">
        <v>67</v>
      </c>
      <c r="B54" s="100" t="s">
        <v>68</v>
      </c>
      <c r="C54" s="100"/>
      <c r="D54" s="13" t="s">
        <v>66</v>
      </c>
      <c r="E54" s="139"/>
      <c r="F54" s="131">
        <v>7536.0379130803203</v>
      </c>
      <c r="G54" s="24">
        <v>4673.7379130803201</v>
      </c>
      <c r="H54" s="24">
        <v>2862.3</v>
      </c>
      <c r="I54" s="26">
        <v>0</v>
      </c>
      <c r="J54" s="73"/>
      <c r="K54" s="25">
        <f t="shared" si="8"/>
        <v>7536.04</v>
      </c>
      <c r="L54" s="78">
        <f t="shared" si="9"/>
        <v>1.0000002769253158</v>
      </c>
      <c r="M54" s="24">
        <f t="shared" si="10"/>
        <v>4673.74</v>
      </c>
      <c r="N54" s="78">
        <f t="shared" si="11"/>
        <v>1.0000004465204764</v>
      </c>
      <c r="O54" s="24">
        <f t="shared" si="12"/>
        <v>2862.3</v>
      </c>
      <c r="P54" s="78">
        <f t="shared" si="13"/>
        <v>1</v>
      </c>
      <c r="Q54" s="24">
        <f t="shared" si="14"/>
        <v>0</v>
      </c>
      <c r="R54" s="79" t="e">
        <f t="shared" si="15"/>
        <v>#DIV/0!</v>
      </c>
      <c r="T54" s="190"/>
    </row>
    <row r="55" spans="1:20" s="4" customFormat="1" ht="72" customHeight="1" x14ac:dyDescent="0.25">
      <c r="A55" s="148" t="s">
        <v>69</v>
      </c>
      <c r="B55" s="100" t="s">
        <v>70</v>
      </c>
      <c r="C55" s="100"/>
      <c r="D55" s="13" t="s">
        <v>66</v>
      </c>
      <c r="E55" s="139"/>
      <c r="F55" s="131">
        <v>10888.133375239682</v>
      </c>
      <c r="G55" s="24">
        <v>6948.5333752396809</v>
      </c>
      <c r="H55" s="24">
        <v>3939.6000000000004</v>
      </c>
      <c r="I55" s="26">
        <v>0</v>
      </c>
      <c r="J55" s="73"/>
      <c r="K55" s="25">
        <f t="shared" si="8"/>
        <v>10888.13</v>
      </c>
      <c r="L55" s="78">
        <f t="shared" si="9"/>
        <v>0.99999969000750022</v>
      </c>
      <c r="M55" s="24">
        <f t="shared" si="10"/>
        <v>6948.53</v>
      </c>
      <c r="N55" s="78">
        <f t="shared" si="11"/>
        <v>0.99999951425149758</v>
      </c>
      <c r="O55" s="24">
        <f t="shared" si="12"/>
        <v>3939.6</v>
      </c>
      <c r="P55" s="78">
        <f t="shared" si="13"/>
        <v>0.99999999999999989</v>
      </c>
      <c r="Q55" s="24">
        <f t="shared" si="14"/>
        <v>0</v>
      </c>
      <c r="R55" s="79" t="e">
        <f t="shared" si="15"/>
        <v>#DIV/0!</v>
      </c>
      <c r="T55" s="190"/>
    </row>
    <row r="56" spans="1:20" s="4" customFormat="1" ht="72" customHeight="1" x14ac:dyDescent="0.25">
      <c r="A56" s="148" t="s">
        <v>71</v>
      </c>
      <c r="B56" s="100" t="s">
        <v>72</v>
      </c>
      <c r="C56" s="100"/>
      <c r="D56" s="13" t="s">
        <v>66</v>
      </c>
      <c r="E56" s="139"/>
      <c r="F56" s="131">
        <v>14220.154005173761</v>
      </c>
      <c r="G56" s="24">
        <v>9203.2540051737615</v>
      </c>
      <c r="H56" s="24">
        <v>5016.9000000000005</v>
      </c>
      <c r="I56" s="26">
        <v>0</v>
      </c>
      <c r="J56" s="73"/>
      <c r="K56" s="25">
        <f t="shared" si="8"/>
        <v>14220.15</v>
      </c>
      <c r="L56" s="78">
        <f t="shared" si="9"/>
        <v>0.99999971834526125</v>
      </c>
      <c r="M56" s="24">
        <f t="shared" si="10"/>
        <v>9203.25</v>
      </c>
      <c r="N56" s="78">
        <f t="shared" si="11"/>
        <v>0.99999956480895136</v>
      </c>
      <c r="O56" s="24">
        <f t="shared" si="12"/>
        <v>5016.8999999999996</v>
      </c>
      <c r="P56" s="78">
        <f t="shared" si="13"/>
        <v>0.99999999999999978</v>
      </c>
      <c r="Q56" s="24">
        <f t="shared" si="14"/>
        <v>0</v>
      </c>
      <c r="R56" s="79" t="e">
        <f t="shared" si="15"/>
        <v>#DIV/0!</v>
      </c>
      <c r="T56" s="190"/>
    </row>
    <row r="57" spans="1:20" s="4" customFormat="1" ht="72" customHeight="1" x14ac:dyDescent="0.25">
      <c r="A57" s="148" t="s">
        <v>73</v>
      </c>
      <c r="B57" s="100" t="s">
        <v>74</v>
      </c>
      <c r="C57" s="100"/>
      <c r="D57" s="13" t="s">
        <v>66</v>
      </c>
      <c r="E57" s="139"/>
      <c r="F57" s="131">
        <v>17566.425191454724</v>
      </c>
      <c r="G57" s="24">
        <v>11470.125191454723</v>
      </c>
      <c r="H57" s="24">
        <v>6096.3</v>
      </c>
      <c r="I57" s="26">
        <v>0</v>
      </c>
      <c r="J57" s="73"/>
      <c r="K57" s="25">
        <f t="shared" si="8"/>
        <v>17566.43</v>
      </c>
      <c r="L57" s="78">
        <f t="shared" si="9"/>
        <v>1.0000002737349929</v>
      </c>
      <c r="M57" s="24">
        <f t="shared" si="10"/>
        <v>11470.13</v>
      </c>
      <c r="N57" s="78">
        <f t="shared" si="11"/>
        <v>1.0000004192234344</v>
      </c>
      <c r="O57" s="24">
        <f t="shared" si="12"/>
        <v>6096.3</v>
      </c>
      <c r="P57" s="78">
        <f t="shared" si="13"/>
        <v>1</v>
      </c>
      <c r="Q57" s="24">
        <f t="shared" si="14"/>
        <v>0</v>
      </c>
      <c r="R57" s="79" t="e">
        <f t="shared" si="15"/>
        <v>#DIV/0!</v>
      </c>
      <c r="T57" s="190"/>
    </row>
    <row r="58" spans="1:20" s="4" customFormat="1" ht="72" customHeight="1" x14ac:dyDescent="0.25">
      <c r="A58" s="148" t="s">
        <v>75</v>
      </c>
      <c r="B58" s="100" t="s">
        <v>76</v>
      </c>
      <c r="C58" s="100"/>
      <c r="D58" s="13" t="s">
        <v>66</v>
      </c>
      <c r="E58" s="139"/>
      <c r="F58" s="131">
        <v>20897.402391505922</v>
      </c>
      <c r="G58" s="24">
        <v>13725.902391505922</v>
      </c>
      <c r="H58" s="24">
        <v>7171.5</v>
      </c>
      <c r="I58" s="26">
        <v>0</v>
      </c>
      <c r="J58" s="73"/>
      <c r="K58" s="25">
        <f t="shared" si="8"/>
        <v>20897.400000000001</v>
      </c>
      <c r="L58" s="78">
        <f t="shared" si="9"/>
        <v>0.99999988555965591</v>
      </c>
      <c r="M58" s="24">
        <f t="shared" si="10"/>
        <v>13725.9</v>
      </c>
      <c r="N58" s="78">
        <f t="shared" si="11"/>
        <v>0.9999998257669438</v>
      </c>
      <c r="O58" s="24">
        <f t="shared" si="12"/>
        <v>7171.5</v>
      </c>
      <c r="P58" s="78">
        <f t="shared" si="13"/>
        <v>1</v>
      </c>
      <c r="Q58" s="24">
        <f t="shared" si="14"/>
        <v>0</v>
      </c>
      <c r="R58" s="79" t="e">
        <f t="shared" si="15"/>
        <v>#DIV/0!</v>
      </c>
      <c r="T58" s="190"/>
    </row>
    <row r="59" spans="1:20" s="4" customFormat="1" ht="72" customHeight="1" x14ac:dyDescent="0.25">
      <c r="A59" s="148" t="s">
        <v>77</v>
      </c>
      <c r="B59" s="100" t="s">
        <v>78</v>
      </c>
      <c r="C59" s="100"/>
      <c r="D59" s="13" t="s">
        <v>66</v>
      </c>
      <c r="E59" s="139"/>
      <c r="F59" s="131">
        <v>24243.151862845443</v>
      </c>
      <c r="G59" s="24">
        <v>15993.301862845443</v>
      </c>
      <c r="H59" s="24">
        <v>8249.85</v>
      </c>
      <c r="I59" s="26">
        <v>0</v>
      </c>
      <c r="J59" s="73"/>
      <c r="K59" s="25">
        <f t="shared" si="8"/>
        <v>24243.15</v>
      </c>
      <c r="L59" s="78">
        <f t="shared" si="9"/>
        <v>0.9999999231599318</v>
      </c>
      <c r="M59" s="24">
        <f t="shared" si="10"/>
        <v>15993.3</v>
      </c>
      <c r="N59" s="78">
        <f t="shared" si="11"/>
        <v>0.99999988352339875</v>
      </c>
      <c r="O59" s="24">
        <f t="shared" si="12"/>
        <v>8249.85</v>
      </c>
      <c r="P59" s="78">
        <f t="shared" si="13"/>
        <v>1</v>
      </c>
      <c r="Q59" s="24">
        <f t="shared" si="14"/>
        <v>0</v>
      </c>
      <c r="R59" s="79" t="e">
        <f t="shared" si="15"/>
        <v>#DIV/0!</v>
      </c>
      <c r="T59" s="190"/>
    </row>
    <row r="60" spans="1:20" s="4" customFormat="1" ht="72" customHeight="1" x14ac:dyDescent="0.25">
      <c r="A60" s="148" t="s">
        <v>79</v>
      </c>
      <c r="B60" s="100" t="s">
        <v>80</v>
      </c>
      <c r="C60" s="100"/>
      <c r="D60" s="13" t="s">
        <v>66</v>
      </c>
      <c r="E60" s="139"/>
      <c r="F60" s="131">
        <v>27578.863918072322</v>
      </c>
      <c r="G60" s="24">
        <v>18250.663918072321</v>
      </c>
      <c r="H60" s="24">
        <v>9328.2000000000007</v>
      </c>
      <c r="I60" s="26">
        <v>0</v>
      </c>
      <c r="J60" s="73"/>
      <c r="K60" s="25">
        <f t="shared" si="8"/>
        <v>27578.86</v>
      </c>
      <c r="L60" s="78">
        <f t="shared" si="9"/>
        <v>0.99999985793206225</v>
      </c>
      <c r="M60" s="24">
        <f t="shared" si="10"/>
        <v>18250.66</v>
      </c>
      <c r="N60" s="78">
        <f t="shared" si="11"/>
        <v>0.99999978531891554</v>
      </c>
      <c r="O60" s="24">
        <f t="shared" si="12"/>
        <v>9328.2000000000007</v>
      </c>
      <c r="P60" s="78">
        <f t="shared" si="13"/>
        <v>1</v>
      </c>
      <c r="Q60" s="24">
        <f t="shared" si="14"/>
        <v>0</v>
      </c>
      <c r="R60" s="79" t="e">
        <f t="shared" si="15"/>
        <v>#DIV/0!</v>
      </c>
      <c r="T60" s="190"/>
    </row>
    <row r="61" spans="1:20" s="4" customFormat="1" ht="39" customHeight="1" x14ac:dyDescent="0.25">
      <c r="A61" s="148" t="s">
        <v>81</v>
      </c>
      <c r="B61" s="122" t="s">
        <v>82</v>
      </c>
      <c r="C61" s="100"/>
      <c r="D61" s="13"/>
      <c r="E61" s="139"/>
      <c r="F61" s="131"/>
      <c r="G61" s="24"/>
      <c r="H61" s="24"/>
      <c r="I61" s="26"/>
      <c r="J61" s="73"/>
      <c r="K61" s="25"/>
      <c r="L61" s="78"/>
      <c r="M61" s="24"/>
      <c r="N61" s="78"/>
      <c r="O61" s="24"/>
      <c r="P61" s="78"/>
      <c r="Q61" s="24"/>
      <c r="R61" s="79"/>
      <c r="T61" s="190"/>
    </row>
    <row r="62" spans="1:20" s="4" customFormat="1" ht="101.1" customHeight="1" x14ac:dyDescent="0.25">
      <c r="A62" s="148" t="s">
        <v>83</v>
      </c>
      <c r="B62" s="100" t="s">
        <v>64</v>
      </c>
      <c r="C62" s="100" t="s">
        <v>84</v>
      </c>
      <c r="D62" s="13"/>
      <c r="E62" s="139"/>
      <c r="F62" s="131">
        <v>3939.4647309158399</v>
      </c>
      <c r="G62" s="24">
        <v>2173.36473091584</v>
      </c>
      <c r="H62" s="24">
        <v>1766.1000000000001</v>
      </c>
      <c r="I62" s="26">
        <v>0</v>
      </c>
      <c r="J62" s="73"/>
      <c r="K62" s="25">
        <f t="shared" si="8"/>
        <v>3939.46</v>
      </c>
      <c r="L62" s="78">
        <f t="shared" si="9"/>
        <v>0.99999879909679024</v>
      </c>
      <c r="M62" s="24">
        <f t="shared" si="10"/>
        <v>2173.36</v>
      </c>
      <c r="N62" s="78">
        <f t="shared" si="11"/>
        <v>0.99999782322968045</v>
      </c>
      <c r="O62" s="24">
        <f t="shared" si="12"/>
        <v>1766.1</v>
      </c>
      <c r="P62" s="78">
        <f t="shared" si="13"/>
        <v>0.99999999999999989</v>
      </c>
      <c r="Q62" s="24">
        <f t="shared" si="14"/>
        <v>0</v>
      </c>
      <c r="R62" s="79" t="e">
        <f t="shared" si="15"/>
        <v>#DIV/0!</v>
      </c>
      <c r="T62" s="190"/>
    </row>
    <row r="63" spans="1:20" s="4" customFormat="1" ht="72" customHeight="1" x14ac:dyDescent="0.25">
      <c r="A63" s="148" t="s">
        <v>85</v>
      </c>
      <c r="B63" s="100" t="s">
        <v>68</v>
      </c>
      <c r="C63" s="100"/>
      <c r="D63" s="13" t="s">
        <v>66</v>
      </c>
      <c r="E63" s="139"/>
      <c r="F63" s="131">
        <v>5677.226175989761</v>
      </c>
      <c r="G63" s="24">
        <v>2850.6261759897607</v>
      </c>
      <c r="H63" s="24">
        <v>2826.6</v>
      </c>
      <c r="I63" s="26">
        <v>0</v>
      </c>
      <c r="J63" s="73"/>
      <c r="K63" s="25">
        <f t="shared" si="8"/>
        <v>5677.23</v>
      </c>
      <c r="L63" s="78">
        <f t="shared" si="9"/>
        <v>1.0000006735701767</v>
      </c>
      <c r="M63" s="24">
        <f t="shared" si="10"/>
        <v>2850.63</v>
      </c>
      <c r="N63" s="78">
        <f t="shared" si="11"/>
        <v>1.0000013414632447</v>
      </c>
      <c r="O63" s="24">
        <f t="shared" si="12"/>
        <v>2826.6</v>
      </c>
      <c r="P63" s="78">
        <f t="shared" si="13"/>
        <v>1</v>
      </c>
      <c r="Q63" s="24">
        <f t="shared" si="14"/>
        <v>0</v>
      </c>
      <c r="R63" s="79" t="e">
        <f t="shared" si="15"/>
        <v>#DIV/0!</v>
      </c>
      <c r="T63" s="190"/>
    </row>
    <row r="64" spans="1:20" s="4" customFormat="1" ht="72" customHeight="1" x14ac:dyDescent="0.25">
      <c r="A64" s="148" t="s">
        <v>86</v>
      </c>
      <c r="B64" s="100" t="s">
        <v>70</v>
      </c>
      <c r="C64" s="100"/>
      <c r="D64" s="13" t="s">
        <v>66</v>
      </c>
      <c r="E64" s="139"/>
      <c r="F64" s="131">
        <v>7683.3695710463999</v>
      </c>
      <c r="G64" s="24">
        <v>3798.3695710464003</v>
      </c>
      <c r="H64" s="24">
        <v>3885</v>
      </c>
      <c r="I64" s="26">
        <v>0</v>
      </c>
      <c r="J64" s="73"/>
      <c r="K64" s="25">
        <f t="shared" si="8"/>
        <v>7683.37</v>
      </c>
      <c r="L64" s="78">
        <f t="shared" si="9"/>
        <v>1.0000000558288387</v>
      </c>
      <c r="M64" s="24">
        <f t="shared" si="10"/>
        <v>3798.37</v>
      </c>
      <c r="N64" s="78">
        <f t="shared" si="11"/>
        <v>1.0000001129309803</v>
      </c>
      <c r="O64" s="24">
        <f t="shared" si="12"/>
        <v>3885</v>
      </c>
      <c r="P64" s="78">
        <f t="shared" si="13"/>
        <v>1</v>
      </c>
      <c r="Q64" s="24">
        <f t="shared" si="14"/>
        <v>0</v>
      </c>
      <c r="R64" s="79" t="e">
        <f t="shared" si="15"/>
        <v>#DIV/0!</v>
      </c>
      <c r="T64" s="190"/>
    </row>
    <row r="65" spans="1:20" s="4" customFormat="1" ht="72" customHeight="1" x14ac:dyDescent="0.25">
      <c r="A65" s="148" t="s">
        <v>87</v>
      </c>
      <c r="B65" s="100" t="s">
        <v>72</v>
      </c>
      <c r="C65" s="100"/>
      <c r="D65" s="13" t="s">
        <v>66</v>
      </c>
      <c r="E65" s="139"/>
      <c r="F65" s="131">
        <v>9426.9552919987218</v>
      </c>
      <c r="G65" s="24">
        <v>4483.5552919987203</v>
      </c>
      <c r="H65" s="24">
        <v>4943.4000000000005</v>
      </c>
      <c r="I65" s="26">
        <v>0</v>
      </c>
      <c r="J65" s="73"/>
      <c r="K65" s="25">
        <f t="shared" si="8"/>
        <v>9426.9599999999991</v>
      </c>
      <c r="L65" s="78">
        <f t="shared" si="9"/>
        <v>1.0000004994190734</v>
      </c>
      <c r="M65" s="24">
        <f t="shared" si="10"/>
        <v>4483.5600000000004</v>
      </c>
      <c r="N65" s="78">
        <f t="shared" si="11"/>
        <v>1.0000010500598238</v>
      </c>
      <c r="O65" s="24">
        <f t="shared" si="12"/>
        <v>4943.3999999999996</v>
      </c>
      <c r="P65" s="78">
        <f t="shared" si="13"/>
        <v>0.99999999999999978</v>
      </c>
      <c r="Q65" s="24">
        <f t="shared" si="14"/>
        <v>0</v>
      </c>
      <c r="R65" s="79" t="e">
        <f t="shared" si="15"/>
        <v>#DIV/0!</v>
      </c>
      <c r="T65" s="190"/>
    </row>
    <row r="66" spans="1:20" s="4" customFormat="1" ht="72" customHeight="1" x14ac:dyDescent="0.25">
      <c r="A66" s="148" t="s">
        <v>88</v>
      </c>
      <c r="B66" s="100" t="s">
        <v>74</v>
      </c>
      <c r="C66" s="100"/>
      <c r="D66" s="13" t="s">
        <v>66</v>
      </c>
      <c r="E66" s="139"/>
      <c r="F66" s="131">
        <v>12627.544634342403</v>
      </c>
      <c r="G66" s="24">
        <v>6624.6946343424024</v>
      </c>
      <c r="H66" s="24">
        <v>6002.85</v>
      </c>
      <c r="I66" s="26">
        <v>0</v>
      </c>
      <c r="J66" s="73"/>
      <c r="K66" s="25">
        <f t="shared" si="8"/>
        <v>12627.54</v>
      </c>
      <c r="L66" s="78">
        <f t="shared" si="9"/>
        <v>0.9999996329973454</v>
      </c>
      <c r="M66" s="24">
        <f t="shared" si="10"/>
        <v>6624.69</v>
      </c>
      <c r="N66" s="78">
        <f t="shared" si="11"/>
        <v>0.99999930044437391</v>
      </c>
      <c r="O66" s="24">
        <f t="shared" si="12"/>
        <v>6002.85</v>
      </c>
      <c r="P66" s="78">
        <f t="shared" si="13"/>
        <v>1</v>
      </c>
      <c r="Q66" s="24">
        <f t="shared" si="14"/>
        <v>0</v>
      </c>
      <c r="R66" s="79" t="e">
        <f t="shared" si="15"/>
        <v>#DIV/0!</v>
      </c>
      <c r="T66" s="190"/>
    </row>
    <row r="67" spans="1:20" s="4" customFormat="1" ht="72" customHeight="1" x14ac:dyDescent="0.25">
      <c r="A67" s="148" t="s">
        <v>89</v>
      </c>
      <c r="B67" s="100" t="s">
        <v>90</v>
      </c>
      <c r="C67" s="100"/>
      <c r="D67" s="13" t="s">
        <v>66</v>
      </c>
      <c r="E67" s="139"/>
      <c r="F67" s="131">
        <v>14419.726010565122</v>
      </c>
      <c r="G67" s="24">
        <v>7357.426010565121</v>
      </c>
      <c r="H67" s="24">
        <v>7062.3</v>
      </c>
      <c r="I67" s="26">
        <v>0</v>
      </c>
      <c r="J67" s="73"/>
      <c r="K67" s="25">
        <f t="shared" si="8"/>
        <v>14419.73</v>
      </c>
      <c r="L67" s="78">
        <f t="shared" si="9"/>
        <v>1.0000002766650957</v>
      </c>
      <c r="M67" s="24">
        <f t="shared" si="10"/>
        <v>7357.43</v>
      </c>
      <c r="N67" s="78">
        <f t="shared" si="11"/>
        <v>1.0000005422324156</v>
      </c>
      <c r="O67" s="24">
        <f t="shared" si="12"/>
        <v>7062.3</v>
      </c>
      <c r="P67" s="78">
        <f t="shared" si="13"/>
        <v>1</v>
      </c>
      <c r="Q67" s="24">
        <f t="shared" si="14"/>
        <v>0</v>
      </c>
      <c r="R67" s="79" t="e">
        <f t="shared" si="15"/>
        <v>#DIV/0!</v>
      </c>
      <c r="T67" s="190"/>
    </row>
    <row r="68" spans="1:20" s="4" customFormat="1" ht="72" customHeight="1" x14ac:dyDescent="0.25">
      <c r="A68" s="148" t="s">
        <v>91</v>
      </c>
      <c r="B68" s="100" t="s">
        <v>92</v>
      </c>
      <c r="C68" s="100"/>
      <c r="D68" s="13" t="s">
        <v>66</v>
      </c>
      <c r="E68" s="139"/>
      <c r="F68" s="131">
        <v>16402.618292928004</v>
      </c>
      <c r="G68" s="24">
        <v>8280.8682929280021</v>
      </c>
      <c r="H68" s="24">
        <v>8121.75</v>
      </c>
      <c r="I68" s="26">
        <v>0</v>
      </c>
      <c r="J68" s="73"/>
      <c r="K68" s="25">
        <f t="shared" si="8"/>
        <v>16402.620000000003</v>
      </c>
      <c r="L68" s="78">
        <f t="shared" si="9"/>
        <v>1.0000001040731405</v>
      </c>
      <c r="M68" s="24">
        <f t="shared" si="10"/>
        <v>8280.8700000000008</v>
      </c>
      <c r="N68" s="78">
        <f t="shared" si="11"/>
        <v>1.0000002061464979</v>
      </c>
      <c r="O68" s="24">
        <f t="shared" si="12"/>
        <v>8121.75</v>
      </c>
      <c r="P68" s="78">
        <f t="shared" si="13"/>
        <v>1</v>
      </c>
      <c r="Q68" s="24">
        <f t="shared" si="14"/>
        <v>0</v>
      </c>
      <c r="R68" s="79" t="e">
        <f t="shared" si="15"/>
        <v>#DIV/0!</v>
      </c>
      <c r="T68" s="190"/>
    </row>
    <row r="69" spans="1:20" s="4" customFormat="1" ht="72" customHeight="1" x14ac:dyDescent="0.25">
      <c r="A69" s="148" t="s">
        <v>93</v>
      </c>
      <c r="B69" s="100" t="s">
        <v>80</v>
      </c>
      <c r="C69" s="100"/>
      <c r="D69" s="13" t="s">
        <v>66</v>
      </c>
      <c r="E69" s="139"/>
      <c r="F69" s="131">
        <v>18139.33630811904</v>
      </c>
      <c r="G69" s="24">
        <v>8959.1863081190404</v>
      </c>
      <c r="H69" s="24">
        <v>9180.15</v>
      </c>
      <c r="I69" s="26">
        <v>0</v>
      </c>
      <c r="J69" s="73"/>
      <c r="K69" s="25">
        <f t="shared" si="8"/>
        <v>18139.34</v>
      </c>
      <c r="L69" s="78">
        <f t="shared" si="9"/>
        <v>1.000000203528999</v>
      </c>
      <c r="M69" s="24">
        <f t="shared" si="10"/>
        <v>8959.19</v>
      </c>
      <c r="N69" s="78">
        <f t="shared" si="11"/>
        <v>1.0000004120777082</v>
      </c>
      <c r="O69" s="24">
        <f t="shared" si="12"/>
        <v>9180.15</v>
      </c>
      <c r="P69" s="78">
        <f t="shared" si="13"/>
        <v>1</v>
      </c>
      <c r="Q69" s="24">
        <f t="shared" si="14"/>
        <v>0</v>
      </c>
      <c r="R69" s="79" t="e">
        <f t="shared" si="15"/>
        <v>#DIV/0!</v>
      </c>
      <c r="T69" s="190"/>
    </row>
    <row r="70" spans="1:20" s="4" customFormat="1" ht="39" customHeight="1" x14ac:dyDescent="0.25">
      <c r="A70" s="148" t="s">
        <v>94</v>
      </c>
      <c r="B70" s="122" t="s">
        <v>95</v>
      </c>
      <c r="C70" s="100"/>
      <c r="D70" s="100"/>
      <c r="E70" s="139"/>
      <c r="F70" s="131"/>
      <c r="G70" s="24"/>
      <c r="H70" s="24"/>
      <c r="I70" s="26"/>
      <c r="J70" s="73"/>
      <c r="K70" s="25"/>
      <c r="L70" s="78"/>
      <c r="M70" s="24"/>
      <c r="N70" s="78"/>
      <c r="O70" s="24"/>
      <c r="P70" s="78"/>
      <c r="Q70" s="24"/>
      <c r="R70" s="79"/>
      <c r="T70" s="190"/>
    </row>
    <row r="71" spans="1:20" s="4" customFormat="1" ht="99.75" customHeight="1" x14ac:dyDescent="0.25">
      <c r="A71" s="148" t="s">
        <v>96</v>
      </c>
      <c r="B71" s="100" t="s">
        <v>64</v>
      </c>
      <c r="C71" s="100" t="s">
        <v>1259</v>
      </c>
      <c r="D71" s="13"/>
      <c r="E71" s="139"/>
      <c r="F71" s="131">
        <v>5789.1290598144005</v>
      </c>
      <c r="G71" s="24">
        <v>2730.4790598144004</v>
      </c>
      <c r="H71" s="24">
        <v>3058.65</v>
      </c>
      <c r="I71" s="26">
        <v>0</v>
      </c>
      <c r="J71" s="73"/>
      <c r="K71" s="25">
        <f t="shared" si="8"/>
        <v>5789.13</v>
      </c>
      <c r="L71" s="78">
        <f t="shared" si="9"/>
        <v>1.0000001624053618</v>
      </c>
      <c r="M71" s="24">
        <f t="shared" si="10"/>
        <v>2730.48</v>
      </c>
      <c r="N71" s="78">
        <f t="shared" si="11"/>
        <v>1.0000003443299066</v>
      </c>
      <c r="O71" s="24">
        <f t="shared" si="12"/>
        <v>3058.65</v>
      </c>
      <c r="P71" s="78">
        <f t="shared" si="13"/>
        <v>1</v>
      </c>
      <c r="Q71" s="24">
        <f t="shared" si="14"/>
        <v>0</v>
      </c>
      <c r="R71" s="79" t="e">
        <f t="shared" si="15"/>
        <v>#DIV/0!</v>
      </c>
      <c r="T71" s="190"/>
    </row>
    <row r="72" spans="1:20" s="4" customFormat="1" ht="72" customHeight="1" x14ac:dyDescent="0.25">
      <c r="A72" s="148" t="s">
        <v>97</v>
      </c>
      <c r="B72" s="100" t="s">
        <v>68</v>
      </c>
      <c r="C72" s="100"/>
      <c r="D72" s="13" t="s">
        <v>66</v>
      </c>
      <c r="E72" s="139"/>
      <c r="F72" s="131">
        <v>9451.0646037504011</v>
      </c>
      <c r="G72" s="24">
        <v>5059.9646037503999</v>
      </c>
      <c r="H72" s="24">
        <v>4391.1000000000004</v>
      </c>
      <c r="I72" s="26">
        <v>0</v>
      </c>
      <c r="J72" s="73"/>
      <c r="K72" s="25">
        <f t="shared" si="8"/>
        <v>9451.0600000000013</v>
      </c>
      <c r="L72" s="78">
        <f t="shared" si="9"/>
        <v>0.99999951288552213</v>
      </c>
      <c r="M72" s="24">
        <f t="shared" si="10"/>
        <v>5059.96</v>
      </c>
      <c r="N72" s="78">
        <f t="shared" si="11"/>
        <v>0.99999909016154054</v>
      </c>
      <c r="O72" s="24">
        <f t="shared" si="12"/>
        <v>4391.1000000000004</v>
      </c>
      <c r="P72" s="78">
        <f t="shared" si="13"/>
        <v>1</v>
      </c>
      <c r="Q72" s="24">
        <f t="shared" si="14"/>
        <v>0</v>
      </c>
      <c r="R72" s="79" t="e">
        <f t="shared" si="15"/>
        <v>#DIV/0!</v>
      </c>
      <c r="T72" s="190"/>
    </row>
    <row r="73" spans="1:20" s="4" customFormat="1" ht="72" customHeight="1" x14ac:dyDescent="0.25">
      <c r="A73" s="148" t="s">
        <v>98</v>
      </c>
      <c r="B73" s="100" t="s">
        <v>70</v>
      </c>
      <c r="C73" s="100"/>
      <c r="D73" s="13" t="s">
        <v>66</v>
      </c>
      <c r="E73" s="139"/>
      <c r="F73" s="131">
        <v>13082.375350809602</v>
      </c>
      <c r="G73" s="24">
        <v>7417.6253508096015</v>
      </c>
      <c r="H73" s="24">
        <v>5664.75</v>
      </c>
      <c r="I73" s="26">
        <v>0</v>
      </c>
      <c r="J73" s="73"/>
      <c r="K73" s="25">
        <f t="shared" si="8"/>
        <v>13082.380000000001</v>
      </c>
      <c r="L73" s="78">
        <f t="shared" si="9"/>
        <v>1.0000003553781538</v>
      </c>
      <c r="M73" s="24">
        <f t="shared" si="10"/>
        <v>7417.63</v>
      </c>
      <c r="N73" s="78">
        <f t="shared" si="11"/>
        <v>1.0000006267761148</v>
      </c>
      <c r="O73" s="24">
        <f t="shared" si="12"/>
        <v>5664.75</v>
      </c>
      <c r="P73" s="78">
        <f t="shared" si="13"/>
        <v>1</v>
      </c>
      <c r="Q73" s="24">
        <f t="shared" si="14"/>
        <v>0</v>
      </c>
      <c r="R73" s="79" t="e">
        <f t="shared" si="15"/>
        <v>#DIV/0!</v>
      </c>
      <c r="T73" s="190"/>
    </row>
    <row r="74" spans="1:20" s="4" customFormat="1" ht="72" customHeight="1" x14ac:dyDescent="0.25">
      <c r="A74" s="148" t="s">
        <v>99</v>
      </c>
      <c r="B74" s="100" t="s">
        <v>72</v>
      </c>
      <c r="C74" s="100"/>
      <c r="D74" s="13" t="s">
        <v>66</v>
      </c>
      <c r="E74" s="139"/>
      <c r="F74" s="131">
        <v>16699.511010816001</v>
      </c>
      <c r="G74" s="24">
        <v>9763.2110108160014</v>
      </c>
      <c r="H74" s="24">
        <v>6936.3</v>
      </c>
      <c r="I74" s="26">
        <v>0</v>
      </c>
      <c r="J74" s="73"/>
      <c r="K74" s="25">
        <f t="shared" si="8"/>
        <v>16699.509999999998</v>
      </c>
      <c r="L74" s="78">
        <f t="shared" si="9"/>
        <v>0.99999993947032328</v>
      </c>
      <c r="M74" s="24">
        <f t="shared" si="10"/>
        <v>9763.2099999999991</v>
      </c>
      <c r="N74" s="78">
        <f t="shared" si="11"/>
        <v>0.99999989646684873</v>
      </c>
      <c r="O74" s="24">
        <f t="shared" si="12"/>
        <v>6936.3</v>
      </c>
      <c r="P74" s="78">
        <f t="shared" si="13"/>
        <v>1</v>
      </c>
      <c r="Q74" s="24">
        <f t="shared" si="14"/>
        <v>0</v>
      </c>
      <c r="R74" s="79" t="e">
        <f t="shared" si="15"/>
        <v>#DIV/0!</v>
      </c>
      <c r="T74" s="190"/>
    </row>
    <row r="75" spans="1:20" s="4" customFormat="1" ht="72" customHeight="1" x14ac:dyDescent="0.25">
      <c r="A75" s="148" t="s">
        <v>100</v>
      </c>
      <c r="B75" s="100" t="s">
        <v>74</v>
      </c>
      <c r="C75" s="100"/>
      <c r="D75" s="13" t="s">
        <v>66</v>
      </c>
      <c r="E75" s="139"/>
      <c r="F75" s="131">
        <v>20305.709069260804</v>
      </c>
      <c r="G75" s="24">
        <v>12094.709069260804</v>
      </c>
      <c r="H75" s="24">
        <v>8211</v>
      </c>
      <c r="I75" s="26">
        <v>0</v>
      </c>
      <c r="J75" s="73"/>
      <c r="K75" s="25">
        <f t="shared" si="8"/>
        <v>20305.71</v>
      </c>
      <c r="L75" s="78">
        <f t="shared" si="9"/>
        <v>1.0000000458363307</v>
      </c>
      <c r="M75" s="24">
        <f t="shared" si="10"/>
        <v>12094.71</v>
      </c>
      <c r="N75" s="78">
        <f t="shared" si="11"/>
        <v>1.0000000769542443</v>
      </c>
      <c r="O75" s="24">
        <f t="shared" si="12"/>
        <v>8211</v>
      </c>
      <c r="P75" s="78">
        <f t="shared" si="13"/>
        <v>1</v>
      </c>
      <c r="Q75" s="24">
        <f t="shared" si="14"/>
        <v>0</v>
      </c>
      <c r="R75" s="79" t="e">
        <f t="shared" si="15"/>
        <v>#DIV/0!</v>
      </c>
      <c r="T75" s="190"/>
    </row>
    <row r="76" spans="1:20" s="4" customFormat="1" ht="72" customHeight="1" x14ac:dyDescent="0.25">
      <c r="A76" s="148" t="s">
        <v>101</v>
      </c>
      <c r="B76" s="100" t="s">
        <v>90</v>
      </c>
      <c r="C76" s="100"/>
      <c r="D76" s="13" t="s">
        <v>66</v>
      </c>
      <c r="E76" s="139"/>
      <c r="F76" s="131">
        <v>23925.863501030406</v>
      </c>
      <c r="G76" s="24">
        <v>14443.313501030403</v>
      </c>
      <c r="H76" s="24">
        <v>9482.5500000000011</v>
      </c>
      <c r="I76" s="26">
        <v>0</v>
      </c>
      <c r="J76" s="73"/>
      <c r="K76" s="25">
        <f t="shared" ref="K76:K138" si="16">SUM(M76,O76,Q76)</f>
        <v>23925.86</v>
      </c>
      <c r="L76" s="78">
        <f t="shared" ref="L76:L138" si="17">K76/F76</f>
        <v>0.99999985367172206</v>
      </c>
      <c r="M76" s="24">
        <f t="shared" ref="M76:M138" si="18">ROUND(G76-(G76*$M$6*$F$6),2)</f>
        <v>14443.31</v>
      </c>
      <c r="N76" s="78">
        <f t="shared" ref="N76:N138" si="19">M76/G76</f>
        <v>0.99999975760199322</v>
      </c>
      <c r="O76" s="24">
        <f t="shared" ref="O76:O138" si="20">ROUND(H76-(H76*$O$6*$F$6),2)</f>
        <v>9482.5499999999993</v>
      </c>
      <c r="P76" s="78">
        <f t="shared" ref="P76:P138" si="21">O76/H76</f>
        <v>0.99999999999999978</v>
      </c>
      <c r="Q76" s="24">
        <f t="shared" ref="Q76:Q138" si="22">ROUND((I76-(I76*$Q$6*$F$6)),2)</f>
        <v>0</v>
      </c>
      <c r="R76" s="79" t="e">
        <f t="shared" ref="R76:R138" si="23">Q76/I76</f>
        <v>#DIV/0!</v>
      </c>
      <c r="T76" s="190"/>
    </row>
    <row r="77" spans="1:20" s="4" customFormat="1" ht="72" customHeight="1" x14ac:dyDescent="0.25">
      <c r="A77" s="148" t="s">
        <v>102</v>
      </c>
      <c r="B77" s="100" t="s">
        <v>92</v>
      </c>
      <c r="C77" s="100"/>
      <c r="D77" s="13" t="s">
        <v>66</v>
      </c>
      <c r="E77" s="139"/>
      <c r="F77" s="131">
        <v>27553.608604953602</v>
      </c>
      <c r="G77" s="24">
        <v>16798.458604953601</v>
      </c>
      <c r="H77" s="24">
        <v>10755.15</v>
      </c>
      <c r="I77" s="26">
        <v>0</v>
      </c>
      <c r="J77" s="73"/>
      <c r="K77" s="25">
        <f t="shared" si="16"/>
        <v>27553.61</v>
      </c>
      <c r="L77" s="78">
        <f t="shared" si="17"/>
        <v>1.0000000506302611</v>
      </c>
      <c r="M77" s="24">
        <f t="shared" si="18"/>
        <v>16798.46</v>
      </c>
      <c r="N77" s="78">
        <f t="shared" si="19"/>
        <v>1.0000000830460956</v>
      </c>
      <c r="O77" s="24">
        <f t="shared" si="20"/>
        <v>10755.15</v>
      </c>
      <c r="P77" s="78">
        <f t="shared" si="21"/>
        <v>1</v>
      </c>
      <c r="Q77" s="24">
        <f t="shared" si="22"/>
        <v>0</v>
      </c>
      <c r="R77" s="79" t="e">
        <f t="shared" si="23"/>
        <v>#DIV/0!</v>
      </c>
      <c r="T77" s="190"/>
    </row>
    <row r="78" spans="1:20" s="4" customFormat="1" ht="72" customHeight="1" x14ac:dyDescent="0.25">
      <c r="A78" s="148" t="s">
        <v>103</v>
      </c>
      <c r="B78" s="100" t="s">
        <v>80</v>
      </c>
      <c r="C78" s="100"/>
      <c r="D78" s="13" t="s">
        <v>66</v>
      </c>
      <c r="E78" s="139"/>
      <c r="F78" s="131">
        <v>31170.744264960002</v>
      </c>
      <c r="G78" s="24">
        <v>19144.044264960001</v>
      </c>
      <c r="H78" s="24">
        <v>12026.7</v>
      </c>
      <c r="I78" s="26">
        <v>0</v>
      </c>
      <c r="J78" s="73"/>
      <c r="K78" s="25">
        <f t="shared" si="16"/>
        <v>31170.74</v>
      </c>
      <c r="L78" s="78">
        <f t="shared" si="17"/>
        <v>0.99999986317426481</v>
      </c>
      <c r="M78" s="24">
        <f t="shared" si="18"/>
        <v>19144.04</v>
      </c>
      <c r="N78" s="78">
        <f t="shared" si="19"/>
        <v>0.99999977721739775</v>
      </c>
      <c r="O78" s="24">
        <f t="shared" si="20"/>
        <v>12026.7</v>
      </c>
      <c r="P78" s="78">
        <f t="shared" si="21"/>
        <v>1</v>
      </c>
      <c r="Q78" s="24">
        <f t="shared" si="22"/>
        <v>0</v>
      </c>
      <c r="R78" s="79" t="e">
        <f t="shared" si="23"/>
        <v>#DIV/0!</v>
      </c>
      <c r="T78" s="190"/>
    </row>
    <row r="79" spans="1:20" s="4" customFormat="1" ht="82.5" customHeight="1" x14ac:dyDescent="0.25">
      <c r="A79" s="148" t="s">
        <v>104</v>
      </c>
      <c r="B79" s="100" t="s">
        <v>105</v>
      </c>
      <c r="C79" s="98" t="s">
        <v>1684</v>
      </c>
      <c r="D79" s="14" t="s">
        <v>106</v>
      </c>
      <c r="E79" s="138" t="s">
        <v>1090</v>
      </c>
      <c r="F79" s="131">
        <v>492.94403903010004</v>
      </c>
      <c r="G79" s="24">
        <v>52.335382780099657</v>
      </c>
      <c r="H79" s="24">
        <v>440.60865625000037</v>
      </c>
      <c r="I79" s="26">
        <v>0</v>
      </c>
      <c r="J79" s="73"/>
      <c r="K79" s="25">
        <f t="shared" si="16"/>
        <v>492.95000000000005</v>
      </c>
      <c r="L79" s="78">
        <f t="shared" si="17"/>
        <v>1.0000120925894789</v>
      </c>
      <c r="M79" s="24">
        <f t="shared" si="18"/>
        <v>52.34</v>
      </c>
      <c r="N79" s="78">
        <f t="shared" si="19"/>
        <v>1.0000882236768909</v>
      </c>
      <c r="O79" s="24">
        <f t="shared" si="20"/>
        <v>440.61</v>
      </c>
      <c r="P79" s="78">
        <f t="shared" si="21"/>
        <v>1.0000030497585115</v>
      </c>
      <c r="Q79" s="24">
        <f t="shared" si="22"/>
        <v>0</v>
      </c>
      <c r="R79" s="79" t="e">
        <f t="shared" si="23"/>
        <v>#DIV/0!</v>
      </c>
      <c r="T79" s="190"/>
    </row>
    <row r="80" spans="1:20" s="4" customFormat="1" ht="243" customHeight="1" x14ac:dyDescent="0.25">
      <c r="A80" s="151"/>
      <c r="B80" s="113" t="s">
        <v>1412</v>
      </c>
      <c r="C80" s="207"/>
      <c r="D80" s="123"/>
      <c r="E80" s="135"/>
      <c r="F80" s="131"/>
      <c r="G80" s="24"/>
      <c r="H80" s="24"/>
      <c r="I80" s="26"/>
      <c r="J80" s="73"/>
      <c r="K80" s="25"/>
      <c r="L80" s="78"/>
      <c r="M80" s="24"/>
      <c r="N80" s="78"/>
      <c r="O80" s="24"/>
      <c r="P80" s="78"/>
      <c r="Q80" s="24"/>
      <c r="R80" s="79"/>
      <c r="T80" s="190"/>
    </row>
    <row r="81" spans="1:20" s="4" customFormat="1" ht="48" customHeight="1" x14ac:dyDescent="0.25">
      <c r="A81" s="152" t="s">
        <v>107</v>
      </c>
      <c r="B81" s="208"/>
      <c r="C81" s="208"/>
      <c r="D81" s="94"/>
      <c r="E81" s="153"/>
      <c r="F81" s="131"/>
      <c r="G81" s="24"/>
      <c r="H81" s="24"/>
      <c r="I81" s="26"/>
      <c r="J81" s="73"/>
      <c r="K81" s="25"/>
      <c r="L81" s="78"/>
      <c r="M81" s="24"/>
      <c r="N81" s="78"/>
      <c r="O81" s="24"/>
      <c r="P81" s="78"/>
      <c r="Q81" s="24"/>
      <c r="R81" s="79"/>
      <c r="T81" s="190"/>
    </row>
    <row r="82" spans="1:20" s="4" customFormat="1" ht="33" customHeight="1" x14ac:dyDescent="0.25">
      <c r="A82" s="154" t="s">
        <v>108</v>
      </c>
      <c r="B82" s="209"/>
      <c r="C82" s="209"/>
      <c r="D82" s="93"/>
      <c r="E82" s="155"/>
      <c r="F82" s="131"/>
      <c r="G82" s="24"/>
      <c r="H82" s="24"/>
      <c r="I82" s="26"/>
      <c r="J82" s="73"/>
      <c r="K82" s="25"/>
      <c r="L82" s="78"/>
      <c r="M82" s="24"/>
      <c r="N82" s="78"/>
      <c r="O82" s="24"/>
      <c r="P82" s="78"/>
      <c r="Q82" s="24"/>
      <c r="R82" s="79"/>
      <c r="T82" s="190"/>
    </row>
    <row r="83" spans="1:20" s="4" customFormat="1" ht="409.5" customHeight="1" x14ac:dyDescent="0.25">
      <c r="A83" s="143" t="s">
        <v>109</v>
      </c>
      <c r="B83" s="98" t="s">
        <v>1249</v>
      </c>
      <c r="C83" s="98" t="s">
        <v>1260</v>
      </c>
      <c r="D83" s="109" t="s">
        <v>1261</v>
      </c>
      <c r="E83" s="139" t="s">
        <v>1695</v>
      </c>
      <c r="F83" s="131">
        <v>6254.9999999999991</v>
      </c>
      <c r="G83" s="24">
        <v>0</v>
      </c>
      <c r="H83" s="24">
        <v>0</v>
      </c>
      <c r="I83" s="26">
        <v>6254.9999999999991</v>
      </c>
      <c r="J83" s="73"/>
      <c r="K83" s="25">
        <f t="shared" si="16"/>
        <v>6255</v>
      </c>
      <c r="L83" s="78">
        <f t="shared" si="17"/>
        <v>1.0000000000000002</v>
      </c>
      <c r="M83" s="24">
        <f t="shared" ref="M83:M84" si="24">ROUND(G83-(G83*$M$6*$F$6),2)</f>
        <v>0</v>
      </c>
      <c r="N83" s="78" t="e">
        <f t="shared" ref="N83:N84" si="25">M83/G83</f>
        <v>#DIV/0!</v>
      </c>
      <c r="O83" s="24">
        <f t="shared" ref="O83:O84" si="26">ROUND(H83-(H83*$O$6*$F$6),2)</f>
        <v>0</v>
      </c>
      <c r="P83" s="78" t="e">
        <f t="shared" ref="P83:P84" si="27">O83/H83</f>
        <v>#DIV/0!</v>
      </c>
      <c r="Q83" s="24">
        <f t="shared" ref="Q83:Q84" si="28">ROUND((I83-(I83*$Q$6*$F$6)),2)</f>
        <v>6255</v>
      </c>
      <c r="R83" s="79">
        <f t="shared" ref="R83:R84" si="29">Q83/I83</f>
        <v>1.0000000000000002</v>
      </c>
      <c r="T83" s="190"/>
    </row>
    <row r="84" spans="1:20" s="4" customFormat="1" ht="90.75" customHeight="1" x14ac:dyDescent="0.25">
      <c r="A84" s="143" t="s">
        <v>1756</v>
      </c>
      <c r="B84" s="98" t="s">
        <v>1757</v>
      </c>
      <c r="C84" s="100" t="s">
        <v>1758</v>
      </c>
      <c r="D84" s="100" t="s">
        <v>110</v>
      </c>
      <c r="E84" s="149" t="s">
        <v>1759</v>
      </c>
      <c r="F84" s="131">
        <v>10000</v>
      </c>
      <c r="G84" s="24">
        <v>0</v>
      </c>
      <c r="H84" s="24">
        <v>0</v>
      </c>
      <c r="I84" s="26">
        <v>10000</v>
      </c>
      <c r="J84" s="73"/>
      <c r="K84" s="25">
        <f t="shared" ref="K84" si="30">SUM(M84,O84,Q84)</f>
        <v>10000</v>
      </c>
      <c r="L84" s="78">
        <f t="shared" ref="L84" si="31">K84/F84</f>
        <v>1</v>
      </c>
      <c r="M84" s="24">
        <f t="shared" si="24"/>
        <v>0</v>
      </c>
      <c r="N84" s="78" t="e">
        <f t="shared" si="25"/>
        <v>#DIV/0!</v>
      </c>
      <c r="O84" s="24">
        <f t="shared" si="26"/>
        <v>0</v>
      </c>
      <c r="P84" s="78" t="e">
        <f t="shared" si="27"/>
        <v>#DIV/0!</v>
      </c>
      <c r="Q84" s="24">
        <f t="shared" si="28"/>
        <v>10000</v>
      </c>
      <c r="R84" s="79">
        <f t="shared" si="29"/>
        <v>1</v>
      </c>
      <c r="T84" s="190"/>
    </row>
    <row r="85" spans="1:20" s="4" customFormat="1" ht="111.95" customHeight="1" x14ac:dyDescent="0.25">
      <c r="A85" s="148" t="s">
        <v>111</v>
      </c>
      <c r="B85" s="100" t="s">
        <v>1190</v>
      </c>
      <c r="C85" s="100" t="s">
        <v>1760</v>
      </c>
      <c r="D85" s="100" t="s">
        <v>116</v>
      </c>
      <c r="E85" s="191"/>
      <c r="F85" s="131" t="s">
        <v>112</v>
      </c>
      <c r="G85" s="24"/>
      <c r="H85" s="24"/>
      <c r="I85" s="26"/>
      <c r="J85" s="73"/>
      <c r="K85" s="193" t="s">
        <v>112</v>
      </c>
      <c r="L85" s="78"/>
      <c r="M85" s="24"/>
      <c r="N85" s="78"/>
      <c r="O85" s="24"/>
      <c r="P85" s="78"/>
      <c r="Q85" s="24"/>
      <c r="R85" s="79"/>
      <c r="T85" s="190"/>
    </row>
    <row r="86" spans="1:20" s="4" customFormat="1" ht="111.95" customHeight="1" x14ac:dyDescent="0.25">
      <c r="A86" s="148" t="s">
        <v>1761</v>
      </c>
      <c r="B86" s="100" t="s">
        <v>1762</v>
      </c>
      <c r="C86" s="100" t="s">
        <v>1763</v>
      </c>
      <c r="D86" s="100" t="s">
        <v>116</v>
      </c>
      <c r="E86" s="191" t="s">
        <v>1764</v>
      </c>
      <c r="F86" s="131" t="s">
        <v>112</v>
      </c>
      <c r="G86" s="24">
        <v>0</v>
      </c>
      <c r="H86" s="24">
        <v>0</v>
      </c>
      <c r="I86" s="26">
        <v>0</v>
      </c>
      <c r="J86" s="73"/>
      <c r="K86" s="25" t="s">
        <v>112</v>
      </c>
      <c r="L86" s="78"/>
      <c r="M86" s="24"/>
      <c r="N86" s="78"/>
      <c r="O86" s="24"/>
      <c r="P86" s="78"/>
      <c r="Q86" s="24"/>
      <c r="R86" s="79"/>
      <c r="T86" s="190"/>
    </row>
    <row r="87" spans="1:20" s="4" customFormat="1" ht="111.95" customHeight="1" x14ac:dyDescent="0.25">
      <c r="A87" s="148" t="s">
        <v>1765</v>
      </c>
      <c r="B87" s="100" t="s">
        <v>1766</v>
      </c>
      <c r="C87" s="100" t="s">
        <v>1767</v>
      </c>
      <c r="D87" s="100" t="s">
        <v>116</v>
      </c>
      <c r="E87" s="191" t="s">
        <v>1764</v>
      </c>
      <c r="F87" s="131" t="s">
        <v>112</v>
      </c>
      <c r="G87" s="24">
        <v>0</v>
      </c>
      <c r="H87" s="24">
        <v>0</v>
      </c>
      <c r="I87" s="26">
        <v>0</v>
      </c>
      <c r="J87" s="73"/>
      <c r="K87" s="25" t="s">
        <v>112</v>
      </c>
      <c r="L87" s="78"/>
      <c r="M87" s="24"/>
      <c r="N87" s="78"/>
      <c r="O87" s="24"/>
      <c r="P87" s="78"/>
      <c r="Q87" s="24"/>
      <c r="R87" s="79"/>
      <c r="T87" s="190"/>
    </row>
    <row r="88" spans="1:20" s="4" customFormat="1" ht="120.95" customHeight="1" x14ac:dyDescent="0.25">
      <c r="A88" s="143" t="s">
        <v>113</v>
      </c>
      <c r="B88" s="100" t="s">
        <v>1428</v>
      </c>
      <c r="C88" s="100" t="s">
        <v>1862</v>
      </c>
      <c r="D88" s="100" t="s">
        <v>114</v>
      </c>
      <c r="E88" s="139" t="s">
        <v>1784</v>
      </c>
      <c r="F88" s="131" t="s">
        <v>112</v>
      </c>
      <c r="G88" s="24"/>
      <c r="H88" s="24"/>
      <c r="I88" s="26"/>
      <c r="J88" s="73"/>
      <c r="K88" s="25" t="s">
        <v>112</v>
      </c>
      <c r="L88" s="78"/>
      <c r="M88" s="24"/>
      <c r="N88" s="78"/>
      <c r="O88" s="24"/>
      <c r="P88" s="78"/>
      <c r="Q88" s="24"/>
      <c r="R88" s="79"/>
      <c r="T88" s="190"/>
    </row>
    <row r="89" spans="1:20" s="4" customFormat="1" ht="140.1" customHeight="1" x14ac:dyDescent="0.25">
      <c r="A89" s="143" t="s">
        <v>115</v>
      </c>
      <c r="B89" s="100" t="s">
        <v>1429</v>
      </c>
      <c r="C89" s="100" t="s">
        <v>1477</v>
      </c>
      <c r="D89" s="100" t="s">
        <v>116</v>
      </c>
      <c r="E89" s="139" t="s">
        <v>1785</v>
      </c>
      <c r="F89" s="131" t="s">
        <v>112</v>
      </c>
      <c r="G89" s="24"/>
      <c r="H89" s="24"/>
      <c r="I89" s="26"/>
      <c r="J89" s="73"/>
      <c r="K89" s="25" t="s">
        <v>112</v>
      </c>
      <c r="L89" s="78"/>
      <c r="M89" s="24"/>
      <c r="N89" s="78"/>
      <c r="O89" s="24"/>
      <c r="P89" s="78"/>
      <c r="Q89" s="24"/>
      <c r="R89" s="79"/>
      <c r="T89" s="190"/>
    </row>
    <row r="90" spans="1:20" s="4" customFormat="1" ht="276" customHeight="1" x14ac:dyDescent="0.25">
      <c r="A90" s="143" t="s">
        <v>117</v>
      </c>
      <c r="B90" s="100" t="s">
        <v>1430</v>
      </c>
      <c r="C90" s="100" t="s">
        <v>1478</v>
      </c>
      <c r="D90" s="100" t="s">
        <v>1131</v>
      </c>
      <c r="E90" s="139" t="s">
        <v>1786</v>
      </c>
      <c r="F90" s="131" t="s">
        <v>112</v>
      </c>
      <c r="G90" s="24"/>
      <c r="H90" s="24"/>
      <c r="I90" s="26"/>
      <c r="J90" s="73"/>
      <c r="K90" s="25" t="s">
        <v>112</v>
      </c>
      <c r="L90" s="78"/>
      <c r="M90" s="24"/>
      <c r="N90" s="78"/>
      <c r="O90" s="24"/>
      <c r="P90" s="78"/>
      <c r="Q90" s="24"/>
      <c r="R90" s="79"/>
      <c r="T90" s="190"/>
    </row>
    <row r="91" spans="1:20" s="4" customFormat="1" ht="72" customHeight="1" x14ac:dyDescent="0.25">
      <c r="A91" s="143" t="s">
        <v>1262</v>
      </c>
      <c r="B91" s="100" t="s">
        <v>1431</v>
      </c>
      <c r="C91" s="100" t="s">
        <v>1432</v>
      </c>
      <c r="D91" s="13" t="s">
        <v>114</v>
      </c>
      <c r="E91" s="139" t="s">
        <v>1198</v>
      </c>
      <c r="F91" s="131">
        <v>597.90239999999994</v>
      </c>
      <c r="G91" s="24">
        <v>597.90239999999994</v>
      </c>
      <c r="H91" s="24">
        <v>0</v>
      </c>
      <c r="I91" s="26">
        <v>0</v>
      </c>
      <c r="J91" s="73"/>
      <c r="K91" s="25">
        <f t="shared" si="16"/>
        <v>597.9</v>
      </c>
      <c r="L91" s="78">
        <f t="shared" si="17"/>
        <v>0.9999959859669405</v>
      </c>
      <c r="M91" s="24">
        <f t="shared" si="18"/>
        <v>597.9</v>
      </c>
      <c r="N91" s="78">
        <f t="shared" si="19"/>
        <v>0.9999959859669405</v>
      </c>
      <c r="O91" s="24">
        <f t="shared" ref="O91:O98" si="32">ROUND(H91-(H91*$O$6*$F$6),2)</f>
        <v>0</v>
      </c>
      <c r="P91" s="78" t="e">
        <f t="shared" ref="P91:P98" si="33">O91/H91</f>
        <v>#DIV/0!</v>
      </c>
      <c r="Q91" s="24">
        <f t="shared" ref="Q91:Q98" si="34">ROUND((I91-(I91*$Q$6*$F$6)),2)</f>
        <v>0</v>
      </c>
      <c r="R91" s="79" t="e">
        <f t="shared" ref="R91:R98" si="35">Q91/I91</f>
        <v>#DIV/0!</v>
      </c>
      <c r="T91" s="190"/>
    </row>
    <row r="92" spans="1:20" s="4" customFormat="1" ht="72" customHeight="1" x14ac:dyDescent="0.25">
      <c r="A92" s="143" t="s">
        <v>118</v>
      </c>
      <c r="B92" s="100" t="s">
        <v>1433</v>
      </c>
      <c r="C92" s="100" t="s">
        <v>1434</v>
      </c>
      <c r="D92" s="13" t="s">
        <v>114</v>
      </c>
      <c r="E92" s="139" t="s">
        <v>1198</v>
      </c>
      <c r="F92" s="131">
        <v>659.96640000000002</v>
      </c>
      <c r="G92" s="24">
        <v>659.96640000000002</v>
      </c>
      <c r="H92" s="24">
        <v>0</v>
      </c>
      <c r="I92" s="26">
        <v>0</v>
      </c>
      <c r="J92" s="73"/>
      <c r="K92" s="25">
        <f t="shared" si="16"/>
        <v>659.97</v>
      </c>
      <c r="L92" s="78">
        <f t="shared" si="17"/>
        <v>1.0000054548231547</v>
      </c>
      <c r="M92" s="24">
        <f t="shared" si="18"/>
        <v>659.97</v>
      </c>
      <c r="N92" s="78">
        <f t="shared" si="19"/>
        <v>1.0000054548231547</v>
      </c>
      <c r="O92" s="24">
        <f t="shared" si="32"/>
        <v>0</v>
      </c>
      <c r="P92" s="78" t="e">
        <f t="shared" si="33"/>
        <v>#DIV/0!</v>
      </c>
      <c r="Q92" s="24">
        <f t="shared" si="34"/>
        <v>0</v>
      </c>
      <c r="R92" s="79" t="e">
        <f t="shared" si="35"/>
        <v>#DIV/0!</v>
      </c>
      <c r="T92" s="190"/>
    </row>
    <row r="93" spans="1:20" s="4" customFormat="1" ht="72" customHeight="1" x14ac:dyDescent="0.25">
      <c r="A93" s="143" t="s">
        <v>119</v>
      </c>
      <c r="B93" s="100" t="s">
        <v>1435</v>
      </c>
      <c r="C93" s="100" t="s">
        <v>1436</v>
      </c>
      <c r="D93" s="13" t="s">
        <v>114</v>
      </c>
      <c r="E93" s="139" t="s">
        <v>1198</v>
      </c>
      <c r="F93" s="131">
        <v>813.11040000000003</v>
      </c>
      <c r="G93" s="24">
        <v>813.11040000000003</v>
      </c>
      <c r="H93" s="24">
        <v>0</v>
      </c>
      <c r="I93" s="26">
        <v>0</v>
      </c>
      <c r="J93" s="73"/>
      <c r="K93" s="25">
        <f t="shared" si="16"/>
        <v>813.11</v>
      </c>
      <c r="L93" s="78">
        <f t="shared" si="17"/>
        <v>0.99999950806188187</v>
      </c>
      <c r="M93" s="24">
        <f t="shared" si="18"/>
        <v>813.11</v>
      </c>
      <c r="N93" s="78">
        <f t="shared" si="19"/>
        <v>0.99999950806188187</v>
      </c>
      <c r="O93" s="24">
        <f t="shared" si="32"/>
        <v>0</v>
      </c>
      <c r="P93" s="78" t="e">
        <f t="shared" si="33"/>
        <v>#DIV/0!</v>
      </c>
      <c r="Q93" s="24">
        <f t="shared" si="34"/>
        <v>0</v>
      </c>
      <c r="R93" s="79" t="e">
        <f t="shared" si="35"/>
        <v>#DIV/0!</v>
      </c>
      <c r="T93" s="190"/>
    </row>
    <row r="94" spans="1:20" s="4" customFormat="1" ht="72" customHeight="1" x14ac:dyDescent="0.25">
      <c r="A94" s="143" t="s">
        <v>120</v>
      </c>
      <c r="B94" s="100" t="s">
        <v>1437</v>
      </c>
      <c r="C94" s="100" t="s">
        <v>1438</v>
      </c>
      <c r="D94" s="13" t="s">
        <v>114</v>
      </c>
      <c r="E94" s="139" t="s">
        <v>1198</v>
      </c>
      <c r="F94" s="131">
        <v>1121.3928000000001</v>
      </c>
      <c r="G94" s="24">
        <v>1121.3928000000001</v>
      </c>
      <c r="H94" s="24">
        <v>0</v>
      </c>
      <c r="I94" s="26">
        <v>0</v>
      </c>
      <c r="J94" s="73"/>
      <c r="K94" s="25">
        <f t="shared" si="16"/>
        <v>1121.3900000000001</v>
      </c>
      <c r="L94" s="78">
        <f t="shared" si="17"/>
        <v>0.99999750310506719</v>
      </c>
      <c r="M94" s="24">
        <f t="shared" si="18"/>
        <v>1121.3900000000001</v>
      </c>
      <c r="N94" s="78">
        <f t="shared" si="19"/>
        <v>0.99999750310506719</v>
      </c>
      <c r="O94" s="24">
        <f t="shared" si="32"/>
        <v>0</v>
      </c>
      <c r="P94" s="78" t="e">
        <f t="shared" si="33"/>
        <v>#DIV/0!</v>
      </c>
      <c r="Q94" s="24">
        <f t="shared" si="34"/>
        <v>0</v>
      </c>
      <c r="R94" s="79" t="e">
        <f t="shared" si="35"/>
        <v>#DIV/0!</v>
      </c>
      <c r="T94" s="190"/>
    </row>
    <row r="95" spans="1:20" s="4" customFormat="1" ht="72" customHeight="1" x14ac:dyDescent="0.25">
      <c r="A95" s="143" t="s">
        <v>121</v>
      </c>
      <c r="B95" s="100" t="s">
        <v>1439</v>
      </c>
      <c r="C95" s="100" t="s">
        <v>1440</v>
      </c>
      <c r="D95" s="13" t="s">
        <v>114</v>
      </c>
      <c r="E95" s="139" t="s">
        <v>1198</v>
      </c>
      <c r="F95" s="131">
        <v>1418.6664000000001</v>
      </c>
      <c r="G95" s="24">
        <v>1418.6664000000001</v>
      </c>
      <c r="H95" s="24">
        <v>0</v>
      </c>
      <c r="I95" s="26">
        <v>0</v>
      </c>
      <c r="J95" s="73"/>
      <c r="K95" s="25">
        <f t="shared" si="16"/>
        <v>1418.67</v>
      </c>
      <c r="L95" s="78">
        <f t="shared" si="17"/>
        <v>1.0000025375944619</v>
      </c>
      <c r="M95" s="24">
        <f t="shared" si="18"/>
        <v>1418.67</v>
      </c>
      <c r="N95" s="78">
        <f t="shared" si="19"/>
        <v>1.0000025375944619</v>
      </c>
      <c r="O95" s="24">
        <f t="shared" si="32"/>
        <v>0</v>
      </c>
      <c r="P95" s="78" t="e">
        <f t="shared" si="33"/>
        <v>#DIV/0!</v>
      </c>
      <c r="Q95" s="24">
        <f t="shared" si="34"/>
        <v>0</v>
      </c>
      <c r="R95" s="79" t="e">
        <f t="shared" si="35"/>
        <v>#DIV/0!</v>
      </c>
      <c r="T95" s="190"/>
    </row>
    <row r="96" spans="1:20" s="4" customFormat="1" ht="72" customHeight="1" x14ac:dyDescent="0.25">
      <c r="A96" s="143" t="s">
        <v>122</v>
      </c>
      <c r="B96" s="100" t="s">
        <v>1441</v>
      </c>
      <c r="C96" s="100" t="s">
        <v>1442</v>
      </c>
      <c r="D96" s="13" t="s">
        <v>114</v>
      </c>
      <c r="E96" s="139" t="s">
        <v>1198</v>
      </c>
      <c r="F96" s="131">
        <v>2189.2175999999999</v>
      </c>
      <c r="G96" s="24">
        <v>2189.2175999999999</v>
      </c>
      <c r="H96" s="24">
        <v>0</v>
      </c>
      <c r="I96" s="26">
        <v>0</v>
      </c>
      <c r="J96" s="73"/>
      <c r="K96" s="25">
        <f t="shared" si="16"/>
        <v>2189.2199999999998</v>
      </c>
      <c r="L96" s="78">
        <f t="shared" si="17"/>
        <v>1.0000010962820689</v>
      </c>
      <c r="M96" s="24">
        <f t="shared" si="18"/>
        <v>2189.2199999999998</v>
      </c>
      <c r="N96" s="78">
        <f t="shared" si="19"/>
        <v>1.0000010962820689</v>
      </c>
      <c r="O96" s="24">
        <f t="shared" si="32"/>
        <v>0</v>
      </c>
      <c r="P96" s="78" t="e">
        <f t="shared" si="33"/>
        <v>#DIV/0!</v>
      </c>
      <c r="Q96" s="24">
        <f t="shared" si="34"/>
        <v>0</v>
      </c>
      <c r="R96" s="79" t="e">
        <f t="shared" si="35"/>
        <v>#DIV/0!</v>
      </c>
      <c r="T96" s="190"/>
    </row>
    <row r="97" spans="1:20" s="4" customFormat="1" ht="72" customHeight="1" x14ac:dyDescent="0.25">
      <c r="A97" s="143" t="s">
        <v>1263</v>
      </c>
      <c r="B97" s="100" t="s">
        <v>1443</v>
      </c>
      <c r="C97" s="100" t="s">
        <v>1444</v>
      </c>
      <c r="D97" s="13" t="s">
        <v>114</v>
      </c>
      <c r="E97" s="139" t="s">
        <v>1198</v>
      </c>
      <c r="F97" s="131">
        <v>2913.7608</v>
      </c>
      <c r="G97" s="24">
        <v>2913.7608</v>
      </c>
      <c r="H97" s="24">
        <v>0</v>
      </c>
      <c r="I97" s="26">
        <v>0</v>
      </c>
      <c r="J97" s="73"/>
      <c r="K97" s="25">
        <f t="shared" si="16"/>
        <v>2913.76</v>
      </c>
      <c r="L97" s="78">
        <f t="shared" si="17"/>
        <v>0.99999972544074323</v>
      </c>
      <c r="M97" s="24">
        <f t="shared" si="18"/>
        <v>2913.76</v>
      </c>
      <c r="N97" s="78">
        <f t="shared" si="19"/>
        <v>0.99999972544074323</v>
      </c>
      <c r="O97" s="24">
        <f t="shared" si="32"/>
        <v>0</v>
      </c>
      <c r="P97" s="78" t="e">
        <f t="shared" si="33"/>
        <v>#DIV/0!</v>
      </c>
      <c r="Q97" s="24">
        <f t="shared" si="34"/>
        <v>0</v>
      </c>
      <c r="R97" s="79" t="e">
        <f t="shared" si="35"/>
        <v>#DIV/0!</v>
      </c>
      <c r="T97" s="190"/>
    </row>
    <row r="98" spans="1:20" s="4" customFormat="1" ht="72" customHeight="1" x14ac:dyDescent="0.25">
      <c r="A98" s="156" t="s">
        <v>1191</v>
      </c>
      <c r="B98" s="100" t="s">
        <v>1445</v>
      </c>
      <c r="C98" s="100" t="s">
        <v>1446</v>
      </c>
      <c r="D98" s="13" t="s">
        <v>1264</v>
      </c>
      <c r="E98" s="139" t="s">
        <v>1744</v>
      </c>
      <c r="F98" s="131">
        <v>55.361333333333327</v>
      </c>
      <c r="G98" s="24">
        <v>55.361333333333327</v>
      </c>
      <c r="H98" s="24">
        <v>0</v>
      </c>
      <c r="I98" s="26">
        <v>0</v>
      </c>
      <c r="J98" s="73"/>
      <c r="K98" s="25">
        <f t="shared" si="16"/>
        <v>55.36</v>
      </c>
      <c r="L98" s="78">
        <f t="shared" si="17"/>
        <v>0.99997591580164269</v>
      </c>
      <c r="M98" s="24">
        <f t="shared" si="18"/>
        <v>55.36</v>
      </c>
      <c r="N98" s="78">
        <f t="shared" si="19"/>
        <v>0.99997591580164269</v>
      </c>
      <c r="O98" s="24">
        <f t="shared" si="32"/>
        <v>0</v>
      </c>
      <c r="P98" s="78" t="e">
        <f t="shared" si="33"/>
        <v>#DIV/0!</v>
      </c>
      <c r="Q98" s="24">
        <f t="shared" si="34"/>
        <v>0</v>
      </c>
      <c r="R98" s="79" t="e">
        <f t="shared" si="35"/>
        <v>#DIV/0!</v>
      </c>
      <c r="T98" s="190"/>
    </row>
    <row r="99" spans="1:20" s="4" customFormat="1" ht="99" customHeight="1" x14ac:dyDescent="0.25">
      <c r="A99" s="143" t="s">
        <v>1192</v>
      </c>
      <c r="B99" s="100" t="s">
        <v>1480</v>
      </c>
      <c r="C99" s="100" t="s">
        <v>1265</v>
      </c>
      <c r="D99" s="13" t="s">
        <v>1131</v>
      </c>
      <c r="E99" s="139" t="s">
        <v>1745</v>
      </c>
      <c r="F99" s="25"/>
      <c r="G99" s="24"/>
      <c r="H99" s="24"/>
      <c r="I99" s="26"/>
      <c r="J99" s="73"/>
      <c r="K99" s="25"/>
      <c r="L99" s="78"/>
      <c r="M99" s="24"/>
      <c r="N99" s="78"/>
      <c r="O99" s="24"/>
      <c r="P99" s="78"/>
      <c r="Q99" s="24"/>
      <c r="R99" s="79"/>
      <c r="T99" s="190"/>
    </row>
    <row r="100" spans="1:20" s="4" customFormat="1" ht="99" customHeight="1" x14ac:dyDescent="0.25">
      <c r="A100" s="143" t="s">
        <v>1193</v>
      </c>
      <c r="B100" s="100" t="s">
        <v>1479</v>
      </c>
      <c r="C100" s="100" t="s">
        <v>1447</v>
      </c>
      <c r="D100" s="13" t="s">
        <v>1131</v>
      </c>
      <c r="E100" s="139" t="s">
        <v>1745</v>
      </c>
      <c r="F100" s="25"/>
      <c r="G100" s="24"/>
      <c r="H100" s="24"/>
      <c r="I100" s="26"/>
      <c r="J100" s="73"/>
      <c r="K100" s="25"/>
      <c r="L100" s="78"/>
      <c r="M100" s="24"/>
      <c r="N100" s="78"/>
      <c r="O100" s="24"/>
      <c r="P100" s="78"/>
      <c r="Q100" s="24"/>
      <c r="R100" s="79"/>
      <c r="T100" s="190"/>
    </row>
    <row r="101" spans="1:20" s="4" customFormat="1" ht="99" customHeight="1" x14ac:dyDescent="0.25">
      <c r="A101" s="143" t="s">
        <v>1194</v>
      </c>
      <c r="B101" s="100" t="s">
        <v>1481</v>
      </c>
      <c r="C101" s="100" t="s">
        <v>1448</v>
      </c>
      <c r="D101" s="13" t="s">
        <v>1131</v>
      </c>
      <c r="E101" s="139" t="s">
        <v>1745</v>
      </c>
      <c r="F101" s="25"/>
      <c r="G101" s="24"/>
      <c r="H101" s="24"/>
      <c r="I101" s="26"/>
      <c r="J101" s="73"/>
      <c r="K101" s="25"/>
      <c r="L101" s="78"/>
      <c r="M101" s="24"/>
      <c r="N101" s="78"/>
      <c r="O101" s="24"/>
      <c r="P101" s="78"/>
      <c r="Q101" s="24"/>
      <c r="R101" s="79"/>
      <c r="T101" s="190"/>
    </row>
    <row r="102" spans="1:20" s="4" customFormat="1" ht="56.1" customHeight="1" x14ac:dyDescent="0.25">
      <c r="A102" s="143" t="s">
        <v>123</v>
      </c>
      <c r="B102" s="98" t="s">
        <v>124</v>
      </c>
      <c r="C102" s="98" t="s">
        <v>125</v>
      </c>
      <c r="D102" s="109" t="s">
        <v>1751</v>
      </c>
      <c r="E102" s="139" t="s">
        <v>1091</v>
      </c>
      <c r="F102" s="131">
        <v>50778.361518623999</v>
      </c>
      <c r="G102" s="24">
        <v>0</v>
      </c>
      <c r="H102" s="24">
        <v>0</v>
      </c>
      <c r="I102" s="131">
        <v>50778.361518623999</v>
      </c>
      <c r="J102" s="73"/>
      <c r="K102" s="25">
        <f t="shared" si="16"/>
        <v>50778.36</v>
      </c>
      <c r="L102" s="78">
        <f t="shared" si="17"/>
        <v>0.99999997009308783</v>
      </c>
      <c r="M102" s="24">
        <f t="shared" ref="M102" si="36">ROUND(G102-(G102*$M$6*$F$6),2)</f>
        <v>0</v>
      </c>
      <c r="N102" s="78" t="e">
        <f t="shared" ref="N102" si="37">M102/G102</f>
        <v>#DIV/0!</v>
      </c>
      <c r="O102" s="24">
        <f t="shared" ref="O102" si="38">ROUND(H102-(H102*$O$6*$F$6),2)</f>
        <v>0</v>
      </c>
      <c r="P102" s="78" t="e">
        <f t="shared" ref="P102" si="39">O102/H102</f>
        <v>#DIV/0!</v>
      </c>
      <c r="Q102" s="24">
        <f t="shared" ref="Q102" si="40">ROUND((I102-(I102*$Q$6*$F$6)),2)</f>
        <v>50778.36</v>
      </c>
      <c r="R102" s="79">
        <f t="shared" ref="R102" si="41">Q102/I102</f>
        <v>0.99999997009308783</v>
      </c>
      <c r="T102" s="190"/>
    </row>
    <row r="103" spans="1:20" s="4" customFormat="1" ht="106.5" customHeight="1" x14ac:dyDescent="0.25">
      <c r="A103" s="143" t="s">
        <v>126</v>
      </c>
      <c r="B103" s="98" t="s">
        <v>127</v>
      </c>
      <c r="C103" s="210" t="s">
        <v>1482</v>
      </c>
      <c r="D103" s="109" t="s">
        <v>110</v>
      </c>
      <c r="E103" s="139"/>
      <c r="F103" s="131" t="s">
        <v>112</v>
      </c>
      <c r="G103" s="24"/>
      <c r="H103" s="24"/>
      <c r="I103" s="26"/>
      <c r="J103" s="73"/>
      <c r="K103" s="25" t="s">
        <v>112</v>
      </c>
      <c r="L103" s="78"/>
      <c r="M103" s="24"/>
      <c r="N103" s="78"/>
      <c r="O103" s="24"/>
      <c r="P103" s="78"/>
      <c r="Q103" s="24"/>
      <c r="R103" s="79"/>
      <c r="T103" s="190"/>
    </row>
    <row r="104" spans="1:20" s="4" customFormat="1" ht="132.6" customHeight="1" x14ac:dyDescent="0.25">
      <c r="A104" s="143" t="s">
        <v>128</v>
      </c>
      <c r="B104" s="98" t="s">
        <v>129</v>
      </c>
      <c r="C104" s="210" t="s">
        <v>1483</v>
      </c>
      <c r="D104" s="109" t="s">
        <v>110</v>
      </c>
      <c r="E104" s="139"/>
      <c r="F104" s="131" t="s">
        <v>112</v>
      </c>
      <c r="G104" s="24"/>
      <c r="H104" s="24"/>
      <c r="I104" s="26"/>
      <c r="J104" s="73"/>
      <c r="K104" s="25" t="s">
        <v>112</v>
      </c>
      <c r="L104" s="78"/>
      <c r="M104" s="24"/>
      <c r="N104" s="78"/>
      <c r="O104" s="24"/>
      <c r="P104" s="78"/>
      <c r="Q104" s="24"/>
      <c r="R104" s="79"/>
      <c r="T104" s="190"/>
    </row>
    <row r="105" spans="1:20" s="4" customFormat="1" ht="72" customHeight="1" x14ac:dyDescent="0.25">
      <c r="A105" s="141" t="s">
        <v>1266</v>
      </c>
      <c r="B105" s="98" t="s">
        <v>1697</v>
      </c>
      <c r="C105" s="98" t="s">
        <v>1449</v>
      </c>
      <c r="D105" s="109" t="s">
        <v>1267</v>
      </c>
      <c r="E105" s="157" t="s">
        <v>1696</v>
      </c>
      <c r="F105" s="131">
        <v>555.12</v>
      </c>
      <c r="G105" s="24">
        <v>555.12</v>
      </c>
      <c r="H105" s="24">
        <v>0</v>
      </c>
      <c r="I105" s="26">
        <v>0</v>
      </c>
      <c r="J105" s="73"/>
      <c r="K105" s="25">
        <f t="shared" si="16"/>
        <v>555.12</v>
      </c>
      <c r="L105" s="78">
        <f t="shared" si="17"/>
        <v>1</v>
      </c>
      <c r="M105" s="24">
        <f t="shared" si="18"/>
        <v>555.12</v>
      </c>
      <c r="N105" s="78">
        <f t="shared" si="19"/>
        <v>1</v>
      </c>
      <c r="O105" s="24">
        <f t="shared" ref="O105" si="42">ROUND(H105-(H105*$O$6*$F$6),2)</f>
        <v>0</v>
      </c>
      <c r="P105" s="78" t="e">
        <f t="shared" ref="P105" si="43">O105/H105</f>
        <v>#DIV/0!</v>
      </c>
      <c r="Q105" s="24">
        <f t="shared" ref="Q105" si="44">ROUND((I105-(I105*$Q$6*$F$6)),2)</f>
        <v>0</v>
      </c>
      <c r="R105" s="79" t="e">
        <f t="shared" ref="R105" si="45">Q105/I105</f>
        <v>#DIV/0!</v>
      </c>
      <c r="T105" s="190"/>
    </row>
    <row r="106" spans="1:20" s="4" customFormat="1" ht="240.95" customHeight="1" x14ac:dyDescent="0.25">
      <c r="A106" s="148" t="s">
        <v>130</v>
      </c>
      <c r="B106" s="124" t="s">
        <v>1450</v>
      </c>
      <c r="C106" s="124" t="s">
        <v>1787</v>
      </c>
      <c r="D106" s="109"/>
      <c r="E106" s="149" t="s">
        <v>1788</v>
      </c>
      <c r="F106" s="131"/>
      <c r="G106" s="24"/>
      <c r="H106" s="24"/>
      <c r="I106" s="26"/>
      <c r="J106" s="73"/>
      <c r="K106" s="25"/>
      <c r="L106" s="78"/>
      <c r="M106" s="24"/>
      <c r="N106" s="78"/>
      <c r="O106" s="24"/>
      <c r="P106" s="78"/>
      <c r="Q106" s="24"/>
      <c r="R106" s="79"/>
      <c r="T106" s="190"/>
    </row>
    <row r="107" spans="1:20" s="4" customFormat="1" ht="39" customHeight="1" x14ac:dyDescent="0.25">
      <c r="A107" s="148" t="s">
        <v>131</v>
      </c>
      <c r="B107" s="98" t="s">
        <v>132</v>
      </c>
      <c r="C107" s="98"/>
      <c r="D107" s="109" t="s">
        <v>133</v>
      </c>
      <c r="E107" s="139"/>
      <c r="F107" s="131">
        <v>167270.85673681187</v>
      </c>
      <c r="G107" s="24">
        <v>63968.37741656063</v>
      </c>
      <c r="H107" s="24">
        <v>78182.411581782144</v>
      </c>
      <c r="I107" s="26">
        <v>25120.067738469123</v>
      </c>
      <c r="J107" s="73"/>
      <c r="K107" s="25">
        <f t="shared" si="16"/>
        <v>167270.86000000002</v>
      </c>
      <c r="L107" s="78">
        <f t="shared" si="17"/>
        <v>1.0000000195084082</v>
      </c>
      <c r="M107" s="24">
        <f t="shared" si="18"/>
        <v>63968.38</v>
      </c>
      <c r="N107" s="78">
        <f t="shared" si="19"/>
        <v>1.0000000403861951</v>
      </c>
      <c r="O107" s="24">
        <f t="shared" si="20"/>
        <v>78182.41</v>
      </c>
      <c r="P107" s="78">
        <f t="shared" si="21"/>
        <v>0.99999997976805644</v>
      </c>
      <c r="Q107" s="24">
        <f t="shared" si="22"/>
        <v>25120.07</v>
      </c>
      <c r="R107" s="79">
        <f t="shared" si="23"/>
        <v>1.0000000900288526</v>
      </c>
      <c r="T107" s="190"/>
    </row>
    <row r="108" spans="1:20" s="4" customFormat="1" ht="39" customHeight="1" x14ac:dyDescent="0.25">
      <c r="A108" s="148" t="s">
        <v>134</v>
      </c>
      <c r="B108" s="98" t="s">
        <v>1268</v>
      </c>
      <c r="C108" s="98"/>
      <c r="D108" s="109" t="s">
        <v>133</v>
      </c>
      <c r="E108" s="139"/>
      <c r="F108" s="131">
        <v>177724.95892898331</v>
      </c>
      <c r="G108" s="24">
        <v>65815.865735639047</v>
      </c>
      <c r="H108" s="24">
        <v>86789.025454875155</v>
      </c>
      <c r="I108" s="26">
        <v>25120.067738469123</v>
      </c>
      <c r="J108" s="73"/>
      <c r="K108" s="25">
        <f t="shared" si="16"/>
        <v>177724.97</v>
      </c>
      <c r="L108" s="78">
        <f t="shared" si="17"/>
        <v>1.0000000622929766</v>
      </c>
      <c r="M108" s="24">
        <f t="shared" si="18"/>
        <v>65815.87</v>
      </c>
      <c r="N108" s="78">
        <f t="shared" si="19"/>
        <v>1.0000000647922944</v>
      </c>
      <c r="O108" s="24">
        <f t="shared" si="20"/>
        <v>86789.03</v>
      </c>
      <c r="P108" s="78">
        <f t="shared" si="21"/>
        <v>1.0000000523698107</v>
      </c>
      <c r="Q108" s="24">
        <f t="shared" si="22"/>
        <v>25120.07</v>
      </c>
      <c r="R108" s="79">
        <f t="shared" si="23"/>
        <v>1.0000000900288526</v>
      </c>
      <c r="T108" s="190"/>
    </row>
    <row r="109" spans="1:20" s="4" customFormat="1" ht="39" customHeight="1" x14ac:dyDescent="0.25">
      <c r="A109" s="148" t="s">
        <v>135</v>
      </c>
      <c r="B109" s="98" t="s">
        <v>136</v>
      </c>
      <c r="C109" s="98"/>
      <c r="D109" s="109" t="s">
        <v>133</v>
      </c>
      <c r="E109" s="139"/>
      <c r="F109" s="131">
        <v>185747.85664369038</v>
      </c>
      <c r="G109" s="24">
        <v>66960.679864435675</v>
      </c>
      <c r="H109" s="24">
        <v>93667.10904078561</v>
      </c>
      <c r="I109" s="26">
        <v>25120.067738469123</v>
      </c>
      <c r="J109" s="73"/>
      <c r="K109" s="25">
        <f t="shared" si="16"/>
        <v>185747.86</v>
      </c>
      <c r="L109" s="78">
        <f t="shared" si="17"/>
        <v>1.0000000180691699</v>
      </c>
      <c r="M109" s="24">
        <f t="shared" si="18"/>
        <v>66960.679999999993</v>
      </c>
      <c r="N109" s="78">
        <f t="shared" si="19"/>
        <v>1.0000000020245361</v>
      </c>
      <c r="O109" s="24">
        <f t="shared" si="20"/>
        <v>93667.11</v>
      </c>
      <c r="P109" s="78">
        <f t="shared" si="21"/>
        <v>1.0000000102406748</v>
      </c>
      <c r="Q109" s="24">
        <f t="shared" si="22"/>
        <v>25120.07</v>
      </c>
      <c r="R109" s="79">
        <f t="shared" si="23"/>
        <v>1.0000000900288526</v>
      </c>
      <c r="T109" s="190"/>
    </row>
    <row r="110" spans="1:20" s="4" customFormat="1" ht="39" customHeight="1" x14ac:dyDescent="0.25">
      <c r="A110" s="148" t="s">
        <v>137</v>
      </c>
      <c r="B110" s="98" t="s">
        <v>138</v>
      </c>
      <c r="C110" s="98"/>
      <c r="D110" s="109" t="s">
        <v>133</v>
      </c>
      <c r="E110" s="139"/>
      <c r="F110" s="131">
        <v>195187.88586784253</v>
      </c>
      <c r="G110" s="24">
        <v>67737.829659696159</v>
      </c>
      <c r="H110" s="24">
        <v>102329.98846967728</v>
      </c>
      <c r="I110" s="26">
        <v>25120.067738469123</v>
      </c>
      <c r="J110" s="73"/>
      <c r="K110" s="25">
        <f t="shared" si="16"/>
        <v>195187.89</v>
      </c>
      <c r="L110" s="78">
        <f t="shared" si="17"/>
        <v>1.0000000211701534</v>
      </c>
      <c r="M110" s="24">
        <f t="shared" si="18"/>
        <v>67737.83</v>
      </c>
      <c r="N110" s="78">
        <f t="shared" si="19"/>
        <v>1.0000000050238373</v>
      </c>
      <c r="O110" s="24">
        <f t="shared" si="20"/>
        <v>102329.99</v>
      </c>
      <c r="P110" s="78">
        <f t="shared" si="21"/>
        <v>1.0000000149547825</v>
      </c>
      <c r="Q110" s="24">
        <f t="shared" si="22"/>
        <v>25120.07</v>
      </c>
      <c r="R110" s="79">
        <f t="shared" si="23"/>
        <v>1.0000000900288526</v>
      </c>
      <c r="T110" s="190"/>
    </row>
    <row r="111" spans="1:20" s="4" customFormat="1" ht="39" customHeight="1" x14ac:dyDescent="0.25">
      <c r="A111" s="148" t="s">
        <v>139</v>
      </c>
      <c r="B111" s="98" t="s">
        <v>140</v>
      </c>
      <c r="C111" s="98"/>
      <c r="D111" s="109" t="s">
        <v>133</v>
      </c>
      <c r="E111" s="139"/>
      <c r="F111" s="131">
        <v>216982.67718875682</v>
      </c>
      <c r="G111" s="24">
        <v>71226.661226755939</v>
      </c>
      <c r="H111" s="24">
        <v>120635.94822353176</v>
      </c>
      <c r="I111" s="26">
        <v>25120.067738469123</v>
      </c>
      <c r="J111" s="73"/>
      <c r="K111" s="25">
        <f t="shared" si="16"/>
        <v>216982.68</v>
      </c>
      <c r="L111" s="78">
        <f t="shared" si="17"/>
        <v>1.000000012956072</v>
      </c>
      <c r="M111" s="24">
        <f t="shared" si="18"/>
        <v>71226.66</v>
      </c>
      <c r="N111" s="78">
        <f t="shared" si="19"/>
        <v>0.99999998277673119</v>
      </c>
      <c r="O111" s="24">
        <f t="shared" si="20"/>
        <v>120635.95</v>
      </c>
      <c r="P111" s="78">
        <f t="shared" si="21"/>
        <v>1.0000000147258612</v>
      </c>
      <c r="Q111" s="24">
        <f t="shared" si="22"/>
        <v>25120.07</v>
      </c>
      <c r="R111" s="79">
        <f t="shared" si="23"/>
        <v>1.0000000900288526</v>
      </c>
      <c r="T111" s="190"/>
    </row>
    <row r="112" spans="1:20" s="4" customFormat="1" ht="39" customHeight="1" x14ac:dyDescent="0.25">
      <c r="A112" s="148" t="s">
        <v>141</v>
      </c>
      <c r="B112" s="98" t="s">
        <v>1132</v>
      </c>
      <c r="C112" s="98"/>
      <c r="D112" s="109" t="s">
        <v>133</v>
      </c>
      <c r="E112" s="139"/>
      <c r="F112" s="131">
        <v>237461.41864594858</v>
      </c>
      <c r="G112" s="24">
        <v>75140.666323277386</v>
      </c>
      <c r="H112" s="24">
        <v>137200.6845842021</v>
      </c>
      <c r="I112" s="26">
        <v>25120.067738469123</v>
      </c>
      <c r="J112" s="73"/>
      <c r="K112" s="25">
        <f t="shared" si="16"/>
        <v>237461.41999999998</v>
      </c>
      <c r="L112" s="78">
        <f t="shared" si="17"/>
        <v>1.0000000057021954</v>
      </c>
      <c r="M112" s="24">
        <f t="shared" si="18"/>
        <v>75140.67</v>
      </c>
      <c r="N112" s="78">
        <f t="shared" si="19"/>
        <v>1.0000000489311953</v>
      </c>
      <c r="O112" s="24">
        <f t="shared" si="20"/>
        <v>137200.68</v>
      </c>
      <c r="P112" s="78">
        <f t="shared" si="21"/>
        <v>0.99999996658761492</v>
      </c>
      <c r="Q112" s="24">
        <f t="shared" si="22"/>
        <v>25120.07</v>
      </c>
      <c r="R112" s="79">
        <f t="shared" si="23"/>
        <v>1.0000000900288526</v>
      </c>
      <c r="T112" s="190"/>
    </row>
    <row r="113" spans="1:20" s="4" customFormat="1" ht="39" customHeight="1" x14ac:dyDescent="0.25">
      <c r="A113" s="148" t="s">
        <v>142</v>
      </c>
      <c r="B113" s="98" t="s">
        <v>143</v>
      </c>
      <c r="C113" s="98"/>
      <c r="D113" s="109" t="s">
        <v>133</v>
      </c>
      <c r="E113" s="139"/>
      <c r="F113" s="131">
        <v>272630.2077311785</v>
      </c>
      <c r="G113" s="24">
        <v>79269.751498406244</v>
      </c>
      <c r="H113" s="24">
        <v>168240.38849430313</v>
      </c>
      <c r="I113" s="26">
        <v>25120.067738469123</v>
      </c>
      <c r="J113" s="73"/>
      <c r="K113" s="25">
        <f t="shared" si="16"/>
        <v>272630.21000000002</v>
      </c>
      <c r="L113" s="78">
        <f t="shared" si="17"/>
        <v>1.000000008321974</v>
      </c>
      <c r="M113" s="24">
        <f t="shared" si="18"/>
        <v>79269.75</v>
      </c>
      <c r="N113" s="78">
        <f t="shared" si="19"/>
        <v>0.99999998109737676</v>
      </c>
      <c r="O113" s="24">
        <f t="shared" si="20"/>
        <v>168240.39</v>
      </c>
      <c r="P113" s="78">
        <f t="shared" si="21"/>
        <v>1.0000000089496754</v>
      </c>
      <c r="Q113" s="24">
        <f t="shared" si="22"/>
        <v>25120.07</v>
      </c>
      <c r="R113" s="79">
        <f t="shared" si="23"/>
        <v>1.0000000900288526</v>
      </c>
      <c r="T113" s="190"/>
    </row>
    <row r="114" spans="1:20" s="4" customFormat="1" ht="39" customHeight="1" x14ac:dyDescent="0.25">
      <c r="A114" s="148" t="s">
        <v>144</v>
      </c>
      <c r="B114" s="98" t="s">
        <v>145</v>
      </c>
      <c r="C114" s="98"/>
      <c r="D114" s="109" t="s">
        <v>133</v>
      </c>
      <c r="E114" s="139"/>
      <c r="F114" s="131">
        <v>343932.43134225724</v>
      </c>
      <c r="G114" s="24">
        <v>98284.868253270048</v>
      </c>
      <c r="H114" s="24">
        <v>220527.49535051809</v>
      </c>
      <c r="I114" s="26">
        <v>25120.067738469123</v>
      </c>
      <c r="J114" s="73"/>
      <c r="K114" s="25">
        <f t="shared" si="16"/>
        <v>343932.44</v>
      </c>
      <c r="L114" s="78">
        <f t="shared" si="17"/>
        <v>1.0000000251728014</v>
      </c>
      <c r="M114" s="24">
        <f t="shared" si="18"/>
        <v>98284.87</v>
      </c>
      <c r="N114" s="78">
        <f t="shared" si="19"/>
        <v>1.0000000177721147</v>
      </c>
      <c r="O114" s="24">
        <f t="shared" si="20"/>
        <v>220527.5</v>
      </c>
      <c r="P114" s="78">
        <f t="shared" si="21"/>
        <v>1.0000000210834568</v>
      </c>
      <c r="Q114" s="24">
        <f t="shared" si="22"/>
        <v>25120.07</v>
      </c>
      <c r="R114" s="79">
        <f t="shared" si="23"/>
        <v>1.0000000900288526</v>
      </c>
      <c r="T114" s="190"/>
    </row>
    <row r="115" spans="1:20" s="4" customFormat="1" ht="39" customHeight="1" x14ac:dyDescent="0.25">
      <c r="A115" s="148" t="s">
        <v>146</v>
      </c>
      <c r="B115" s="98" t="s">
        <v>147</v>
      </c>
      <c r="C115" s="98"/>
      <c r="D115" s="109" t="s">
        <v>133</v>
      </c>
      <c r="E115" s="139"/>
      <c r="F115" s="131">
        <v>466501.78085683752</v>
      </c>
      <c r="G115" s="24">
        <v>103685.75983836841</v>
      </c>
      <c r="H115" s="24">
        <v>337695.95328000002</v>
      </c>
      <c r="I115" s="26">
        <v>25120.067738469123</v>
      </c>
      <c r="J115" s="73"/>
      <c r="K115" s="25">
        <f t="shared" si="16"/>
        <v>466501.78</v>
      </c>
      <c r="L115" s="78">
        <f t="shared" si="17"/>
        <v>0.99999999816327068</v>
      </c>
      <c r="M115" s="24">
        <f t="shared" si="18"/>
        <v>103685.75999999999</v>
      </c>
      <c r="N115" s="78">
        <f t="shared" si="19"/>
        <v>1.0000000015588599</v>
      </c>
      <c r="O115" s="24">
        <f t="shared" si="20"/>
        <v>337695.95</v>
      </c>
      <c r="P115" s="78">
        <f t="shared" si="21"/>
        <v>0.99999999028712083</v>
      </c>
      <c r="Q115" s="24">
        <f t="shared" si="22"/>
        <v>25120.07</v>
      </c>
      <c r="R115" s="79">
        <f t="shared" si="23"/>
        <v>1.0000000900288526</v>
      </c>
      <c r="T115" s="190"/>
    </row>
    <row r="116" spans="1:20" s="4" customFormat="1" ht="39" customHeight="1" x14ac:dyDescent="0.25">
      <c r="A116" s="148" t="s">
        <v>148</v>
      </c>
      <c r="B116" s="98" t="s">
        <v>149</v>
      </c>
      <c r="C116" s="98"/>
      <c r="D116" s="109" t="s">
        <v>133</v>
      </c>
      <c r="E116" s="139"/>
      <c r="F116" s="131">
        <v>617812.67614192935</v>
      </c>
      <c r="G116" s="24">
        <v>109383.43800346016</v>
      </c>
      <c r="H116" s="24">
        <v>483309.17040000006</v>
      </c>
      <c r="I116" s="26">
        <v>25120.067738469123</v>
      </c>
      <c r="J116" s="73"/>
      <c r="K116" s="25">
        <f t="shared" si="16"/>
        <v>617812.67999999993</v>
      </c>
      <c r="L116" s="78">
        <f t="shared" si="17"/>
        <v>1.0000000062447256</v>
      </c>
      <c r="M116" s="24">
        <f t="shared" si="18"/>
        <v>109383.44</v>
      </c>
      <c r="N116" s="78">
        <f t="shared" si="19"/>
        <v>1.0000000182526705</v>
      </c>
      <c r="O116" s="24">
        <f t="shared" si="20"/>
        <v>483309.17</v>
      </c>
      <c r="P116" s="78">
        <f t="shared" si="21"/>
        <v>0.99999999917237226</v>
      </c>
      <c r="Q116" s="24">
        <f t="shared" si="22"/>
        <v>25120.07</v>
      </c>
      <c r="R116" s="79">
        <f t="shared" si="23"/>
        <v>1.0000000900288526</v>
      </c>
      <c r="T116" s="190"/>
    </row>
    <row r="117" spans="1:20" s="4" customFormat="1" ht="39" customHeight="1" x14ac:dyDescent="0.25">
      <c r="A117" s="148" t="s">
        <v>150</v>
      </c>
      <c r="B117" s="98" t="s">
        <v>151</v>
      </c>
      <c r="C117" s="98"/>
      <c r="D117" s="109" t="s">
        <v>133</v>
      </c>
      <c r="E117" s="139"/>
      <c r="F117" s="131">
        <v>658719.58568652289</v>
      </c>
      <c r="G117" s="24">
        <v>115394.21158805369</v>
      </c>
      <c r="H117" s="24">
        <v>518205.30636000005</v>
      </c>
      <c r="I117" s="26">
        <v>25120.067738469123</v>
      </c>
      <c r="J117" s="73"/>
      <c r="K117" s="25">
        <f t="shared" si="16"/>
        <v>658719.59</v>
      </c>
      <c r="L117" s="78">
        <f t="shared" si="17"/>
        <v>1.000000006548275</v>
      </c>
      <c r="M117" s="24">
        <f t="shared" si="18"/>
        <v>115394.21</v>
      </c>
      <c r="N117" s="78">
        <f t="shared" si="19"/>
        <v>0.99999998623801267</v>
      </c>
      <c r="O117" s="24">
        <f t="shared" si="20"/>
        <v>518205.31</v>
      </c>
      <c r="P117" s="78">
        <f t="shared" si="21"/>
        <v>1.000000007024243</v>
      </c>
      <c r="Q117" s="24">
        <f t="shared" si="22"/>
        <v>25120.07</v>
      </c>
      <c r="R117" s="79">
        <f t="shared" si="23"/>
        <v>1.0000000900288526</v>
      </c>
      <c r="T117" s="190"/>
    </row>
    <row r="118" spans="1:20" s="4" customFormat="1" ht="297.60000000000002" customHeight="1" x14ac:dyDescent="0.25">
      <c r="A118" s="148" t="s">
        <v>152</v>
      </c>
      <c r="B118" s="124" t="s">
        <v>1700</v>
      </c>
      <c r="C118" s="124" t="s">
        <v>1789</v>
      </c>
      <c r="D118" s="109"/>
      <c r="E118" s="149" t="s">
        <v>1790</v>
      </c>
      <c r="F118" s="131"/>
      <c r="G118" s="24"/>
      <c r="H118" s="24"/>
      <c r="I118" s="26"/>
      <c r="J118" s="73"/>
      <c r="K118" s="25"/>
      <c r="L118" s="78"/>
      <c r="M118" s="24"/>
      <c r="N118" s="78"/>
      <c r="O118" s="24"/>
      <c r="P118" s="78"/>
      <c r="Q118" s="24"/>
      <c r="R118" s="79"/>
      <c r="T118" s="190"/>
    </row>
    <row r="119" spans="1:20" s="4" customFormat="1" ht="39" customHeight="1" x14ac:dyDescent="0.25">
      <c r="A119" s="148" t="s">
        <v>153</v>
      </c>
      <c r="B119" s="98" t="s">
        <v>132</v>
      </c>
      <c r="C119" s="211"/>
      <c r="D119" s="109" t="s">
        <v>133</v>
      </c>
      <c r="E119" s="139"/>
      <c r="F119" s="131">
        <v>337256.78468959144</v>
      </c>
      <c r="G119" s="24">
        <v>143712.73397623913</v>
      </c>
      <c r="H119" s="24">
        <v>127101.2389110025</v>
      </c>
      <c r="I119" s="26">
        <v>66442.811802349825</v>
      </c>
      <c r="J119" s="73"/>
      <c r="K119" s="25">
        <f t="shared" si="16"/>
        <v>337256.78</v>
      </c>
      <c r="L119" s="78">
        <f t="shared" si="17"/>
        <v>0.99999998609489382</v>
      </c>
      <c r="M119" s="24">
        <f t="shared" si="18"/>
        <v>143712.73000000001</v>
      </c>
      <c r="N119" s="78">
        <f t="shared" si="19"/>
        <v>0.99999997233203342</v>
      </c>
      <c r="O119" s="24">
        <f t="shared" si="20"/>
        <v>127101.24</v>
      </c>
      <c r="P119" s="78">
        <f t="shared" si="21"/>
        <v>1.0000000085679535</v>
      </c>
      <c r="Q119" s="24">
        <f t="shared" si="22"/>
        <v>66442.81</v>
      </c>
      <c r="R119" s="79">
        <f t="shared" si="23"/>
        <v>0.99999997287366715</v>
      </c>
      <c r="T119" s="190"/>
    </row>
    <row r="120" spans="1:20" s="4" customFormat="1" ht="39" customHeight="1" x14ac:dyDescent="0.25">
      <c r="A120" s="148" t="s">
        <v>154</v>
      </c>
      <c r="B120" s="98" t="s">
        <v>41</v>
      </c>
      <c r="C120" s="211"/>
      <c r="D120" s="109" t="s">
        <v>133</v>
      </c>
      <c r="E120" s="139"/>
      <c r="F120" s="131">
        <v>352551.86979403818</v>
      </c>
      <c r="G120" s="24">
        <v>150326.96895902255</v>
      </c>
      <c r="H120" s="24">
        <v>135782.08903266583</v>
      </c>
      <c r="I120" s="26">
        <v>66442.811802349825</v>
      </c>
      <c r="J120" s="73"/>
      <c r="K120" s="25">
        <f t="shared" si="16"/>
        <v>352551.87</v>
      </c>
      <c r="L120" s="78">
        <f t="shared" si="17"/>
        <v>1.0000000005842029</v>
      </c>
      <c r="M120" s="24">
        <f t="shared" si="18"/>
        <v>150326.97</v>
      </c>
      <c r="N120" s="78">
        <f t="shared" si="19"/>
        <v>1.0000000069247552</v>
      </c>
      <c r="O120" s="24">
        <f t="shared" si="20"/>
        <v>135782.09</v>
      </c>
      <c r="P120" s="78">
        <f t="shared" si="21"/>
        <v>1.0000000071241661</v>
      </c>
      <c r="Q120" s="24">
        <f t="shared" si="22"/>
        <v>66442.81</v>
      </c>
      <c r="R120" s="79">
        <f t="shared" si="23"/>
        <v>0.99999997287366715</v>
      </c>
      <c r="T120" s="190"/>
    </row>
    <row r="121" spans="1:20" s="4" customFormat="1" ht="39" customHeight="1" x14ac:dyDescent="0.25">
      <c r="A121" s="148" t="s">
        <v>155</v>
      </c>
      <c r="B121" s="98" t="s">
        <v>136</v>
      </c>
      <c r="C121" s="211"/>
      <c r="D121" s="109" t="s">
        <v>133</v>
      </c>
      <c r="E121" s="139"/>
      <c r="F121" s="131">
        <v>364795.79483408347</v>
      </c>
      <c r="G121" s="24">
        <v>150880.64615665434</v>
      </c>
      <c r="H121" s="24">
        <v>147472.33687507932</v>
      </c>
      <c r="I121" s="26">
        <v>66442.811802349825</v>
      </c>
      <c r="J121" s="73"/>
      <c r="K121" s="25">
        <f t="shared" si="16"/>
        <v>364795.8</v>
      </c>
      <c r="L121" s="78">
        <f t="shared" si="17"/>
        <v>1.0000000141611185</v>
      </c>
      <c r="M121" s="24">
        <f t="shared" si="18"/>
        <v>150880.65</v>
      </c>
      <c r="N121" s="78">
        <f t="shared" si="19"/>
        <v>1.0000000254727544</v>
      </c>
      <c r="O121" s="24">
        <f t="shared" si="20"/>
        <v>147472.34</v>
      </c>
      <c r="P121" s="78">
        <f t="shared" si="21"/>
        <v>1.000000021189877</v>
      </c>
      <c r="Q121" s="24">
        <f t="shared" si="22"/>
        <v>66442.81</v>
      </c>
      <c r="R121" s="79">
        <f t="shared" si="23"/>
        <v>0.99999997287366715</v>
      </c>
      <c r="T121" s="190"/>
    </row>
    <row r="122" spans="1:20" s="4" customFormat="1" ht="39" customHeight="1" x14ac:dyDescent="0.25">
      <c r="A122" s="148" t="s">
        <v>156</v>
      </c>
      <c r="B122" s="98" t="s">
        <v>138</v>
      </c>
      <c r="C122" s="211"/>
      <c r="D122" s="109" t="s">
        <v>133</v>
      </c>
      <c r="E122" s="139"/>
      <c r="F122" s="131">
        <v>375560.7760823046</v>
      </c>
      <c r="G122" s="24">
        <v>151582.89313035618</v>
      </c>
      <c r="H122" s="24">
        <v>157535.07114959857</v>
      </c>
      <c r="I122" s="26">
        <v>66442.811802349825</v>
      </c>
      <c r="J122" s="73"/>
      <c r="K122" s="25">
        <f t="shared" si="16"/>
        <v>375560.77</v>
      </c>
      <c r="L122" s="78">
        <f t="shared" si="17"/>
        <v>0.99999998380473953</v>
      </c>
      <c r="M122" s="24">
        <f t="shared" si="18"/>
        <v>151582.89000000001</v>
      </c>
      <c r="N122" s="78">
        <f t="shared" si="19"/>
        <v>0.9999999793488823</v>
      </c>
      <c r="O122" s="24">
        <f t="shared" si="20"/>
        <v>157535.07</v>
      </c>
      <c r="P122" s="78">
        <f t="shared" si="21"/>
        <v>0.99999999270258644</v>
      </c>
      <c r="Q122" s="24">
        <f t="shared" si="22"/>
        <v>66442.81</v>
      </c>
      <c r="R122" s="79">
        <f t="shared" si="23"/>
        <v>0.99999997287366715</v>
      </c>
      <c r="T122" s="190"/>
    </row>
    <row r="123" spans="1:20" s="4" customFormat="1" ht="39" customHeight="1" x14ac:dyDescent="0.25">
      <c r="A123" s="148" t="s">
        <v>157</v>
      </c>
      <c r="B123" s="98" t="s">
        <v>140</v>
      </c>
      <c r="C123" s="211"/>
      <c r="D123" s="109" t="s">
        <v>133</v>
      </c>
      <c r="E123" s="139"/>
      <c r="F123" s="131">
        <v>399179.43127858971</v>
      </c>
      <c r="G123" s="24">
        <v>153448.47129432452</v>
      </c>
      <c r="H123" s="24">
        <v>179288.14818191537</v>
      </c>
      <c r="I123" s="26">
        <v>66442.811802349825</v>
      </c>
      <c r="J123" s="73"/>
      <c r="K123" s="25">
        <f t="shared" si="16"/>
        <v>399179.43</v>
      </c>
      <c r="L123" s="78">
        <f t="shared" si="17"/>
        <v>0.99999999679695495</v>
      </c>
      <c r="M123" s="24">
        <f t="shared" si="18"/>
        <v>153448.47</v>
      </c>
      <c r="N123" s="78">
        <f t="shared" si="19"/>
        <v>0.9999999915650869</v>
      </c>
      <c r="O123" s="24">
        <f t="shared" si="20"/>
        <v>179288.15</v>
      </c>
      <c r="P123" s="78">
        <f t="shared" si="21"/>
        <v>1.0000000101405735</v>
      </c>
      <c r="Q123" s="24">
        <f t="shared" si="22"/>
        <v>66442.81</v>
      </c>
      <c r="R123" s="79">
        <f t="shared" si="23"/>
        <v>0.99999997287366715</v>
      </c>
      <c r="T123" s="190"/>
    </row>
    <row r="124" spans="1:20" s="4" customFormat="1" ht="39" customHeight="1" x14ac:dyDescent="0.25">
      <c r="A124" s="148" t="s">
        <v>158</v>
      </c>
      <c r="B124" s="98" t="s">
        <v>1132</v>
      </c>
      <c r="C124" s="98"/>
      <c r="D124" s="109" t="s">
        <v>133</v>
      </c>
      <c r="E124" s="139"/>
      <c r="F124" s="131">
        <v>432941.67497072514</v>
      </c>
      <c r="G124" s="24">
        <v>155337.00971333226</v>
      </c>
      <c r="H124" s="24">
        <v>211161.85345504305</v>
      </c>
      <c r="I124" s="26">
        <v>66442.811802349825</v>
      </c>
      <c r="J124" s="73"/>
      <c r="K124" s="25">
        <f t="shared" si="16"/>
        <v>432941.67</v>
      </c>
      <c r="L124" s="78">
        <f t="shared" si="17"/>
        <v>0.99999998851871874</v>
      </c>
      <c r="M124" s="24">
        <f t="shared" si="18"/>
        <v>155337.01</v>
      </c>
      <c r="N124" s="78">
        <f t="shared" si="19"/>
        <v>1.0000000018454569</v>
      </c>
      <c r="O124" s="24">
        <f t="shared" si="20"/>
        <v>211161.85</v>
      </c>
      <c r="P124" s="78">
        <f t="shared" si="21"/>
        <v>0.9999999836379394</v>
      </c>
      <c r="Q124" s="24">
        <f t="shared" si="22"/>
        <v>66442.81</v>
      </c>
      <c r="R124" s="79">
        <f t="shared" si="23"/>
        <v>0.99999997287366715</v>
      </c>
      <c r="T124" s="190"/>
    </row>
    <row r="125" spans="1:20" s="4" customFormat="1" ht="39" customHeight="1" x14ac:dyDescent="0.25">
      <c r="A125" s="148" t="s">
        <v>159</v>
      </c>
      <c r="B125" s="98" t="s">
        <v>143</v>
      </c>
      <c r="C125" s="98"/>
      <c r="D125" s="109" t="s">
        <v>133</v>
      </c>
      <c r="E125" s="139"/>
      <c r="F125" s="131">
        <v>443040.41962333751</v>
      </c>
      <c r="G125" s="24">
        <v>157248.79096643269</v>
      </c>
      <c r="H125" s="24">
        <v>219348.81685455499</v>
      </c>
      <c r="I125" s="26">
        <v>66442.811802349825</v>
      </c>
      <c r="J125" s="73"/>
      <c r="K125" s="25">
        <f t="shared" si="16"/>
        <v>443040.42</v>
      </c>
      <c r="L125" s="78">
        <f t="shared" si="17"/>
        <v>1.0000000008501764</v>
      </c>
      <c r="M125" s="24">
        <f t="shared" si="18"/>
        <v>157248.79</v>
      </c>
      <c r="N125" s="78">
        <f t="shared" si="19"/>
        <v>0.99999999385411698</v>
      </c>
      <c r="O125" s="24">
        <f t="shared" si="20"/>
        <v>219348.82</v>
      </c>
      <c r="P125" s="78">
        <f t="shared" si="21"/>
        <v>1.0000000143399224</v>
      </c>
      <c r="Q125" s="24">
        <f t="shared" si="22"/>
        <v>66442.81</v>
      </c>
      <c r="R125" s="79">
        <f t="shared" si="23"/>
        <v>0.99999997287366715</v>
      </c>
      <c r="T125" s="190"/>
    </row>
    <row r="126" spans="1:20" s="4" customFormat="1" ht="39" customHeight="1" x14ac:dyDescent="0.25">
      <c r="A126" s="148" t="s">
        <v>160</v>
      </c>
      <c r="B126" s="98" t="s">
        <v>145</v>
      </c>
      <c r="C126" s="98"/>
      <c r="D126" s="109" t="s">
        <v>133</v>
      </c>
      <c r="E126" s="139"/>
      <c r="F126" s="131">
        <v>499436.04487665609</v>
      </c>
      <c r="G126" s="24">
        <v>159184.10111046804</v>
      </c>
      <c r="H126" s="24">
        <v>273809.13196383824</v>
      </c>
      <c r="I126" s="26">
        <v>66442.811802349825</v>
      </c>
      <c r="J126" s="73"/>
      <c r="K126" s="25">
        <f t="shared" si="16"/>
        <v>499436.04</v>
      </c>
      <c r="L126" s="78">
        <f t="shared" si="17"/>
        <v>0.99999999023567454</v>
      </c>
      <c r="M126" s="24">
        <f t="shared" si="18"/>
        <v>159184.1</v>
      </c>
      <c r="N126" s="78">
        <f t="shared" si="19"/>
        <v>0.99999999302400167</v>
      </c>
      <c r="O126" s="24">
        <f t="shared" si="20"/>
        <v>273809.13</v>
      </c>
      <c r="P126" s="78">
        <f t="shared" si="21"/>
        <v>0.9999999928277109</v>
      </c>
      <c r="Q126" s="24">
        <f t="shared" si="22"/>
        <v>66442.81</v>
      </c>
      <c r="R126" s="79">
        <f t="shared" si="23"/>
        <v>0.99999997287366715</v>
      </c>
      <c r="T126" s="190"/>
    </row>
    <row r="127" spans="1:20" s="4" customFormat="1" ht="39" customHeight="1" x14ac:dyDescent="0.25">
      <c r="A127" s="148" t="s">
        <v>161</v>
      </c>
      <c r="B127" s="98" t="s">
        <v>147</v>
      </c>
      <c r="C127" s="98"/>
      <c r="D127" s="109" t="s">
        <v>133</v>
      </c>
      <c r="E127" s="139"/>
      <c r="F127" s="131">
        <v>677425.01964522165</v>
      </c>
      <c r="G127" s="24">
        <v>161143.22972287185</v>
      </c>
      <c r="H127" s="24">
        <v>449838.97811999999</v>
      </c>
      <c r="I127" s="26">
        <v>66442.811802349825</v>
      </c>
      <c r="J127" s="73"/>
      <c r="K127" s="25">
        <f t="shared" si="16"/>
        <v>677425.02</v>
      </c>
      <c r="L127" s="78">
        <f t="shared" si="17"/>
        <v>1.0000000005237162</v>
      </c>
      <c r="M127" s="24">
        <f t="shared" si="18"/>
        <v>161143.23000000001</v>
      </c>
      <c r="N127" s="78">
        <f t="shared" si="19"/>
        <v>1.000000001719763</v>
      </c>
      <c r="O127" s="24">
        <f t="shared" si="20"/>
        <v>449838.98</v>
      </c>
      <c r="P127" s="78">
        <f t="shared" si="21"/>
        <v>1.0000000041792731</v>
      </c>
      <c r="Q127" s="24">
        <f t="shared" si="22"/>
        <v>66442.81</v>
      </c>
      <c r="R127" s="79">
        <f t="shared" si="23"/>
        <v>0.99999997287366715</v>
      </c>
      <c r="T127" s="190"/>
    </row>
    <row r="128" spans="1:20" s="4" customFormat="1" ht="39" customHeight="1" x14ac:dyDescent="0.25">
      <c r="A128" s="148" t="s">
        <v>162</v>
      </c>
      <c r="B128" s="98" t="s">
        <v>149</v>
      </c>
      <c r="C128" s="98"/>
      <c r="D128" s="109" t="s">
        <v>133</v>
      </c>
      <c r="E128" s="139"/>
      <c r="F128" s="131">
        <v>898391.0174273476</v>
      </c>
      <c r="G128" s="24">
        <v>163126.46994499769</v>
      </c>
      <c r="H128" s="24">
        <v>668821.73568000004</v>
      </c>
      <c r="I128" s="26">
        <v>66442.811802349825</v>
      </c>
      <c r="J128" s="73"/>
      <c r="K128" s="25">
        <f t="shared" si="16"/>
        <v>898391.02</v>
      </c>
      <c r="L128" s="78">
        <f t="shared" si="17"/>
        <v>1.0000000028636222</v>
      </c>
      <c r="M128" s="24">
        <f t="shared" si="18"/>
        <v>163126.47</v>
      </c>
      <c r="N128" s="78">
        <f t="shared" si="19"/>
        <v>1.0000000003371758</v>
      </c>
      <c r="O128" s="24">
        <f t="shared" si="20"/>
        <v>668821.74</v>
      </c>
      <c r="P128" s="78">
        <f t="shared" si="21"/>
        <v>1.0000000064591201</v>
      </c>
      <c r="Q128" s="24">
        <f t="shared" si="22"/>
        <v>66442.81</v>
      </c>
      <c r="R128" s="79">
        <f t="shared" si="23"/>
        <v>0.99999997287366715</v>
      </c>
      <c r="T128" s="190"/>
    </row>
    <row r="129" spans="1:20" s="4" customFormat="1" ht="39" customHeight="1" x14ac:dyDescent="0.25">
      <c r="A129" s="148" t="s">
        <v>163</v>
      </c>
      <c r="B129" s="98" t="s">
        <v>151</v>
      </c>
      <c r="C129" s="98"/>
      <c r="D129" s="109" t="s">
        <v>133</v>
      </c>
      <c r="E129" s="139"/>
      <c r="F129" s="131">
        <v>940871.09912833187</v>
      </c>
      <c r="G129" s="24">
        <v>165134.11852598187</v>
      </c>
      <c r="H129" s="24">
        <v>709294.1688000001</v>
      </c>
      <c r="I129" s="26">
        <v>66442.811802349825</v>
      </c>
      <c r="J129" s="73"/>
      <c r="K129" s="25">
        <f t="shared" si="16"/>
        <v>940871.10000000009</v>
      </c>
      <c r="L129" s="78">
        <f t="shared" si="17"/>
        <v>1.000000000926448</v>
      </c>
      <c r="M129" s="24">
        <f t="shared" si="18"/>
        <v>165134.12</v>
      </c>
      <c r="N129" s="78">
        <f t="shared" si="19"/>
        <v>1.0000000089261876</v>
      </c>
      <c r="O129" s="24">
        <f t="shared" si="20"/>
        <v>709294.17</v>
      </c>
      <c r="P129" s="78">
        <f t="shared" si="21"/>
        <v>1.0000000016918227</v>
      </c>
      <c r="Q129" s="24">
        <f t="shared" si="22"/>
        <v>66442.81</v>
      </c>
      <c r="R129" s="79">
        <f t="shared" si="23"/>
        <v>0.99999997287366715</v>
      </c>
      <c r="T129" s="190"/>
    </row>
    <row r="130" spans="1:20" s="4" customFormat="1" ht="212.45" customHeight="1" x14ac:dyDescent="0.25">
      <c r="A130" s="148" t="s">
        <v>164</v>
      </c>
      <c r="B130" s="98" t="s">
        <v>1699</v>
      </c>
      <c r="C130" s="98" t="s">
        <v>1791</v>
      </c>
      <c r="D130" s="109"/>
      <c r="E130" s="149" t="s">
        <v>1788</v>
      </c>
      <c r="F130" s="131"/>
      <c r="G130" s="24"/>
      <c r="H130" s="24"/>
      <c r="I130" s="26"/>
      <c r="J130" s="73"/>
      <c r="K130" s="25"/>
      <c r="L130" s="78"/>
      <c r="M130" s="24"/>
      <c r="N130" s="78"/>
      <c r="O130" s="24"/>
      <c r="P130" s="78"/>
      <c r="Q130" s="24"/>
      <c r="R130" s="79"/>
      <c r="T130" s="190"/>
    </row>
    <row r="131" spans="1:20" s="4" customFormat="1" ht="39" customHeight="1" x14ac:dyDescent="0.25">
      <c r="A131" s="148" t="s">
        <v>165</v>
      </c>
      <c r="B131" s="98" t="s">
        <v>132</v>
      </c>
      <c r="C131" s="98"/>
      <c r="D131" s="109" t="s">
        <v>133</v>
      </c>
      <c r="E131" s="139"/>
      <c r="F131" s="131">
        <v>199111.76510033547</v>
      </c>
      <c r="G131" s="24">
        <v>66846.457644641283</v>
      </c>
      <c r="H131" s="24">
        <v>100909.68845213199</v>
      </c>
      <c r="I131" s="26">
        <v>31355.619003562188</v>
      </c>
      <c r="J131" s="73"/>
      <c r="K131" s="25">
        <f t="shared" si="16"/>
        <v>199111.77000000002</v>
      </c>
      <c r="L131" s="78">
        <f t="shared" si="17"/>
        <v>1.0000000246076095</v>
      </c>
      <c r="M131" s="24">
        <f t="shared" si="18"/>
        <v>66846.460000000006</v>
      </c>
      <c r="N131" s="78">
        <f t="shared" si="19"/>
        <v>1.000000035235356</v>
      </c>
      <c r="O131" s="24">
        <f t="shared" si="20"/>
        <v>100909.69</v>
      </c>
      <c r="P131" s="78">
        <f t="shared" si="21"/>
        <v>1.0000000153391417</v>
      </c>
      <c r="Q131" s="24">
        <f t="shared" si="22"/>
        <v>31355.62</v>
      </c>
      <c r="R131" s="79">
        <f t="shared" si="23"/>
        <v>1.0000000317786044</v>
      </c>
      <c r="T131" s="190"/>
    </row>
    <row r="132" spans="1:20" s="4" customFormat="1" ht="39" customHeight="1" x14ac:dyDescent="0.25">
      <c r="A132" s="148" t="s">
        <v>166</v>
      </c>
      <c r="B132" s="98" t="s">
        <v>41</v>
      </c>
      <c r="C132" s="212"/>
      <c r="D132" s="109" t="s">
        <v>133</v>
      </c>
      <c r="E132" s="139"/>
      <c r="F132" s="131">
        <v>209761.78858465614</v>
      </c>
      <c r="G132" s="24">
        <v>69841.934552401915</v>
      </c>
      <c r="H132" s="24">
        <v>108564.23502869201</v>
      </c>
      <c r="I132" s="26">
        <v>31355.619003562188</v>
      </c>
      <c r="J132" s="73"/>
      <c r="K132" s="25">
        <f t="shared" si="16"/>
        <v>209761.78999999998</v>
      </c>
      <c r="L132" s="78">
        <f t="shared" si="17"/>
        <v>1.0000000067473864</v>
      </c>
      <c r="M132" s="24">
        <f t="shared" si="18"/>
        <v>69841.929999999993</v>
      </c>
      <c r="N132" s="78">
        <f t="shared" si="19"/>
        <v>0.99999993481850191</v>
      </c>
      <c r="O132" s="24">
        <f t="shared" si="20"/>
        <v>108564.24</v>
      </c>
      <c r="P132" s="78">
        <f t="shared" si="21"/>
        <v>1.0000000457913971</v>
      </c>
      <c r="Q132" s="24">
        <f t="shared" si="22"/>
        <v>31355.62</v>
      </c>
      <c r="R132" s="79">
        <f t="shared" si="23"/>
        <v>1.0000000317786044</v>
      </c>
      <c r="T132" s="190"/>
    </row>
    <row r="133" spans="1:20" s="4" customFormat="1" ht="39" customHeight="1" x14ac:dyDescent="0.25">
      <c r="A133" s="148" t="s">
        <v>167</v>
      </c>
      <c r="B133" s="98" t="s">
        <v>136</v>
      </c>
      <c r="C133" s="211"/>
      <c r="D133" s="109" t="s">
        <v>133</v>
      </c>
      <c r="E133" s="139"/>
      <c r="F133" s="131">
        <v>219474.2838491016</v>
      </c>
      <c r="G133" s="24">
        <v>71952.718176427399</v>
      </c>
      <c r="H133" s="24">
        <v>116165.946669112</v>
      </c>
      <c r="I133" s="26">
        <v>31355.619003562188</v>
      </c>
      <c r="J133" s="73"/>
      <c r="K133" s="25">
        <f t="shared" si="16"/>
        <v>219474.28999999998</v>
      </c>
      <c r="L133" s="78">
        <f t="shared" si="17"/>
        <v>1.0000000280255994</v>
      </c>
      <c r="M133" s="24">
        <f t="shared" si="18"/>
        <v>71952.72</v>
      </c>
      <c r="N133" s="78">
        <f t="shared" si="19"/>
        <v>1.0000000253440404</v>
      </c>
      <c r="O133" s="24">
        <f t="shared" si="20"/>
        <v>116165.95</v>
      </c>
      <c r="P133" s="78">
        <f t="shared" si="21"/>
        <v>1.000000028673532</v>
      </c>
      <c r="Q133" s="24">
        <f t="shared" si="22"/>
        <v>31355.62</v>
      </c>
      <c r="R133" s="79">
        <f t="shared" si="23"/>
        <v>1.0000000317786044</v>
      </c>
      <c r="T133" s="190"/>
    </row>
    <row r="134" spans="1:20" s="4" customFormat="1" ht="39" customHeight="1" x14ac:dyDescent="0.25">
      <c r="A134" s="148" t="s">
        <v>168</v>
      </c>
      <c r="B134" s="98" t="s">
        <v>138</v>
      </c>
      <c r="C134" s="212"/>
      <c r="D134" s="109" t="s">
        <v>133</v>
      </c>
      <c r="E134" s="139"/>
      <c r="F134" s="131">
        <v>227667.82840781583</v>
      </c>
      <c r="G134" s="24">
        <v>73742.74177054163</v>
      </c>
      <c r="H134" s="24">
        <v>122569.46763371202</v>
      </c>
      <c r="I134" s="26">
        <v>31355.619003562188</v>
      </c>
      <c r="J134" s="73"/>
      <c r="K134" s="25">
        <f t="shared" si="16"/>
        <v>227667.83000000002</v>
      </c>
      <c r="L134" s="78">
        <f t="shared" si="17"/>
        <v>1.0000000069934527</v>
      </c>
      <c r="M134" s="24">
        <f t="shared" si="18"/>
        <v>73742.740000000005</v>
      </c>
      <c r="N134" s="78">
        <f t="shared" si="19"/>
        <v>0.999999975990293</v>
      </c>
      <c r="O134" s="24">
        <f t="shared" si="20"/>
        <v>122569.47</v>
      </c>
      <c r="P134" s="78">
        <f t="shared" si="21"/>
        <v>1.0000000193056886</v>
      </c>
      <c r="Q134" s="24">
        <f t="shared" si="22"/>
        <v>31355.62</v>
      </c>
      <c r="R134" s="79">
        <f t="shared" si="23"/>
        <v>1.0000000317786044</v>
      </c>
      <c r="T134" s="190"/>
    </row>
    <row r="135" spans="1:20" s="4" customFormat="1" ht="39" customHeight="1" x14ac:dyDescent="0.25">
      <c r="A135" s="148" t="s">
        <v>169</v>
      </c>
      <c r="B135" s="98" t="s">
        <v>140</v>
      </c>
      <c r="C135" s="213"/>
      <c r="D135" s="109" t="s">
        <v>133</v>
      </c>
      <c r="E135" s="139"/>
      <c r="F135" s="131">
        <v>247676.61843374441</v>
      </c>
      <c r="G135" s="24">
        <v>76937.101745590204</v>
      </c>
      <c r="H135" s="24">
        <v>139383.897684592</v>
      </c>
      <c r="I135" s="26">
        <v>31355.619003562188</v>
      </c>
      <c r="J135" s="73"/>
      <c r="K135" s="25">
        <f t="shared" si="16"/>
        <v>247676.62</v>
      </c>
      <c r="L135" s="78">
        <f t="shared" si="17"/>
        <v>1.0000000063237926</v>
      </c>
      <c r="M135" s="24">
        <f t="shared" si="18"/>
        <v>76937.100000000006</v>
      </c>
      <c r="N135" s="78">
        <f t="shared" si="19"/>
        <v>0.99999997731146406</v>
      </c>
      <c r="O135" s="24">
        <f t="shared" si="20"/>
        <v>139383.9</v>
      </c>
      <c r="P135" s="78">
        <f t="shared" si="21"/>
        <v>1.0000000166117322</v>
      </c>
      <c r="Q135" s="24">
        <f t="shared" si="22"/>
        <v>31355.62</v>
      </c>
      <c r="R135" s="79">
        <f t="shared" si="23"/>
        <v>1.0000000317786044</v>
      </c>
      <c r="T135" s="190"/>
    </row>
    <row r="136" spans="1:20" s="4" customFormat="1" ht="39" customHeight="1" x14ac:dyDescent="0.25">
      <c r="A136" s="148" t="s">
        <v>170</v>
      </c>
      <c r="B136" s="98" t="s">
        <v>1132</v>
      </c>
      <c r="C136" s="213"/>
      <c r="D136" s="109" t="s">
        <v>133</v>
      </c>
      <c r="E136" s="139"/>
      <c r="F136" s="131">
        <v>263924.09423151333</v>
      </c>
      <c r="G136" s="24">
        <v>80269.833788251097</v>
      </c>
      <c r="H136" s="24">
        <v>152298.64143970006</v>
      </c>
      <c r="I136" s="26">
        <v>31355.619003562188</v>
      </c>
      <c r="J136" s="73"/>
      <c r="K136" s="25">
        <f t="shared" si="16"/>
        <v>263924.09000000003</v>
      </c>
      <c r="L136" s="78">
        <f t="shared" si="17"/>
        <v>0.99999998396693068</v>
      </c>
      <c r="M136" s="24">
        <f t="shared" si="18"/>
        <v>80269.83</v>
      </c>
      <c r="N136" s="78">
        <f t="shared" si="19"/>
        <v>0.99999995280604281</v>
      </c>
      <c r="O136" s="24">
        <f t="shared" si="20"/>
        <v>152298.64000000001</v>
      </c>
      <c r="P136" s="78">
        <f t="shared" si="21"/>
        <v>0.99999999054686217</v>
      </c>
      <c r="Q136" s="24">
        <f t="shared" si="22"/>
        <v>31355.62</v>
      </c>
      <c r="R136" s="79">
        <f t="shared" si="23"/>
        <v>1.0000000317786044</v>
      </c>
      <c r="T136" s="190"/>
    </row>
    <row r="137" spans="1:20" s="4" customFormat="1" ht="39" customHeight="1" x14ac:dyDescent="0.25">
      <c r="A137" s="148" t="s">
        <v>171</v>
      </c>
      <c r="B137" s="98" t="s">
        <v>172</v>
      </c>
      <c r="C137" s="213"/>
      <c r="D137" s="109" t="s">
        <v>133</v>
      </c>
      <c r="E137" s="139"/>
      <c r="F137" s="131">
        <v>299430.74464539578</v>
      </c>
      <c r="G137" s="24">
        <v>83746.931846997526</v>
      </c>
      <c r="H137" s="24">
        <v>184328.19379483606</v>
      </c>
      <c r="I137" s="26">
        <v>31355.619003562188</v>
      </c>
      <c r="J137" s="73"/>
      <c r="K137" s="25">
        <f t="shared" si="16"/>
        <v>299430.74</v>
      </c>
      <c r="L137" s="78">
        <f t="shared" si="17"/>
        <v>0.9999999844859091</v>
      </c>
      <c r="M137" s="24">
        <f t="shared" si="18"/>
        <v>83746.929999999993</v>
      </c>
      <c r="N137" s="78">
        <f t="shared" si="19"/>
        <v>0.99999997794549011</v>
      </c>
      <c r="O137" s="24">
        <f t="shared" si="20"/>
        <v>184328.19</v>
      </c>
      <c r="P137" s="78">
        <f t="shared" si="21"/>
        <v>0.99999997941261198</v>
      </c>
      <c r="Q137" s="24">
        <f t="shared" si="22"/>
        <v>31355.62</v>
      </c>
      <c r="R137" s="79">
        <f t="shared" si="23"/>
        <v>1.0000000317786044</v>
      </c>
      <c r="T137" s="190"/>
    </row>
    <row r="138" spans="1:20" s="4" customFormat="1" ht="39" customHeight="1" x14ac:dyDescent="0.25">
      <c r="A138" s="148" t="s">
        <v>173</v>
      </c>
      <c r="B138" s="98" t="s">
        <v>174</v>
      </c>
      <c r="C138" s="213"/>
      <c r="D138" s="109" t="s">
        <v>133</v>
      </c>
      <c r="E138" s="139"/>
      <c r="F138" s="131">
        <v>359708.88231261593</v>
      </c>
      <c r="G138" s="24">
        <v>96260.358319617633</v>
      </c>
      <c r="H138" s="24">
        <v>232092.90498943609</v>
      </c>
      <c r="I138" s="26">
        <v>31355.619003562188</v>
      </c>
      <c r="J138" s="73"/>
      <c r="K138" s="25">
        <f t="shared" si="16"/>
        <v>359708.88</v>
      </c>
      <c r="L138" s="78">
        <f t="shared" si="17"/>
        <v>0.99999999357086788</v>
      </c>
      <c r="M138" s="24">
        <f t="shared" si="18"/>
        <v>96260.36</v>
      </c>
      <c r="N138" s="78">
        <f t="shared" si="19"/>
        <v>1.0000000174566395</v>
      </c>
      <c r="O138" s="24">
        <f t="shared" si="20"/>
        <v>232092.9</v>
      </c>
      <c r="P138" s="78">
        <f t="shared" si="21"/>
        <v>0.99999997850241873</v>
      </c>
      <c r="Q138" s="24">
        <f t="shared" si="22"/>
        <v>31355.62</v>
      </c>
      <c r="R138" s="79">
        <f t="shared" si="23"/>
        <v>1.0000000317786044</v>
      </c>
      <c r="T138" s="190"/>
    </row>
    <row r="139" spans="1:20" s="4" customFormat="1" ht="194.45" customHeight="1" x14ac:dyDescent="0.25">
      <c r="A139" s="148" t="s">
        <v>175</v>
      </c>
      <c r="B139" s="124" t="s">
        <v>1698</v>
      </c>
      <c r="C139" s="124" t="s">
        <v>1792</v>
      </c>
      <c r="D139" s="109"/>
      <c r="E139" s="149" t="s">
        <v>1788</v>
      </c>
      <c r="F139" s="131"/>
      <c r="G139" s="24"/>
      <c r="H139" s="24"/>
      <c r="I139" s="26"/>
      <c r="J139" s="73"/>
      <c r="K139" s="25"/>
      <c r="L139" s="78"/>
      <c r="M139" s="24"/>
      <c r="N139" s="78"/>
      <c r="O139" s="24"/>
      <c r="P139" s="78"/>
      <c r="Q139" s="24"/>
      <c r="R139" s="79"/>
      <c r="T139" s="190"/>
    </row>
    <row r="140" spans="1:20" s="4" customFormat="1" ht="39" customHeight="1" x14ac:dyDescent="0.25">
      <c r="A140" s="148" t="s">
        <v>176</v>
      </c>
      <c r="B140" s="98" t="s">
        <v>1451</v>
      </c>
      <c r="C140" s="98"/>
      <c r="D140" s="109" t="s">
        <v>133</v>
      </c>
      <c r="E140" s="139"/>
      <c r="F140" s="131">
        <v>336829.44019356382</v>
      </c>
      <c r="G140" s="24">
        <v>80215.749173569551</v>
      </c>
      <c r="H140" s="24">
        <v>225258.07201643207</v>
      </c>
      <c r="I140" s="26">
        <v>31355.619003562188</v>
      </c>
      <c r="J140" s="73"/>
      <c r="K140" s="25">
        <f t="shared" ref="K140:K199" si="46">SUM(M140,O140,Q140)</f>
        <v>336829.44</v>
      </c>
      <c r="L140" s="78">
        <f t="shared" ref="L140:L199" si="47">K140/F140</f>
        <v>0.99999999942533579</v>
      </c>
      <c r="M140" s="24">
        <f t="shared" ref="M140:M199" si="48">ROUND(G140-(G140*$M$6*$F$6),2)</f>
        <v>80215.75</v>
      </c>
      <c r="N140" s="78">
        <f t="shared" ref="N140:N199" si="49">M140/G140</f>
        <v>1.0000000103025959</v>
      </c>
      <c r="O140" s="24">
        <f t="shared" ref="O140:O199" si="50">ROUND(H140-(H140*$O$6*$F$6),2)</f>
        <v>225258.07</v>
      </c>
      <c r="P140" s="78">
        <f t="shared" ref="P140:P199" si="51">O140/H140</f>
        <v>0.99999999104834714</v>
      </c>
      <c r="Q140" s="24">
        <f t="shared" ref="Q140:Q199" si="52">ROUND((I140-(I140*$Q$6*$F$6)),2)</f>
        <v>31355.62</v>
      </c>
      <c r="R140" s="79">
        <f t="shared" ref="R140:R199" si="53">Q140/I140</f>
        <v>1.0000000317786044</v>
      </c>
      <c r="T140" s="190"/>
    </row>
    <row r="141" spans="1:20" s="4" customFormat="1" ht="39" customHeight="1" x14ac:dyDescent="0.25">
      <c r="A141" s="148" t="s">
        <v>177</v>
      </c>
      <c r="B141" s="98" t="s">
        <v>1452</v>
      </c>
      <c r="C141" s="98"/>
      <c r="D141" s="109" t="s">
        <v>133</v>
      </c>
      <c r="E141" s="139"/>
      <c r="F141" s="131">
        <v>354574.01487415651</v>
      </c>
      <c r="G141" s="24">
        <v>83810.321462882304</v>
      </c>
      <c r="H141" s="24">
        <v>239408.074407712</v>
      </c>
      <c r="I141" s="26">
        <v>31355.619003562188</v>
      </c>
      <c r="J141" s="73"/>
      <c r="K141" s="25">
        <f t="shared" si="46"/>
        <v>354574.01</v>
      </c>
      <c r="L141" s="78">
        <f t="shared" si="47"/>
        <v>0.99999998625348641</v>
      </c>
      <c r="M141" s="24">
        <f t="shared" si="48"/>
        <v>83810.320000000007</v>
      </c>
      <c r="N141" s="78">
        <f t="shared" si="49"/>
        <v>0.99999998254532052</v>
      </c>
      <c r="O141" s="24">
        <f t="shared" si="50"/>
        <v>239408.07</v>
      </c>
      <c r="P141" s="78">
        <f t="shared" si="51"/>
        <v>0.99999998158912562</v>
      </c>
      <c r="Q141" s="24">
        <f t="shared" si="52"/>
        <v>31355.62</v>
      </c>
      <c r="R141" s="79">
        <f t="shared" si="53"/>
        <v>1.0000000317786044</v>
      </c>
      <c r="T141" s="190"/>
    </row>
    <row r="142" spans="1:20" s="4" customFormat="1" ht="39" customHeight="1" x14ac:dyDescent="0.25">
      <c r="A142" s="148" t="s">
        <v>178</v>
      </c>
      <c r="B142" s="98" t="s">
        <v>1453</v>
      </c>
      <c r="C142" s="98"/>
      <c r="D142" s="109" t="s">
        <v>133</v>
      </c>
      <c r="E142" s="139"/>
      <c r="F142" s="131">
        <v>367301.59177942708</v>
      </c>
      <c r="G142" s="24">
        <v>86343.261811712873</v>
      </c>
      <c r="H142" s="24">
        <v>249602.71096415201</v>
      </c>
      <c r="I142" s="26">
        <v>31355.619003562188</v>
      </c>
      <c r="J142" s="73"/>
      <c r="K142" s="25">
        <f t="shared" si="46"/>
        <v>367301.58999999997</v>
      </c>
      <c r="L142" s="78">
        <f t="shared" si="47"/>
        <v>0.99999999515540594</v>
      </c>
      <c r="M142" s="24">
        <f t="shared" si="48"/>
        <v>86343.26</v>
      </c>
      <c r="N142" s="78">
        <f t="shared" si="49"/>
        <v>0.99999997901732174</v>
      </c>
      <c r="O142" s="24">
        <f t="shared" si="50"/>
        <v>249602.71</v>
      </c>
      <c r="P142" s="78">
        <f t="shared" si="51"/>
        <v>0.99999999613725343</v>
      </c>
      <c r="Q142" s="24">
        <f t="shared" si="52"/>
        <v>31355.62</v>
      </c>
      <c r="R142" s="79">
        <f t="shared" si="53"/>
        <v>1.0000000317786044</v>
      </c>
      <c r="T142" s="190"/>
    </row>
    <row r="143" spans="1:20" s="4" customFormat="1" ht="39" customHeight="1" x14ac:dyDescent="0.25">
      <c r="A143" s="148" t="s">
        <v>179</v>
      </c>
      <c r="B143" s="98" t="s">
        <v>1454</v>
      </c>
      <c r="C143" s="98"/>
      <c r="D143" s="109" t="s">
        <v>133</v>
      </c>
      <c r="E143" s="139"/>
      <c r="F143" s="131">
        <v>384922.81248156412</v>
      </c>
      <c r="G143" s="24">
        <v>88491.290124649953</v>
      </c>
      <c r="H143" s="24">
        <v>265075.90335335198</v>
      </c>
      <c r="I143" s="26">
        <v>31355.619003562188</v>
      </c>
      <c r="J143" s="73"/>
      <c r="K143" s="25">
        <f t="shared" si="46"/>
        <v>384922.81</v>
      </c>
      <c r="L143" s="78">
        <f t="shared" si="47"/>
        <v>0.99999999355308633</v>
      </c>
      <c r="M143" s="24">
        <f t="shared" si="48"/>
        <v>88491.29</v>
      </c>
      <c r="N143" s="78">
        <f t="shared" si="49"/>
        <v>0.99999999859138722</v>
      </c>
      <c r="O143" s="24">
        <f t="shared" si="50"/>
        <v>265075.90000000002</v>
      </c>
      <c r="P143" s="78">
        <f t="shared" si="51"/>
        <v>0.99999998734946516</v>
      </c>
      <c r="Q143" s="24">
        <f t="shared" si="52"/>
        <v>31355.62</v>
      </c>
      <c r="R143" s="79">
        <f t="shared" si="53"/>
        <v>1.0000000317786044</v>
      </c>
      <c r="T143" s="190"/>
    </row>
    <row r="144" spans="1:20" s="4" customFormat="1" ht="39" customHeight="1" x14ac:dyDescent="0.25">
      <c r="A144" s="148" t="s">
        <v>180</v>
      </c>
      <c r="B144" s="98" t="s">
        <v>1455</v>
      </c>
      <c r="C144" s="98"/>
      <c r="D144" s="109" t="s">
        <v>133</v>
      </c>
      <c r="E144" s="139"/>
      <c r="F144" s="131">
        <v>409632.00545430242</v>
      </c>
      <c r="G144" s="24">
        <v>92324.522094708242</v>
      </c>
      <c r="H144" s="24">
        <v>285951.86435603199</v>
      </c>
      <c r="I144" s="26">
        <v>31355.619003562188</v>
      </c>
      <c r="J144" s="73"/>
      <c r="K144" s="25">
        <f t="shared" si="46"/>
        <v>409632</v>
      </c>
      <c r="L144" s="78">
        <f t="shared" si="47"/>
        <v>0.99999998668487244</v>
      </c>
      <c r="M144" s="24">
        <f t="shared" si="48"/>
        <v>92324.52</v>
      </c>
      <c r="N144" s="78">
        <f t="shared" si="49"/>
        <v>0.99999997731146406</v>
      </c>
      <c r="O144" s="24">
        <f t="shared" si="50"/>
        <v>285951.86</v>
      </c>
      <c r="P144" s="78">
        <f t="shared" si="51"/>
        <v>0.99999998476655494</v>
      </c>
      <c r="Q144" s="24">
        <f t="shared" si="52"/>
        <v>31355.62</v>
      </c>
      <c r="R144" s="79">
        <f t="shared" si="53"/>
        <v>1.0000000317786044</v>
      </c>
      <c r="T144" s="190"/>
    </row>
    <row r="145" spans="1:20" s="4" customFormat="1" ht="39" customHeight="1" x14ac:dyDescent="0.25">
      <c r="A145" s="148" t="s">
        <v>181</v>
      </c>
      <c r="B145" s="98" t="s">
        <v>1456</v>
      </c>
      <c r="C145" s="98"/>
      <c r="D145" s="109" t="s">
        <v>133</v>
      </c>
      <c r="E145" s="139"/>
      <c r="F145" s="131">
        <v>435717.04530865554</v>
      </c>
      <c r="G145" s="24">
        <v>96323.800545901322</v>
      </c>
      <c r="H145" s="24">
        <v>308037.62575919204</v>
      </c>
      <c r="I145" s="26">
        <v>31355.619003562188</v>
      </c>
      <c r="J145" s="73"/>
      <c r="K145" s="25">
        <f t="shared" si="46"/>
        <v>435717.05</v>
      </c>
      <c r="L145" s="78">
        <f t="shared" si="47"/>
        <v>1.0000000107669518</v>
      </c>
      <c r="M145" s="24">
        <f t="shared" si="48"/>
        <v>96323.8</v>
      </c>
      <c r="N145" s="78">
        <f t="shared" si="49"/>
        <v>0.99999999433264353</v>
      </c>
      <c r="O145" s="24">
        <f t="shared" si="50"/>
        <v>308037.63</v>
      </c>
      <c r="P145" s="78">
        <f t="shared" si="51"/>
        <v>1.0000000137671752</v>
      </c>
      <c r="Q145" s="24">
        <f t="shared" si="52"/>
        <v>31355.62</v>
      </c>
      <c r="R145" s="79">
        <f t="shared" si="53"/>
        <v>1.0000000317786044</v>
      </c>
      <c r="T145" s="190"/>
    </row>
    <row r="146" spans="1:20" s="4" customFormat="1" ht="39" customHeight="1" x14ac:dyDescent="0.25">
      <c r="A146" s="148" t="s">
        <v>182</v>
      </c>
      <c r="B146" s="98" t="s">
        <v>1457</v>
      </c>
      <c r="C146" s="98"/>
      <c r="D146" s="109" t="s">
        <v>133</v>
      </c>
      <c r="E146" s="139"/>
      <c r="F146" s="131">
        <v>463157.89422223117</v>
      </c>
      <c r="G146" s="24">
        <v>100496.31821639702</v>
      </c>
      <c r="H146" s="24">
        <v>331305.95700227196</v>
      </c>
      <c r="I146" s="26">
        <v>31355.619003562188</v>
      </c>
      <c r="J146" s="73"/>
      <c r="K146" s="25">
        <f t="shared" si="46"/>
        <v>463157.9</v>
      </c>
      <c r="L146" s="78">
        <f t="shared" si="47"/>
        <v>1.0000000124747281</v>
      </c>
      <c r="M146" s="24">
        <f t="shared" si="48"/>
        <v>100496.32000000001</v>
      </c>
      <c r="N146" s="78">
        <f t="shared" si="49"/>
        <v>1.0000000177479436</v>
      </c>
      <c r="O146" s="24">
        <f t="shared" si="50"/>
        <v>331305.96000000002</v>
      </c>
      <c r="P146" s="78">
        <f t="shared" si="51"/>
        <v>1.0000000090482166</v>
      </c>
      <c r="Q146" s="24">
        <f t="shared" si="52"/>
        <v>31355.62</v>
      </c>
      <c r="R146" s="79">
        <f t="shared" si="53"/>
        <v>1.0000000317786044</v>
      </c>
      <c r="T146" s="190"/>
    </row>
    <row r="147" spans="1:20" s="4" customFormat="1" ht="39" customHeight="1" x14ac:dyDescent="0.25">
      <c r="A147" s="141" t="s">
        <v>1269</v>
      </c>
      <c r="B147" s="98" t="s">
        <v>1458</v>
      </c>
      <c r="C147" s="98"/>
      <c r="D147" s="109" t="s">
        <v>133</v>
      </c>
      <c r="E147" s="139"/>
      <c r="F147" s="131">
        <v>358323.0540493817</v>
      </c>
      <c r="G147" s="24">
        <v>80215.749173569551</v>
      </c>
      <c r="H147" s="24">
        <v>246751.68587224995</v>
      </c>
      <c r="I147" s="26">
        <v>31355.619003562188</v>
      </c>
      <c r="J147" s="73"/>
      <c r="K147" s="25">
        <f t="shared" si="46"/>
        <v>358323.06</v>
      </c>
      <c r="L147" s="78">
        <f t="shared" si="47"/>
        <v>1.000000016606853</v>
      </c>
      <c r="M147" s="24">
        <f t="shared" si="48"/>
        <v>80215.75</v>
      </c>
      <c r="N147" s="78">
        <f t="shared" si="49"/>
        <v>1.0000000103025959</v>
      </c>
      <c r="O147" s="24">
        <f t="shared" si="50"/>
        <v>246751.69</v>
      </c>
      <c r="P147" s="78">
        <f t="shared" si="51"/>
        <v>1.000000016728356</v>
      </c>
      <c r="Q147" s="24">
        <f t="shared" si="52"/>
        <v>31355.62</v>
      </c>
      <c r="R147" s="79">
        <f t="shared" si="53"/>
        <v>1.0000000317786044</v>
      </c>
      <c r="T147" s="190"/>
    </row>
    <row r="148" spans="1:20" s="4" customFormat="1" ht="39" customHeight="1" x14ac:dyDescent="0.25">
      <c r="A148" s="141" t="s">
        <v>1270</v>
      </c>
      <c r="B148" s="98" t="s">
        <v>1459</v>
      </c>
      <c r="C148" s="98"/>
      <c r="D148" s="109" t="s">
        <v>133</v>
      </c>
      <c r="E148" s="139"/>
      <c r="F148" s="131">
        <v>372247.88288850384</v>
      </c>
      <c r="G148" s="24">
        <v>83810.32146288229</v>
      </c>
      <c r="H148" s="24">
        <v>257081.94242205934</v>
      </c>
      <c r="I148" s="26">
        <v>31355.619003562188</v>
      </c>
      <c r="J148" s="73"/>
      <c r="K148" s="25">
        <f t="shared" si="46"/>
        <v>372247.88</v>
      </c>
      <c r="L148" s="78">
        <f t="shared" si="47"/>
        <v>0.99999999224037539</v>
      </c>
      <c r="M148" s="24">
        <f t="shared" si="48"/>
        <v>83810.320000000007</v>
      </c>
      <c r="N148" s="78">
        <f t="shared" si="49"/>
        <v>0.99999998254532074</v>
      </c>
      <c r="O148" s="24">
        <f t="shared" si="50"/>
        <v>257081.94</v>
      </c>
      <c r="P148" s="78">
        <f t="shared" si="51"/>
        <v>0.99999999057864852</v>
      </c>
      <c r="Q148" s="24">
        <f t="shared" si="52"/>
        <v>31355.62</v>
      </c>
      <c r="R148" s="79">
        <f t="shared" si="53"/>
        <v>1.0000000317786044</v>
      </c>
      <c r="T148" s="190"/>
    </row>
    <row r="149" spans="1:20" s="4" customFormat="1" ht="39" customHeight="1" x14ac:dyDescent="0.25">
      <c r="A149" s="141" t="s">
        <v>1271</v>
      </c>
      <c r="B149" s="98" t="s">
        <v>1460</v>
      </c>
      <c r="C149" s="98"/>
      <c r="D149" s="109" t="s">
        <v>133</v>
      </c>
      <c r="E149" s="139"/>
      <c r="F149" s="131">
        <v>384947.01508422522</v>
      </c>
      <c r="G149" s="24">
        <v>86343.261811712873</v>
      </c>
      <c r="H149" s="24">
        <v>267248.13426895015</v>
      </c>
      <c r="I149" s="26">
        <v>31355.619003562188</v>
      </c>
      <c r="J149" s="73"/>
      <c r="K149" s="25">
        <f t="shared" si="46"/>
        <v>384947.01</v>
      </c>
      <c r="L149" s="78">
        <f t="shared" si="47"/>
        <v>0.99999998679240254</v>
      </c>
      <c r="M149" s="24">
        <f t="shared" si="48"/>
        <v>86343.26</v>
      </c>
      <c r="N149" s="78">
        <f t="shared" si="49"/>
        <v>0.99999997901732174</v>
      </c>
      <c r="O149" s="24">
        <f t="shared" si="50"/>
        <v>267248.13</v>
      </c>
      <c r="P149" s="78">
        <f t="shared" si="51"/>
        <v>0.99999998402626777</v>
      </c>
      <c r="Q149" s="24">
        <f t="shared" si="52"/>
        <v>31355.62</v>
      </c>
      <c r="R149" s="79">
        <f t="shared" si="53"/>
        <v>1.0000000317786044</v>
      </c>
      <c r="T149" s="190"/>
    </row>
    <row r="150" spans="1:20" s="4" customFormat="1" ht="39" customHeight="1" x14ac:dyDescent="0.25">
      <c r="A150" s="141" t="s">
        <v>1272</v>
      </c>
      <c r="B150" s="98" t="s">
        <v>1461</v>
      </c>
      <c r="C150" s="98"/>
      <c r="D150" s="109" t="s">
        <v>133</v>
      </c>
      <c r="E150" s="139"/>
      <c r="F150" s="131">
        <v>397932.86853540869</v>
      </c>
      <c r="G150" s="24">
        <v>88491.290124649939</v>
      </c>
      <c r="H150" s="24">
        <v>278085.95940719655</v>
      </c>
      <c r="I150" s="26">
        <v>31355.619003562188</v>
      </c>
      <c r="J150" s="73"/>
      <c r="K150" s="25">
        <f t="shared" si="46"/>
        <v>397932.87</v>
      </c>
      <c r="L150" s="78">
        <f t="shared" si="47"/>
        <v>1.0000000036804984</v>
      </c>
      <c r="M150" s="24">
        <f t="shared" si="48"/>
        <v>88491.29</v>
      </c>
      <c r="N150" s="78">
        <f t="shared" si="49"/>
        <v>0.99999999859138744</v>
      </c>
      <c r="O150" s="24">
        <f t="shared" si="50"/>
        <v>278085.96000000002</v>
      </c>
      <c r="P150" s="78">
        <f t="shared" si="51"/>
        <v>1.0000000021317275</v>
      </c>
      <c r="Q150" s="24">
        <f t="shared" si="52"/>
        <v>31355.62</v>
      </c>
      <c r="R150" s="79">
        <f t="shared" si="53"/>
        <v>1.0000000317786044</v>
      </c>
      <c r="T150" s="190"/>
    </row>
    <row r="151" spans="1:20" s="4" customFormat="1" ht="39" customHeight="1" x14ac:dyDescent="0.25">
      <c r="A151" s="141" t="s">
        <v>1273</v>
      </c>
      <c r="B151" s="98" t="s">
        <v>1462</v>
      </c>
      <c r="C151" s="98"/>
      <c r="D151" s="109" t="s">
        <v>133</v>
      </c>
      <c r="E151" s="139"/>
      <c r="F151" s="131">
        <v>422097.43750508566</v>
      </c>
      <c r="G151" s="24">
        <v>92324.522094708242</v>
      </c>
      <c r="H151" s="24">
        <v>298417.29640681524</v>
      </c>
      <c r="I151" s="26">
        <v>31355.619003562188</v>
      </c>
      <c r="J151" s="73"/>
      <c r="K151" s="25">
        <f t="shared" si="46"/>
        <v>422097.44</v>
      </c>
      <c r="L151" s="78">
        <f t="shared" si="47"/>
        <v>1.0000000059107546</v>
      </c>
      <c r="M151" s="24">
        <f t="shared" si="48"/>
        <v>92324.52</v>
      </c>
      <c r="N151" s="78">
        <f t="shared" si="49"/>
        <v>0.99999997731146406</v>
      </c>
      <c r="O151" s="24">
        <f t="shared" si="50"/>
        <v>298417.3</v>
      </c>
      <c r="P151" s="78">
        <f t="shared" si="51"/>
        <v>1.0000000120408059</v>
      </c>
      <c r="Q151" s="24">
        <f t="shared" si="52"/>
        <v>31355.62</v>
      </c>
      <c r="R151" s="79">
        <f t="shared" si="53"/>
        <v>1.0000000317786044</v>
      </c>
      <c r="T151" s="190"/>
    </row>
    <row r="152" spans="1:20" s="4" customFormat="1" ht="39" customHeight="1" x14ac:dyDescent="0.25">
      <c r="A152" s="141" t="s">
        <v>1274</v>
      </c>
      <c r="B152" s="98" t="s">
        <v>1463</v>
      </c>
      <c r="C152" s="98"/>
      <c r="D152" s="109" t="s">
        <v>133</v>
      </c>
      <c r="E152" s="139"/>
      <c r="F152" s="131">
        <v>444579.13119586243</v>
      </c>
      <c r="G152" s="24">
        <v>96323.800545901293</v>
      </c>
      <c r="H152" s="24">
        <v>316899.71164639894</v>
      </c>
      <c r="I152" s="26">
        <v>31355.619003562188</v>
      </c>
      <c r="J152" s="73"/>
      <c r="K152" s="25">
        <f t="shared" si="46"/>
        <v>444579.13</v>
      </c>
      <c r="L152" s="78">
        <f t="shared" si="47"/>
        <v>0.99999999731012468</v>
      </c>
      <c r="M152" s="24">
        <f t="shared" si="48"/>
        <v>96323.8</v>
      </c>
      <c r="N152" s="78">
        <f t="shared" si="49"/>
        <v>0.99999999433264375</v>
      </c>
      <c r="O152" s="24">
        <f t="shared" si="50"/>
        <v>316899.71000000002</v>
      </c>
      <c r="P152" s="78">
        <f t="shared" si="51"/>
        <v>0.99999999480466895</v>
      </c>
      <c r="Q152" s="24">
        <f t="shared" si="52"/>
        <v>31355.62</v>
      </c>
      <c r="R152" s="79">
        <f t="shared" si="53"/>
        <v>1.0000000317786044</v>
      </c>
      <c r="T152" s="190"/>
    </row>
    <row r="153" spans="1:20" s="4" customFormat="1" ht="39" customHeight="1" x14ac:dyDescent="0.25">
      <c r="A153" s="141" t="s">
        <v>1275</v>
      </c>
      <c r="B153" s="98" t="s">
        <v>1464</v>
      </c>
      <c r="C153" s="98"/>
      <c r="D153" s="109" t="s">
        <v>133</v>
      </c>
      <c r="E153" s="139"/>
      <c r="F153" s="131">
        <v>508616.88854530541</v>
      </c>
      <c r="G153" s="24">
        <v>100496.31821639702</v>
      </c>
      <c r="H153" s="24">
        <v>376764.95132534619</v>
      </c>
      <c r="I153" s="26">
        <v>31355.619003562188</v>
      </c>
      <c r="J153" s="73"/>
      <c r="K153" s="25">
        <f t="shared" si="46"/>
        <v>508616.89</v>
      </c>
      <c r="L153" s="78">
        <f t="shared" si="47"/>
        <v>1.0000000028600988</v>
      </c>
      <c r="M153" s="24">
        <f t="shared" si="48"/>
        <v>100496.32000000001</v>
      </c>
      <c r="N153" s="78">
        <f t="shared" si="49"/>
        <v>1.0000000177479436</v>
      </c>
      <c r="O153" s="24">
        <f t="shared" si="50"/>
        <v>376764.95</v>
      </c>
      <c r="P153" s="78">
        <f t="shared" si="51"/>
        <v>0.99999999648229976</v>
      </c>
      <c r="Q153" s="24">
        <f t="shared" si="52"/>
        <v>31355.62</v>
      </c>
      <c r="R153" s="79">
        <f t="shared" si="53"/>
        <v>1.0000000317786044</v>
      </c>
      <c r="T153" s="190"/>
    </row>
    <row r="154" spans="1:20" s="4" customFormat="1" ht="72" customHeight="1" x14ac:dyDescent="0.25">
      <c r="A154" s="148" t="s">
        <v>183</v>
      </c>
      <c r="B154" s="124" t="s">
        <v>184</v>
      </c>
      <c r="C154" s="124" t="s">
        <v>1685</v>
      </c>
      <c r="D154" s="114"/>
      <c r="E154" s="187" t="s">
        <v>1701</v>
      </c>
      <c r="F154" s="131"/>
      <c r="G154" s="24"/>
      <c r="H154" s="24"/>
      <c r="I154" s="26"/>
      <c r="J154" s="73"/>
      <c r="K154" s="25"/>
      <c r="L154" s="78"/>
      <c r="M154" s="24"/>
      <c r="N154" s="78"/>
      <c r="O154" s="24"/>
      <c r="P154" s="78"/>
      <c r="Q154" s="24"/>
      <c r="R154" s="79"/>
      <c r="T154" s="190"/>
    </row>
    <row r="155" spans="1:20" s="4" customFormat="1" ht="39" customHeight="1" x14ac:dyDescent="0.25">
      <c r="A155" s="148" t="s">
        <v>185</v>
      </c>
      <c r="B155" s="98" t="s">
        <v>186</v>
      </c>
      <c r="C155" s="98"/>
      <c r="D155" s="109" t="s">
        <v>187</v>
      </c>
      <c r="E155" s="157"/>
      <c r="F155" s="131">
        <v>3067.0759868909026</v>
      </c>
      <c r="G155" s="24">
        <v>725.59839915749467</v>
      </c>
      <c r="H155" s="24">
        <v>1589.0464197496001</v>
      </c>
      <c r="I155" s="26">
        <v>752.431167983808</v>
      </c>
      <c r="J155" s="73"/>
      <c r="K155" s="25">
        <f t="shared" si="46"/>
        <v>3067.08</v>
      </c>
      <c r="L155" s="78">
        <f t="shared" si="47"/>
        <v>1.000001308447888</v>
      </c>
      <c r="M155" s="24">
        <f t="shared" si="48"/>
        <v>725.6</v>
      </c>
      <c r="N155" s="78">
        <f t="shared" si="49"/>
        <v>1.0000022062376477</v>
      </c>
      <c r="O155" s="24">
        <f t="shared" si="50"/>
        <v>1589.05</v>
      </c>
      <c r="P155" s="78">
        <f t="shared" si="51"/>
        <v>1.0000022530810651</v>
      </c>
      <c r="Q155" s="24">
        <f t="shared" si="52"/>
        <v>752.43</v>
      </c>
      <c r="R155" s="79">
        <f t="shared" si="53"/>
        <v>0.9999984477200603</v>
      </c>
      <c r="T155" s="190"/>
    </row>
    <row r="156" spans="1:20" s="4" customFormat="1" ht="39" customHeight="1" x14ac:dyDescent="0.25">
      <c r="A156" s="148" t="s">
        <v>188</v>
      </c>
      <c r="B156" s="98" t="s">
        <v>189</v>
      </c>
      <c r="C156" s="98"/>
      <c r="D156" s="109" t="s">
        <v>187</v>
      </c>
      <c r="E156" s="157"/>
      <c r="F156" s="131">
        <v>4343.0840628496526</v>
      </c>
      <c r="G156" s="24">
        <v>1247.2178753066446</v>
      </c>
      <c r="H156" s="24">
        <v>2343.4350195592001</v>
      </c>
      <c r="I156" s="26">
        <v>752.431167983808</v>
      </c>
      <c r="J156" s="73"/>
      <c r="K156" s="25">
        <f t="shared" si="46"/>
        <v>4343.09</v>
      </c>
      <c r="L156" s="78">
        <f t="shared" si="47"/>
        <v>1.0000013670355585</v>
      </c>
      <c r="M156" s="24">
        <f t="shared" si="48"/>
        <v>1247.22</v>
      </c>
      <c r="N156" s="78">
        <f t="shared" si="49"/>
        <v>1.0000017035462669</v>
      </c>
      <c r="O156" s="24">
        <f t="shared" si="50"/>
        <v>2343.44</v>
      </c>
      <c r="P156" s="78">
        <f t="shared" si="51"/>
        <v>1.0000021252736937</v>
      </c>
      <c r="Q156" s="24">
        <f t="shared" si="52"/>
        <v>752.43</v>
      </c>
      <c r="R156" s="79">
        <f t="shared" si="53"/>
        <v>0.9999984477200603</v>
      </c>
      <c r="T156" s="190"/>
    </row>
    <row r="157" spans="1:20" s="4" customFormat="1" ht="39" customHeight="1" x14ac:dyDescent="0.25">
      <c r="A157" s="148" t="s">
        <v>190</v>
      </c>
      <c r="B157" s="98" t="s">
        <v>191</v>
      </c>
      <c r="C157" s="98"/>
      <c r="D157" s="109" t="s">
        <v>187</v>
      </c>
      <c r="E157" s="157"/>
      <c r="F157" s="131">
        <v>5925.4398082263515</v>
      </c>
      <c r="G157" s="24">
        <v>2074.4746737929427</v>
      </c>
      <c r="H157" s="24">
        <v>3098.5339664496005</v>
      </c>
      <c r="I157" s="26">
        <v>752.431167983808</v>
      </c>
      <c r="J157" s="73"/>
      <c r="K157" s="25">
        <f t="shared" si="46"/>
        <v>5925.43</v>
      </c>
      <c r="L157" s="78">
        <f t="shared" si="47"/>
        <v>0.99999834472601723</v>
      </c>
      <c r="M157" s="24">
        <f t="shared" si="48"/>
        <v>2074.4699999999998</v>
      </c>
      <c r="N157" s="78">
        <f t="shared" si="49"/>
        <v>0.99999774699927557</v>
      </c>
      <c r="O157" s="24">
        <f t="shared" si="50"/>
        <v>3098.53</v>
      </c>
      <c r="P157" s="78">
        <f t="shared" si="51"/>
        <v>0.9999987198947492</v>
      </c>
      <c r="Q157" s="24">
        <f t="shared" si="52"/>
        <v>752.43</v>
      </c>
      <c r="R157" s="79">
        <f t="shared" si="53"/>
        <v>0.9999984477200603</v>
      </c>
      <c r="T157" s="190"/>
    </row>
    <row r="158" spans="1:20" s="4" customFormat="1" ht="39" customHeight="1" x14ac:dyDescent="0.25">
      <c r="A158" s="148" t="s">
        <v>192</v>
      </c>
      <c r="B158" s="98" t="s">
        <v>193</v>
      </c>
      <c r="C158" s="98"/>
      <c r="D158" s="109" t="s">
        <v>187</v>
      </c>
      <c r="E158" s="157"/>
      <c r="F158" s="131">
        <v>8062.2782131674667</v>
      </c>
      <c r="G158" s="24">
        <v>2784.9361404876581</v>
      </c>
      <c r="H158" s="24">
        <v>4524.9109046960002</v>
      </c>
      <c r="I158" s="26">
        <v>752.431167983808</v>
      </c>
      <c r="J158" s="73"/>
      <c r="K158" s="25">
        <f t="shared" si="46"/>
        <v>8062.2800000000007</v>
      </c>
      <c r="L158" s="78">
        <f t="shared" si="47"/>
        <v>1.0000002216287365</v>
      </c>
      <c r="M158" s="24">
        <f t="shared" si="48"/>
        <v>2784.94</v>
      </c>
      <c r="N158" s="78">
        <f t="shared" si="49"/>
        <v>1.000001385853085</v>
      </c>
      <c r="O158" s="24">
        <f t="shared" si="50"/>
        <v>4524.91</v>
      </c>
      <c r="P158" s="78">
        <f t="shared" si="51"/>
        <v>0.99999980006324563</v>
      </c>
      <c r="Q158" s="24">
        <f t="shared" si="52"/>
        <v>752.43</v>
      </c>
      <c r="R158" s="79">
        <f t="shared" si="53"/>
        <v>0.9999984477200603</v>
      </c>
      <c r="T158" s="190"/>
    </row>
    <row r="159" spans="1:20" s="4" customFormat="1" ht="39" customHeight="1" x14ac:dyDescent="0.25">
      <c r="A159" s="148" t="s">
        <v>194</v>
      </c>
      <c r="B159" s="98" t="s">
        <v>195</v>
      </c>
      <c r="C159" s="98"/>
      <c r="D159" s="109" t="s">
        <v>187</v>
      </c>
      <c r="E159" s="157"/>
      <c r="F159" s="131">
        <v>11394.12168449112</v>
      </c>
      <c r="G159" s="24">
        <v>4608.0024121921115</v>
      </c>
      <c r="H159" s="24">
        <v>6033.6881043151998</v>
      </c>
      <c r="I159" s="26">
        <v>752.431167983808</v>
      </c>
      <c r="J159" s="73"/>
      <c r="K159" s="25">
        <f t="shared" si="46"/>
        <v>11394.119999999999</v>
      </c>
      <c r="L159" s="78">
        <f t="shared" si="47"/>
        <v>0.9999998521613892</v>
      </c>
      <c r="M159" s="24">
        <f t="shared" si="48"/>
        <v>4608</v>
      </c>
      <c r="N159" s="78">
        <f t="shared" si="49"/>
        <v>0.99999947652108312</v>
      </c>
      <c r="O159" s="24">
        <f t="shared" si="50"/>
        <v>6033.69</v>
      </c>
      <c r="P159" s="78">
        <f t="shared" si="51"/>
        <v>1.0000003141834259</v>
      </c>
      <c r="Q159" s="24">
        <f t="shared" si="52"/>
        <v>752.43</v>
      </c>
      <c r="R159" s="79">
        <f t="shared" si="53"/>
        <v>0.9999984477200603</v>
      </c>
      <c r="T159" s="190"/>
    </row>
    <row r="160" spans="1:20" s="4" customFormat="1" ht="39" customHeight="1" x14ac:dyDescent="0.25">
      <c r="A160" s="148" t="s">
        <v>196</v>
      </c>
      <c r="B160" s="98" t="s">
        <v>1276</v>
      </c>
      <c r="C160" s="98"/>
      <c r="D160" s="109" t="s">
        <v>187</v>
      </c>
      <c r="E160" s="157"/>
      <c r="F160" s="131">
        <v>19530.707009513164</v>
      </c>
      <c r="G160" s="24">
        <v>6818.9980976299157</v>
      </c>
      <c r="H160" s="24">
        <v>11959.27774389944</v>
      </c>
      <c r="I160" s="26">
        <v>752.431167983808</v>
      </c>
      <c r="J160" s="73"/>
      <c r="K160" s="25">
        <f t="shared" si="46"/>
        <v>19530.71</v>
      </c>
      <c r="L160" s="78">
        <f t="shared" si="47"/>
        <v>1.0000001531171827</v>
      </c>
      <c r="M160" s="24">
        <f t="shared" si="48"/>
        <v>6819</v>
      </c>
      <c r="N160" s="78">
        <f t="shared" si="49"/>
        <v>1.0000002789808791</v>
      </c>
      <c r="O160" s="24">
        <f t="shared" si="50"/>
        <v>11959.28</v>
      </c>
      <c r="P160" s="78">
        <f t="shared" si="51"/>
        <v>1.000000188648563</v>
      </c>
      <c r="Q160" s="24">
        <f t="shared" si="52"/>
        <v>752.43</v>
      </c>
      <c r="R160" s="79">
        <f t="shared" si="53"/>
        <v>0.9999984477200603</v>
      </c>
      <c r="T160" s="190"/>
    </row>
    <row r="161" spans="1:20" s="4" customFormat="1" ht="39" customHeight="1" x14ac:dyDescent="0.25">
      <c r="A161" s="148" t="s">
        <v>1277</v>
      </c>
      <c r="B161" s="98" t="s">
        <v>1278</v>
      </c>
      <c r="C161" s="98"/>
      <c r="D161" s="109" t="s">
        <v>187</v>
      </c>
      <c r="E161" s="157"/>
      <c r="F161" s="131">
        <v>21952.80148639793</v>
      </c>
      <c r="G161" s="24">
        <v>9029.9937830677191</v>
      </c>
      <c r="H161" s="24">
        <v>12170.376535346404</v>
      </c>
      <c r="I161" s="26">
        <v>752.431167983808</v>
      </c>
      <c r="J161" s="73"/>
      <c r="K161" s="25">
        <f t="shared" si="46"/>
        <v>21952.799999999999</v>
      </c>
      <c r="L161" s="78">
        <f t="shared" si="47"/>
        <v>0.9999999322911961</v>
      </c>
      <c r="M161" s="24">
        <f t="shared" si="48"/>
        <v>9029.99</v>
      </c>
      <c r="N161" s="78">
        <f t="shared" si="49"/>
        <v>0.99999958105533515</v>
      </c>
      <c r="O161" s="24">
        <f t="shared" si="50"/>
        <v>12170.38</v>
      </c>
      <c r="P161" s="78">
        <f t="shared" si="51"/>
        <v>1.0000002846792444</v>
      </c>
      <c r="Q161" s="24">
        <f t="shared" si="52"/>
        <v>752.43</v>
      </c>
      <c r="R161" s="79">
        <f t="shared" si="53"/>
        <v>0.9999984477200603</v>
      </c>
      <c r="T161" s="190"/>
    </row>
    <row r="162" spans="1:20" s="4" customFormat="1" ht="126.75" customHeight="1" x14ac:dyDescent="0.25">
      <c r="A162" s="148" t="s">
        <v>197</v>
      </c>
      <c r="B162" s="124" t="s">
        <v>198</v>
      </c>
      <c r="C162" s="124" t="s">
        <v>1686</v>
      </c>
      <c r="D162" s="114"/>
      <c r="E162" s="158" t="s">
        <v>1702</v>
      </c>
      <c r="F162" s="131"/>
      <c r="G162" s="24"/>
      <c r="H162" s="24"/>
      <c r="I162" s="26"/>
      <c r="J162" s="73"/>
      <c r="K162" s="25"/>
      <c r="L162" s="78"/>
      <c r="M162" s="24"/>
      <c r="N162" s="78"/>
      <c r="O162" s="24"/>
      <c r="P162" s="78"/>
      <c r="Q162" s="24"/>
      <c r="R162" s="79"/>
      <c r="T162" s="190"/>
    </row>
    <row r="163" spans="1:20" s="4" customFormat="1" ht="39" customHeight="1" x14ac:dyDescent="0.25">
      <c r="A163" s="148" t="s">
        <v>199</v>
      </c>
      <c r="B163" s="98" t="s">
        <v>1279</v>
      </c>
      <c r="C163" s="98"/>
      <c r="D163" s="109" t="s">
        <v>201</v>
      </c>
      <c r="E163" s="149"/>
      <c r="F163" s="131">
        <v>8706.6530387500043</v>
      </c>
      <c r="G163" s="24">
        <v>1795.2883200000001</v>
      </c>
      <c r="H163" s="24">
        <v>6463.5643187500036</v>
      </c>
      <c r="I163" s="26">
        <v>447.80040000000002</v>
      </c>
      <c r="J163" s="73"/>
      <c r="K163" s="25">
        <f t="shared" si="46"/>
        <v>8706.65</v>
      </c>
      <c r="L163" s="78">
        <f t="shared" si="47"/>
        <v>0.99999965098528776</v>
      </c>
      <c r="M163" s="24">
        <f t="shared" si="48"/>
        <v>1795.29</v>
      </c>
      <c r="N163" s="78">
        <f t="shared" si="49"/>
        <v>1.0000009357828383</v>
      </c>
      <c r="O163" s="24">
        <f t="shared" si="50"/>
        <v>6463.56</v>
      </c>
      <c r="P163" s="78">
        <f t="shared" si="51"/>
        <v>0.99999933183151113</v>
      </c>
      <c r="Q163" s="24">
        <f t="shared" si="52"/>
        <v>447.8</v>
      </c>
      <c r="R163" s="79">
        <f t="shared" si="53"/>
        <v>0.99999910674488002</v>
      </c>
      <c r="T163" s="190"/>
    </row>
    <row r="164" spans="1:20" s="4" customFormat="1" ht="39" customHeight="1" x14ac:dyDescent="0.25">
      <c r="A164" s="148" t="s">
        <v>202</v>
      </c>
      <c r="B164" s="98" t="s">
        <v>1280</v>
      </c>
      <c r="C164" s="98"/>
      <c r="D164" s="109" t="s">
        <v>201</v>
      </c>
      <c r="E164" s="149"/>
      <c r="F164" s="131">
        <v>9610.2760787500047</v>
      </c>
      <c r="G164" s="24">
        <v>2496.3768</v>
      </c>
      <c r="H164" s="24">
        <v>6463.5643187500036</v>
      </c>
      <c r="I164" s="26">
        <v>650.33496000000002</v>
      </c>
      <c r="J164" s="73"/>
      <c r="K164" s="25">
        <f t="shared" si="46"/>
        <v>9610.27</v>
      </c>
      <c r="L164" s="78">
        <f t="shared" si="47"/>
        <v>0.99999936747394613</v>
      </c>
      <c r="M164" s="24">
        <f t="shared" si="48"/>
        <v>2496.38</v>
      </c>
      <c r="N164" s="78">
        <f t="shared" si="49"/>
        <v>1.0000012818577708</v>
      </c>
      <c r="O164" s="24">
        <f t="shared" si="50"/>
        <v>6463.56</v>
      </c>
      <c r="P164" s="78">
        <f t="shared" si="51"/>
        <v>0.99999933183151113</v>
      </c>
      <c r="Q164" s="24">
        <f t="shared" si="52"/>
        <v>650.33000000000004</v>
      </c>
      <c r="R164" s="79">
        <f t="shared" si="53"/>
        <v>0.99999237316105538</v>
      </c>
      <c r="T164" s="190"/>
    </row>
    <row r="165" spans="1:20" s="4" customFormat="1" ht="39" customHeight="1" x14ac:dyDescent="0.25">
      <c r="A165" s="148" t="s">
        <v>204</v>
      </c>
      <c r="B165" s="98" t="s">
        <v>200</v>
      </c>
      <c r="C165" s="98"/>
      <c r="D165" s="109" t="s">
        <v>201</v>
      </c>
      <c r="E165" s="157"/>
      <c r="F165" s="131">
        <v>10311.355918750003</v>
      </c>
      <c r="G165" s="24">
        <v>3197.4566400000003</v>
      </c>
      <c r="H165" s="24">
        <v>6463.5643187500036</v>
      </c>
      <c r="I165" s="26">
        <v>650.33496000000002</v>
      </c>
      <c r="J165" s="73"/>
      <c r="K165" s="25">
        <f t="shared" si="46"/>
        <v>10311.35</v>
      </c>
      <c r="L165" s="78">
        <f t="shared" si="47"/>
        <v>0.99999942599692515</v>
      </c>
      <c r="M165" s="24">
        <f t="shared" si="48"/>
        <v>3197.46</v>
      </c>
      <c r="N165" s="78">
        <f t="shared" si="49"/>
        <v>1.0000010508352037</v>
      </c>
      <c r="O165" s="24">
        <f t="shared" si="50"/>
        <v>6463.56</v>
      </c>
      <c r="P165" s="78">
        <f t="shared" si="51"/>
        <v>0.99999933183151113</v>
      </c>
      <c r="Q165" s="24">
        <f t="shared" si="52"/>
        <v>650.33000000000004</v>
      </c>
      <c r="R165" s="79">
        <f t="shared" si="53"/>
        <v>0.99999237316105538</v>
      </c>
      <c r="T165" s="190"/>
    </row>
    <row r="166" spans="1:20" s="4" customFormat="1" ht="39" customHeight="1" x14ac:dyDescent="0.25">
      <c r="A166" s="148" t="s">
        <v>206</v>
      </c>
      <c r="B166" s="98" t="s">
        <v>1281</v>
      </c>
      <c r="C166" s="98"/>
      <c r="D166" s="109" t="s">
        <v>201</v>
      </c>
      <c r="E166" s="157"/>
      <c r="F166" s="131">
        <v>11015.645518750003</v>
      </c>
      <c r="G166" s="24">
        <v>3901.7462400000004</v>
      </c>
      <c r="H166" s="24">
        <v>6463.5643187500036</v>
      </c>
      <c r="I166" s="26">
        <v>650.33496000000002</v>
      </c>
      <c r="J166" s="73"/>
      <c r="K166" s="25">
        <f t="shared" si="46"/>
        <v>11015.640000000001</v>
      </c>
      <c r="L166" s="78">
        <f t="shared" si="47"/>
        <v>0.99999949900802521</v>
      </c>
      <c r="M166" s="24">
        <f t="shared" si="48"/>
        <v>3901.75</v>
      </c>
      <c r="N166" s="78">
        <f t="shared" si="49"/>
        <v>1.0000009636710765</v>
      </c>
      <c r="O166" s="24">
        <f t="shared" si="50"/>
        <v>6463.56</v>
      </c>
      <c r="P166" s="78">
        <f t="shared" si="51"/>
        <v>0.99999933183151113</v>
      </c>
      <c r="Q166" s="24">
        <f t="shared" si="52"/>
        <v>650.33000000000004</v>
      </c>
      <c r="R166" s="79">
        <f t="shared" si="53"/>
        <v>0.99999237316105538</v>
      </c>
      <c r="T166" s="190"/>
    </row>
    <row r="167" spans="1:20" s="4" customFormat="1" ht="39" customHeight="1" x14ac:dyDescent="0.25">
      <c r="A167" s="148" t="s">
        <v>208</v>
      </c>
      <c r="B167" s="98" t="s">
        <v>203</v>
      </c>
      <c r="C167" s="98"/>
      <c r="D167" s="109" t="s">
        <v>201</v>
      </c>
      <c r="E167" s="157"/>
      <c r="F167" s="131">
        <v>12488.692078750004</v>
      </c>
      <c r="G167" s="24">
        <v>5374.7928000000002</v>
      </c>
      <c r="H167" s="24">
        <v>6463.5643187500036</v>
      </c>
      <c r="I167" s="26">
        <v>650.33496000000002</v>
      </c>
      <c r="J167" s="73"/>
      <c r="K167" s="25">
        <f t="shared" si="46"/>
        <v>12488.68</v>
      </c>
      <c r="L167" s="78">
        <f t="shared" si="47"/>
        <v>0.99999903282506064</v>
      </c>
      <c r="M167" s="24">
        <f t="shared" si="48"/>
        <v>5374.79</v>
      </c>
      <c r="N167" s="78">
        <f t="shared" si="49"/>
        <v>0.99999947904968534</v>
      </c>
      <c r="O167" s="24">
        <f t="shared" si="50"/>
        <v>6463.56</v>
      </c>
      <c r="P167" s="78">
        <f t="shared" si="51"/>
        <v>0.99999933183151113</v>
      </c>
      <c r="Q167" s="24">
        <f t="shared" si="52"/>
        <v>650.33000000000004</v>
      </c>
      <c r="R167" s="79">
        <f t="shared" si="53"/>
        <v>0.99999237316105538</v>
      </c>
      <c r="T167" s="190"/>
    </row>
    <row r="168" spans="1:20" s="4" customFormat="1" ht="39" customHeight="1" x14ac:dyDescent="0.25">
      <c r="A168" s="148" t="s">
        <v>1282</v>
      </c>
      <c r="B168" s="98" t="s">
        <v>1283</v>
      </c>
      <c r="C168" s="98"/>
      <c r="D168" s="109" t="s">
        <v>201</v>
      </c>
      <c r="E168" s="157"/>
      <c r="F168" s="131">
        <v>14147.174638750004</v>
      </c>
      <c r="G168" s="24">
        <v>6607.1332800000009</v>
      </c>
      <c r="H168" s="24">
        <v>6463.5643187500036</v>
      </c>
      <c r="I168" s="26">
        <v>1076.4770400000002</v>
      </c>
      <c r="J168" s="73"/>
      <c r="K168" s="25">
        <f t="shared" si="46"/>
        <v>14147.17</v>
      </c>
      <c r="L168" s="78">
        <f t="shared" si="47"/>
        <v>0.9999996721076736</v>
      </c>
      <c r="M168" s="24">
        <f t="shared" si="48"/>
        <v>6607.13</v>
      </c>
      <c r="N168" s="78">
        <f t="shared" si="49"/>
        <v>0.99999950356684786</v>
      </c>
      <c r="O168" s="24">
        <f t="shared" si="50"/>
        <v>6463.56</v>
      </c>
      <c r="P168" s="78">
        <f t="shared" si="51"/>
        <v>0.99999933183151113</v>
      </c>
      <c r="Q168" s="24">
        <f t="shared" si="52"/>
        <v>1076.48</v>
      </c>
      <c r="R168" s="79">
        <f t="shared" si="53"/>
        <v>1.0000027497102955</v>
      </c>
      <c r="T168" s="190"/>
    </row>
    <row r="169" spans="1:20" s="4" customFormat="1" ht="39" customHeight="1" x14ac:dyDescent="0.25">
      <c r="A169" s="148" t="s">
        <v>1284</v>
      </c>
      <c r="B169" s="98" t="s">
        <v>205</v>
      </c>
      <c r="C169" s="98"/>
      <c r="D169" s="109" t="s">
        <v>201</v>
      </c>
      <c r="E169" s="157"/>
      <c r="F169" s="131">
        <v>17802.000422500005</v>
      </c>
      <c r="G169" s="24">
        <v>9264.1363200000014</v>
      </c>
      <c r="H169" s="24">
        <v>7461.3870625000036</v>
      </c>
      <c r="I169" s="26">
        <v>1076.4770400000002</v>
      </c>
      <c r="J169" s="73"/>
      <c r="K169" s="25">
        <f t="shared" si="46"/>
        <v>17802.009999999998</v>
      </c>
      <c r="L169" s="78">
        <f t="shared" si="47"/>
        <v>1.000000538001335</v>
      </c>
      <c r="M169" s="24">
        <f t="shared" si="48"/>
        <v>9264.14</v>
      </c>
      <c r="N169" s="78">
        <f t="shared" si="49"/>
        <v>1.0000003972307694</v>
      </c>
      <c r="O169" s="24">
        <f t="shared" si="50"/>
        <v>7461.39</v>
      </c>
      <c r="P169" s="78">
        <f t="shared" si="51"/>
        <v>1.0000003936935549</v>
      </c>
      <c r="Q169" s="24">
        <f t="shared" si="52"/>
        <v>1076.48</v>
      </c>
      <c r="R169" s="79">
        <f t="shared" si="53"/>
        <v>1.0000027497102955</v>
      </c>
      <c r="T169" s="190"/>
    </row>
    <row r="170" spans="1:20" s="4" customFormat="1" ht="39" customHeight="1" x14ac:dyDescent="0.25">
      <c r="A170" s="148" t="s">
        <v>1285</v>
      </c>
      <c r="B170" s="98" t="s">
        <v>207</v>
      </c>
      <c r="C170" s="98"/>
      <c r="D170" s="109" t="s">
        <v>201</v>
      </c>
      <c r="E170" s="157"/>
      <c r="F170" s="131">
        <v>22147.183862500005</v>
      </c>
      <c r="G170" s="24">
        <v>13352.346720000001</v>
      </c>
      <c r="H170" s="24">
        <v>7461.3870625000036</v>
      </c>
      <c r="I170" s="26">
        <v>1333.4500800000003</v>
      </c>
      <c r="J170" s="73"/>
      <c r="K170" s="25">
        <f t="shared" si="46"/>
        <v>22147.190000000002</v>
      </c>
      <c r="L170" s="78">
        <f t="shared" si="47"/>
        <v>1.0000002771232692</v>
      </c>
      <c r="M170" s="24">
        <f t="shared" si="48"/>
        <v>13352.35</v>
      </c>
      <c r="N170" s="78">
        <f t="shared" si="49"/>
        <v>1.0000002456497024</v>
      </c>
      <c r="O170" s="24">
        <f t="shared" si="50"/>
        <v>7461.39</v>
      </c>
      <c r="P170" s="78">
        <f t="shared" si="51"/>
        <v>1.0000003936935549</v>
      </c>
      <c r="Q170" s="24">
        <f t="shared" si="52"/>
        <v>1333.45</v>
      </c>
      <c r="R170" s="79">
        <f t="shared" si="53"/>
        <v>0.99999994000525294</v>
      </c>
      <c r="T170" s="190"/>
    </row>
    <row r="171" spans="1:20" s="4" customFormat="1" ht="39" customHeight="1" x14ac:dyDescent="0.25">
      <c r="A171" s="148" t="s">
        <v>1286</v>
      </c>
      <c r="B171" s="98" t="s">
        <v>1287</v>
      </c>
      <c r="C171" s="98"/>
      <c r="D171" s="109" t="s">
        <v>201</v>
      </c>
      <c r="E171" s="157"/>
      <c r="F171" s="131">
        <v>22572.932822500003</v>
      </c>
      <c r="G171" s="24">
        <v>13778.095679999999</v>
      </c>
      <c r="H171" s="24">
        <v>7461.3870625000036</v>
      </c>
      <c r="I171" s="26">
        <v>1333.4500800000003</v>
      </c>
      <c r="J171" s="73"/>
      <c r="K171" s="25">
        <f t="shared" si="46"/>
        <v>22572.940000000002</v>
      </c>
      <c r="L171" s="78">
        <f t="shared" si="47"/>
        <v>1.0000003179693155</v>
      </c>
      <c r="M171" s="24">
        <f t="shared" si="48"/>
        <v>13778.1</v>
      </c>
      <c r="N171" s="78">
        <f t="shared" si="49"/>
        <v>1.0000003135411528</v>
      </c>
      <c r="O171" s="24">
        <f t="shared" si="50"/>
        <v>7461.39</v>
      </c>
      <c r="P171" s="78">
        <f t="shared" si="51"/>
        <v>1.0000003936935549</v>
      </c>
      <c r="Q171" s="24">
        <f t="shared" si="52"/>
        <v>1333.45</v>
      </c>
      <c r="R171" s="79">
        <f t="shared" si="53"/>
        <v>0.99999994000525294</v>
      </c>
      <c r="T171" s="190"/>
    </row>
    <row r="172" spans="1:20" s="4" customFormat="1" ht="39" customHeight="1" x14ac:dyDescent="0.25">
      <c r="A172" s="148" t="s">
        <v>1288</v>
      </c>
      <c r="B172" s="98" t="s">
        <v>1289</v>
      </c>
      <c r="C172" s="98"/>
      <c r="D172" s="109" t="s">
        <v>201</v>
      </c>
      <c r="E172" s="157"/>
      <c r="F172" s="131">
        <v>33747.972343750007</v>
      </c>
      <c r="G172" s="24">
        <v>22372.593120000005</v>
      </c>
      <c r="H172" s="24">
        <v>10041.929143750003</v>
      </c>
      <c r="I172" s="26">
        <v>1333.4500800000003</v>
      </c>
      <c r="J172" s="73"/>
      <c r="K172" s="25">
        <f t="shared" si="46"/>
        <v>33747.97</v>
      </c>
      <c r="L172" s="78">
        <f t="shared" si="47"/>
        <v>0.99999993055138303</v>
      </c>
      <c r="M172" s="24">
        <f t="shared" si="48"/>
        <v>22372.59</v>
      </c>
      <c r="N172" s="78">
        <f t="shared" si="49"/>
        <v>0.99999986054365764</v>
      </c>
      <c r="O172" s="24">
        <f t="shared" si="50"/>
        <v>10041.93</v>
      </c>
      <c r="P172" s="78">
        <f t="shared" si="51"/>
        <v>1.0000000852674804</v>
      </c>
      <c r="Q172" s="24">
        <f t="shared" si="52"/>
        <v>1333.45</v>
      </c>
      <c r="R172" s="79">
        <f t="shared" si="53"/>
        <v>0.99999994000525294</v>
      </c>
      <c r="T172" s="190"/>
    </row>
    <row r="173" spans="1:20" s="4" customFormat="1" ht="39" customHeight="1" x14ac:dyDescent="0.25">
      <c r="A173" s="148" t="s">
        <v>1290</v>
      </c>
      <c r="B173" s="98" t="s">
        <v>1291</v>
      </c>
      <c r="C173" s="98"/>
      <c r="D173" s="109" t="s">
        <v>201</v>
      </c>
      <c r="E173" s="157"/>
      <c r="F173" s="131">
        <v>34774.564183750008</v>
      </c>
      <c r="G173" s="24">
        <v>22583.193120000004</v>
      </c>
      <c r="H173" s="24">
        <v>10041.929143750003</v>
      </c>
      <c r="I173" s="26">
        <v>2149.4419200000002</v>
      </c>
      <c r="J173" s="73"/>
      <c r="K173" s="25">
        <f t="shared" si="46"/>
        <v>34774.559999999998</v>
      </c>
      <c r="L173" s="78">
        <f t="shared" si="47"/>
        <v>0.99999987968936177</v>
      </c>
      <c r="M173" s="24">
        <f t="shared" si="48"/>
        <v>22583.19</v>
      </c>
      <c r="N173" s="78">
        <f t="shared" si="49"/>
        <v>0.99999986184416045</v>
      </c>
      <c r="O173" s="24">
        <f t="shared" si="50"/>
        <v>10041.93</v>
      </c>
      <c r="P173" s="78">
        <f t="shared" si="51"/>
        <v>1.0000000852674804</v>
      </c>
      <c r="Q173" s="24">
        <f t="shared" si="52"/>
        <v>2149.44</v>
      </c>
      <c r="R173" s="79">
        <f t="shared" si="53"/>
        <v>0.99999910674488002</v>
      </c>
      <c r="T173" s="190"/>
    </row>
    <row r="174" spans="1:20" s="4" customFormat="1" ht="93.75" customHeight="1" x14ac:dyDescent="0.25">
      <c r="A174" s="141" t="s">
        <v>1292</v>
      </c>
      <c r="B174" s="98" t="s">
        <v>1465</v>
      </c>
      <c r="C174" s="98" t="s">
        <v>1466</v>
      </c>
      <c r="D174" s="109" t="s">
        <v>201</v>
      </c>
      <c r="E174" s="157" t="s">
        <v>1293</v>
      </c>
      <c r="F174" s="131">
        <v>2496.3768</v>
      </c>
      <c r="G174" s="24">
        <v>2496.3768</v>
      </c>
      <c r="H174" s="24">
        <v>0</v>
      </c>
      <c r="I174" s="26">
        <v>0</v>
      </c>
      <c r="J174" s="73"/>
      <c r="K174" s="25">
        <f t="shared" si="46"/>
        <v>2496.38</v>
      </c>
      <c r="L174" s="78">
        <f t="shared" si="47"/>
        <v>1.0000012818577708</v>
      </c>
      <c r="M174" s="24">
        <f t="shared" si="48"/>
        <v>2496.38</v>
      </c>
      <c r="N174" s="78">
        <f t="shared" si="49"/>
        <v>1.0000012818577708</v>
      </c>
      <c r="O174" s="24">
        <f t="shared" si="50"/>
        <v>0</v>
      </c>
      <c r="P174" s="78" t="e">
        <f t="shared" si="51"/>
        <v>#DIV/0!</v>
      </c>
      <c r="Q174" s="24">
        <f t="shared" si="52"/>
        <v>0</v>
      </c>
      <c r="R174" s="79" t="e">
        <f t="shared" si="53"/>
        <v>#DIV/0!</v>
      </c>
      <c r="T174" s="190"/>
    </row>
    <row r="175" spans="1:20" s="4" customFormat="1" ht="72" customHeight="1" x14ac:dyDescent="0.25">
      <c r="A175" s="141" t="s">
        <v>1294</v>
      </c>
      <c r="B175" s="98" t="s">
        <v>1295</v>
      </c>
      <c r="C175" s="98" t="s">
        <v>1296</v>
      </c>
      <c r="D175" s="109" t="s">
        <v>1297</v>
      </c>
      <c r="E175" s="157" t="s">
        <v>1793</v>
      </c>
      <c r="F175" s="131">
        <v>86.644080000000017</v>
      </c>
      <c r="G175" s="24">
        <v>77.016960000000012</v>
      </c>
      <c r="H175" s="24">
        <v>0</v>
      </c>
      <c r="I175" s="26">
        <v>9.6271199999999997</v>
      </c>
      <c r="J175" s="73"/>
      <c r="K175" s="25">
        <f t="shared" si="46"/>
        <v>86.649999999999991</v>
      </c>
      <c r="L175" s="78">
        <f t="shared" si="47"/>
        <v>1.0000683254989835</v>
      </c>
      <c r="M175" s="24">
        <f t="shared" si="48"/>
        <v>77.02</v>
      </c>
      <c r="N175" s="78">
        <f t="shared" si="49"/>
        <v>1.0000394718254264</v>
      </c>
      <c r="O175" s="24">
        <f t="shared" si="50"/>
        <v>0</v>
      </c>
      <c r="P175" s="78" t="e">
        <f t="shared" si="51"/>
        <v>#DIV/0!</v>
      </c>
      <c r="Q175" s="24">
        <f t="shared" si="52"/>
        <v>9.6300000000000008</v>
      </c>
      <c r="R175" s="79">
        <f t="shared" si="53"/>
        <v>1.0002991548874431</v>
      </c>
      <c r="T175" s="190"/>
    </row>
    <row r="176" spans="1:20" s="4" customFormat="1" ht="72" customHeight="1" x14ac:dyDescent="0.25">
      <c r="A176" s="141" t="s">
        <v>1298</v>
      </c>
      <c r="B176" s="98" t="s">
        <v>1299</v>
      </c>
      <c r="C176" s="98" t="s">
        <v>1300</v>
      </c>
      <c r="D176" s="81" t="s">
        <v>1301</v>
      </c>
      <c r="E176" s="157" t="s">
        <v>1302</v>
      </c>
      <c r="F176" s="131">
        <v>31918.798348800003</v>
      </c>
      <c r="G176" s="24">
        <v>9354.2767488000009</v>
      </c>
      <c r="H176" s="24">
        <v>22564.521600000004</v>
      </c>
      <c r="I176" s="26">
        <v>0</v>
      </c>
      <c r="J176" s="73"/>
      <c r="K176" s="25">
        <f t="shared" si="46"/>
        <v>31918.800000000003</v>
      </c>
      <c r="L176" s="78">
        <f t="shared" si="47"/>
        <v>1.0000000517312708</v>
      </c>
      <c r="M176" s="24">
        <f t="shared" si="48"/>
        <v>9354.2800000000007</v>
      </c>
      <c r="N176" s="78">
        <f t="shared" si="49"/>
        <v>1.0000003475629475</v>
      </c>
      <c r="O176" s="24">
        <f t="shared" si="50"/>
        <v>22564.52</v>
      </c>
      <c r="P176" s="78">
        <f t="shared" si="51"/>
        <v>0.99999992909222579</v>
      </c>
      <c r="Q176" s="24">
        <f t="shared" si="52"/>
        <v>0</v>
      </c>
      <c r="R176" s="79" t="e">
        <f t="shared" si="53"/>
        <v>#DIV/0!</v>
      </c>
      <c r="T176" s="190"/>
    </row>
    <row r="177" spans="1:20" s="4" customFormat="1" ht="72" customHeight="1" x14ac:dyDescent="0.25">
      <c r="A177" s="141" t="s">
        <v>1303</v>
      </c>
      <c r="B177" s="98" t="s">
        <v>1304</v>
      </c>
      <c r="C177" s="98" t="s">
        <v>1467</v>
      </c>
      <c r="D177" s="109" t="s">
        <v>498</v>
      </c>
      <c r="E177" s="157" t="s">
        <v>1305</v>
      </c>
      <c r="F177" s="131">
        <v>7123.968366666667</v>
      </c>
      <c r="G177" s="24">
        <v>406.49039999999997</v>
      </c>
      <c r="H177" s="24">
        <v>6666.666666666667</v>
      </c>
      <c r="I177" s="26">
        <v>50.81130000000001</v>
      </c>
      <c r="J177" s="73"/>
      <c r="K177" s="25">
        <f t="shared" si="46"/>
        <v>7123.97</v>
      </c>
      <c r="L177" s="78">
        <f t="shared" si="47"/>
        <v>1.0000002292729626</v>
      </c>
      <c r="M177" s="24">
        <f t="shared" si="48"/>
        <v>406.49</v>
      </c>
      <c r="N177" s="78">
        <f t="shared" si="49"/>
        <v>0.99999901596692087</v>
      </c>
      <c r="O177" s="24">
        <f t="shared" si="50"/>
        <v>6666.67</v>
      </c>
      <c r="P177" s="78">
        <f t="shared" si="51"/>
        <v>1.0000005000000001</v>
      </c>
      <c r="Q177" s="24">
        <f t="shared" si="52"/>
        <v>50.81</v>
      </c>
      <c r="R177" s="79">
        <f t="shared" si="53"/>
        <v>0.99997441513993923</v>
      </c>
      <c r="T177" s="190"/>
    </row>
    <row r="178" spans="1:20" s="4" customFormat="1" ht="229.5" customHeight="1" x14ac:dyDescent="0.25">
      <c r="A178" s="159" t="s">
        <v>209</v>
      </c>
      <c r="B178" s="98" t="s">
        <v>1468</v>
      </c>
      <c r="C178" s="214" t="s">
        <v>1794</v>
      </c>
      <c r="D178" s="109"/>
      <c r="E178" s="149" t="s">
        <v>1703</v>
      </c>
      <c r="F178" s="131"/>
      <c r="G178" s="24"/>
      <c r="H178" s="24"/>
      <c r="I178" s="26"/>
      <c r="J178" s="73"/>
      <c r="K178" s="25"/>
      <c r="L178" s="78"/>
      <c r="M178" s="24"/>
      <c r="N178" s="78"/>
      <c r="O178" s="24"/>
      <c r="P178" s="78"/>
      <c r="Q178" s="24"/>
      <c r="R178" s="79"/>
      <c r="T178" s="190"/>
    </row>
    <row r="179" spans="1:20" s="4" customFormat="1" ht="39" customHeight="1" x14ac:dyDescent="0.25">
      <c r="A179" s="148" t="s">
        <v>210</v>
      </c>
      <c r="B179" s="98" t="s">
        <v>211</v>
      </c>
      <c r="C179" s="98"/>
      <c r="D179" s="109" t="s">
        <v>133</v>
      </c>
      <c r="E179" s="139"/>
      <c r="F179" s="131">
        <v>192290.55090164344</v>
      </c>
      <c r="G179" s="24">
        <v>80112.360265708965</v>
      </c>
      <c r="H179" s="24">
        <v>81475.885622250004</v>
      </c>
      <c r="I179" s="26">
        <v>30702.305013684479</v>
      </c>
      <c r="J179" s="73"/>
      <c r="K179" s="25">
        <f t="shared" si="46"/>
        <v>192290.56</v>
      </c>
      <c r="L179" s="78">
        <f t="shared" si="47"/>
        <v>1.0000000473156716</v>
      </c>
      <c r="M179" s="24">
        <f t="shared" si="48"/>
        <v>80112.36</v>
      </c>
      <c r="N179" s="78">
        <f t="shared" si="49"/>
        <v>0.99999999668329631</v>
      </c>
      <c r="O179" s="24">
        <f t="shared" si="50"/>
        <v>81475.89</v>
      </c>
      <c r="P179" s="78">
        <f t="shared" si="51"/>
        <v>1.0000000537306217</v>
      </c>
      <c r="Q179" s="24">
        <f t="shared" si="52"/>
        <v>30702.31</v>
      </c>
      <c r="R179" s="79">
        <f t="shared" si="53"/>
        <v>1.0000001624085071</v>
      </c>
      <c r="T179" s="190"/>
    </row>
    <row r="180" spans="1:20" s="4" customFormat="1" ht="39" customHeight="1" x14ac:dyDescent="0.25">
      <c r="A180" s="148" t="s">
        <v>212</v>
      </c>
      <c r="B180" s="98" t="s">
        <v>213</v>
      </c>
      <c r="C180" s="98"/>
      <c r="D180" s="109" t="s">
        <v>133</v>
      </c>
      <c r="E180" s="139"/>
      <c r="F180" s="131">
        <v>248448.42413809852</v>
      </c>
      <c r="G180" s="24">
        <v>90854.755514914417</v>
      </c>
      <c r="H180" s="24">
        <v>126891.36360949965</v>
      </c>
      <c r="I180" s="26">
        <v>30702.305013684479</v>
      </c>
      <c r="J180" s="73"/>
      <c r="K180" s="25">
        <f t="shared" si="46"/>
        <v>248448.43</v>
      </c>
      <c r="L180" s="78">
        <f t="shared" si="47"/>
        <v>1.0000000235940376</v>
      </c>
      <c r="M180" s="24">
        <f t="shared" si="48"/>
        <v>90854.76</v>
      </c>
      <c r="N180" s="78">
        <f t="shared" si="49"/>
        <v>1.0000000493654466</v>
      </c>
      <c r="O180" s="24">
        <f t="shared" si="50"/>
        <v>126891.36</v>
      </c>
      <c r="P180" s="78">
        <f t="shared" si="51"/>
        <v>0.99999997155441045</v>
      </c>
      <c r="Q180" s="24">
        <f t="shared" si="52"/>
        <v>30702.31</v>
      </c>
      <c r="R180" s="79">
        <f t="shared" si="53"/>
        <v>1.0000001624085071</v>
      </c>
      <c r="T180" s="190"/>
    </row>
    <row r="181" spans="1:20" s="4" customFormat="1" ht="39" customHeight="1" x14ac:dyDescent="0.25">
      <c r="A181" s="148" t="s">
        <v>214</v>
      </c>
      <c r="B181" s="98" t="s">
        <v>215</v>
      </c>
      <c r="C181" s="98"/>
      <c r="D181" s="109" t="s">
        <v>133</v>
      </c>
      <c r="E181" s="139"/>
      <c r="F181" s="131">
        <v>330718.19687233487</v>
      </c>
      <c r="G181" s="24">
        <v>101597.1433849</v>
      </c>
      <c r="H181" s="24">
        <v>198418.74847375037</v>
      </c>
      <c r="I181" s="26">
        <v>30702.305013684479</v>
      </c>
      <c r="J181" s="73"/>
      <c r="K181" s="25">
        <f t="shared" si="46"/>
        <v>330718.2</v>
      </c>
      <c r="L181" s="78">
        <f t="shared" si="47"/>
        <v>1.000000009457191</v>
      </c>
      <c r="M181" s="24">
        <f t="shared" si="48"/>
        <v>101597.14</v>
      </c>
      <c r="N181" s="78">
        <f t="shared" si="49"/>
        <v>0.9999999666831183</v>
      </c>
      <c r="O181" s="24">
        <f t="shared" si="50"/>
        <v>198418.75</v>
      </c>
      <c r="P181" s="78">
        <f t="shared" si="51"/>
        <v>1.0000000076920637</v>
      </c>
      <c r="Q181" s="24">
        <f t="shared" si="52"/>
        <v>30702.31</v>
      </c>
      <c r="R181" s="79">
        <f t="shared" si="53"/>
        <v>1.0000001624085071</v>
      </c>
      <c r="T181" s="190"/>
    </row>
    <row r="182" spans="1:20" s="4" customFormat="1" ht="39" customHeight="1" x14ac:dyDescent="0.25">
      <c r="A182" s="148" t="s">
        <v>216</v>
      </c>
      <c r="B182" s="98" t="s">
        <v>217</v>
      </c>
      <c r="C182" s="211"/>
      <c r="D182" s="109" t="s">
        <v>133</v>
      </c>
      <c r="E182" s="139"/>
      <c r="F182" s="131">
        <v>410968.15239977586</v>
      </c>
      <c r="G182" s="24">
        <v>123081.92650409101</v>
      </c>
      <c r="H182" s="24">
        <v>257183.92088200036</v>
      </c>
      <c r="I182" s="26">
        <v>30702.305013684479</v>
      </c>
      <c r="J182" s="73"/>
      <c r="K182" s="25">
        <f t="shared" si="46"/>
        <v>410968.16</v>
      </c>
      <c r="L182" s="78">
        <f t="shared" si="47"/>
        <v>1.0000000184934625</v>
      </c>
      <c r="M182" s="24">
        <f t="shared" si="48"/>
        <v>123081.93</v>
      </c>
      <c r="N182" s="78">
        <f t="shared" si="49"/>
        <v>1.0000000284031059</v>
      </c>
      <c r="O182" s="24">
        <f t="shared" si="50"/>
        <v>257183.92</v>
      </c>
      <c r="P182" s="78">
        <f t="shared" si="51"/>
        <v>0.99999999657054628</v>
      </c>
      <c r="Q182" s="24">
        <f t="shared" si="52"/>
        <v>30702.31</v>
      </c>
      <c r="R182" s="79">
        <f t="shared" si="53"/>
        <v>1.0000001624085071</v>
      </c>
      <c r="T182" s="190"/>
    </row>
    <row r="183" spans="1:20" s="4" customFormat="1" ht="39" customHeight="1" x14ac:dyDescent="0.25">
      <c r="A183" s="148" t="s">
        <v>218</v>
      </c>
      <c r="B183" s="98" t="s">
        <v>219</v>
      </c>
      <c r="C183" s="211"/>
      <c r="D183" s="109" t="s">
        <v>133</v>
      </c>
      <c r="E183" s="139"/>
      <c r="F183" s="131">
        <v>658108.40772907832</v>
      </c>
      <c r="G183" s="24">
        <v>154178.83714489345</v>
      </c>
      <c r="H183" s="24">
        <v>473227.2655705004</v>
      </c>
      <c r="I183" s="26">
        <v>30702.305013684479</v>
      </c>
      <c r="J183" s="73"/>
      <c r="K183" s="25">
        <f t="shared" si="46"/>
        <v>658108.42000000004</v>
      </c>
      <c r="L183" s="78">
        <f t="shared" si="47"/>
        <v>1.0000000186457452</v>
      </c>
      <c r="M183" s="24">
        <f t="shared" si="48"/>
        <v>154178.84</v>
      </c>
      <c r="N183" s="78">
        <f t="shared" si="49"/>
        <v>1.0000000185181481</v>
      </c>
      <c r="O183" s="24">
        <f t="shared" si="50"/>
        <v>473227.27</v>
      </c>
      <c r="P183" s="78">
        <f t="shared" si="51"/>
        <v>1.0000000093601953</v>
      </c>
      <c r="Q183" s="24">
        <f t="shared" si="52"/>
        <v>30702.31</v>
      </c>
      <c r="R183" s="79">
        <f t="shared" si="53"/>
        <v>1.0000001624085071</v>
      </c>
      <c r="T183" s="190"/>
    </row>
    <row r="184" spans="1:20" s="4" customFormat="1" ht="39" customHeight="1" x14ac:dyDescent="0.25">
      <c r="A184" s="148" t="s">
        <v>220</v>
      </c>
      <c r="B184" s="98" t="s">
        <v>221</v>
      </c>
      <c r="C184" s="211"/>
      <c r="D184" s="109" t="s">
        <v>133</v>
      </c>
      <c r="E184" s="139"/>
      <c r="F184" s="131">
        <v>1202510.3432338377</v>
      </c>
      <c r="G184" s="24">
        <v>294589.37828015309</v>
      </c>
      <c r="H184" s="24">
        <v>877218.65994000004</v>
      </c>
      <c r="I184" s="26">
        <v>30702.305013684479</v>
      </c>
      <c r="J184" s="73"/>
      <c r="K184" s="25">
        <f t="shared" si="46"/>
        <v>1202510.3500000001</v>
      </c>
      <c r="L184" s="78">
        <f t="shared" si="47"/>
        <v>1.0000000056266978</v>
      </c>
      <c r="M184" s="24">
        <f t="shared" si="48"/>
        <v>294589.38</v>
      </c>
      <c r="N184" s="78">
        <f t="shared" si="49"/>
        <v>1.0000000058381158</v>
      </c>
      <c r="O184" s="24">
        <f t="shared" si="50"/>
        <v>877218.66</v>
      </c>
      <c r="P184" s="78">
        <f t="shared" si="51"/>
        <v>1.000000000068398</v>
      </c>
      <c r="Q184" s="24">
        <f t="shared" si="52"/>
        <v>30702.31</v>
      </c>
      <c r="R184" s="79">
        <f t="shared" si="53"/>
        <v>1.0000001624085071</v>
      </c>
      <c r="T184" s="190"/>
    </row>
    <row r="185" spans="1:20" s="4" customFormat="1" ht="39" customHeight="1" x14ac:dyDescent="0.25">
      <c r="A185" s="148" t="s">
        <v>222</v>
      </c>
      <c r="B185" s="98" t="s">
        <v>223</v>
      </c>
      <c r="C185" s="211"/>
      <c r="D185" s="109" t="s">
        <v>133</v>
      </c>
      <c r="E185" s="139"/>
      <c r="F185" s="131">
        <v>1740020.1142096366</v>
      </c>
      <c r="G185" s="24">
        <v>436866.72921545198</v>
      </c>
      <c r="H185" s="24">
        <v>1272451.0799805</v>
      </c>
      <c r="I185" s="26">
        <v>30702.305013684479</v>
      </c>
      <c r="J185" s="73"/>
      <c r="K185" s="25">
        <f t="shared" si="46"/>
        <v>1740020.12</v>
      </c>
      <c r="L185" s="78">
        <f t="shared" si="47"/>
        <v>1.0000000033277567</v>
      </c>
      <c r="M185" s="24">
        <f t="shared" si="48"/>
        <v>436866.73</v>
      </c>
      <c r="N185" s="78">
        <f t="shared" si="49"/>
        <v>1.0000000017958521</v>
      </c>
      <c r="O185" s="24">
        <f t="shared" si="50"/>
        <v>1272451.08</v>
      </c>
      <c r="P185" s="78">
        <f t="shared" si="51"/>
        <v>1.0000000000153249</v>
      </c>
      <c r="Q185" s="24">
        <f t="shared" si="52"/>
        <v>30702.31</v>
      </c>
      <c r="R185" s="79">
        <f t="shared" si="53"/>
        <v>1.0000001624085071</v>
      </c>
      <c r="T185" s="190"/>
    </row>
    <row r="186" spans="1:20" s="4" customFormat="1" ht="39" customHeight="1" x14ac:dyDescent="0.25">
      <c r="A186" s="148" t="s">
        <v>224</v>
      </c>
      <c r="B186" s="98" t="s">
        <v>225</v>
      </c>
      <c r="C186" s="98"/>
      <c r="D186" s="109" t="s">
        <v>133</v>
      </c>
      <c r="E186" s="139"/>
      <c r="F186" s="131">
        <v>2222649.6337943627</v>
      </c>
      <c r="G186" s="24">
        <v>518728.73202817421</v>
      </c>
      <c r="H186" s="24">
        <v>1673218.5967525037</v>
      </c>
      <c r="I186" s="26">
        <v>30702.305013684479</v>
      </c>
      <c r="J186" s="73"/>
      <c r="K186" s="25">
        <f t="shared" si="46"/>
        <v>2222649.64</v>
      </c>
      <c r="L186" s="78">
        <f t="shared" si="47"/>
        <v>1.000000002792</v>
      </c>
      <c r="M186" s="24">
        <f t="shared" si="48"/>
        <v>518728.73</v>
      </c>
      <c r="N186" s="78">
        <f t="shared" si="49"/>
        <v>0.99999999609010626</v>
      </c>
      <c r="O186" s="24">
        <f t="shared" si="50"/>
        <v>1673218.6</v>
      </c>
      <c r="P186" s="78">
        <f t="shared" si="51"/>
        <v>1.0000000019408679</v>
      </c>
      <c r="Q186" s="24">
        <f t="shared" si="52"/>
        <v>30702.31</v>
      </c>
      <c r="R186" s="79">
        <f t="shared" si="53"/>
        <v>1.0000001624085071</v>
      </c>
      <c r="T186" s="190"/>
    </row>
    <row r="187" spans="1:20" s="4" customFormat="1" ht="39" customHeight="1" x14ac:dyDescent="0.25">
      <c r="A187" s="148" t="s">
        <v>226</v>
      </c>
      <c r="B187" s="98" t="s">
        <v>227</v>
      </c>
      <c r="C187" s="98"/>
      <c r="D187" s="109" t="s">
        <v>133</v>
      </c>
      <c r="E187" s="139"/>
      <c r="F187" s="131">
        <v>3438611.2720427923</v>
      </c>
      <c r="G187" s="24">
        <v>607605.6721386112</v>
      </c>
      <c r="H187" s="24">
        <v>2800303.2948904964</v>
      </c>
      <c r="I187" s="26">
        <v>30702.305013684479</v>
      </c>
      <c r="J187" s="73"/>
      <c r="K187" s="25">
        <f t="shared" si="46"/>
        <v>3438611.27</v>
      </c>
      <c r="L187" s="78">
        <f t="shared" si="47"/>
        <v>0.99999999940592521</v>
      </c>
      <c r="M187" s="24">
        <f t="shared" si="48"/>
        <v>607605.67000000004</v>
      </c>
      <c r="N187" s="78">
        <f t="shared" si="49"/>
        <v>0.99999999648026461</v>
      </c>
      <c r="O187" s="24">
        <f t="shared" si="50"/>
        <v>2800303.29</v>
      </c>
      <c r="P187" s="78">
        <f t="shared" si="51"/>
        <v>0.99999999825358332</v>
      </c>
      <c r="Q187" s="24">
        <f t="shared" si="52"/>
        <v>30702.31</v>
      </c>
      <c r="R187" s="79">
        <f t="shared" si="53"/>
        <v>1.0000001624085071</v>
      </c>
      <c r="T187" s="190"/>
    </row>
    <row r="188" spans="1:20" s="4" customFormat="1" ht="39" customHeight="1" x14ac:dyDescent="0.25">
      <c r="A188" s="148" t="s">
        <v>228</v>
      </c>
      <c r="B188" s="98" t="s">
        <v>229</v>
      </c>
      <c r="C188" s="98"/>
      <c r="D188" s="109" t="s">
        <v>133</v>
      </c>
      <c r="E188" s="139"/>
      <c r="F188" s="131">
        <v>212029.23776114345</v>
      </c>
      <c r="G188" s="24">
        <v>80112.360265708965</v>
      </c>
      <c r="H188" s="24">
        <v>101214.57248175002</v>
      </c>
      <c r="I188" s="26">
        <v>30702.305013684479</v>
      </c>
      <c r="J188" s="73"/>
      <c r="K188" s="25">
        <f t="shared" si="46"/>
        <v>212029.24</v>
      </c>
      <c r="L188" s="78">
        <f t="shared" si="47"/>
        <v>1.0000000105591877</v>
      </c>
      <c r="M188" s="24">
        <f t="shared" si="48"/>
        <v>80112.36</v>
      </c>
      <c r="N188" s="78">
        <f t="shared" si="49"/>
        <v>0.99999999668329631</v>
      </c>
      <c r="O188" s="24">
        <f t="shared" si="50"/>
        <v>101214.57</v>
      </c>
      <c r="P188" s="78">
        <f t="shared" si="51"/>
        <v>0.99999997548030928</v>
      </c>
      <c r="Q188" s="24">
        <f t="shared" si="52"/>
        <v>30702.31</v>
      </c>
      <c r="R188" s="79">
        <f t="shared" si="53"/>
        <v>1.0000001624085071</v>
      </c>
      <c r="T188" s="190"/>
    </row>
    <row r="189" spans="1:20" s="4" customFormat="1" ht="39" customHeight="1" x14ac:dyDescent="0.25">
      <c r="A189" s="148" t="s">
        <v>230</v>
      </c>
      <c r="B189" s="98" t="s">
        <v>231</v>
      </c>
      <c r="C189" s="98"/>
      <c r="D189" s="109" t="s">
        <v>133</v>
      </c>
      <c r="E189" s="139"/>
      <c r="F189" s="131">
        <v>288024.74861809856</v>
      </c>
      <c r="G189" s="24">
        <v>90854.755514914417</v>
      </c>
      <c r="H189" s="24">
        <v>166467.68808949966</v>
      </c>
      <c r="I189" s="26">
        <v>30702.305013684479</v>
      </c>
      <c r="J189" s="73"/>
      <c r="K189" s="25">
        <f t="shared" si="46"/>
        <v>288024.76</v>
      </c>
      <c r="L189" s="78">
        <f t="shared" si="47"/>
        <v>1.0000000395170954</v>
      </c>
      <c r="M189" s="24">
        <f t="shared" si="48"/>
        <v>90854.76</v>
      </c>
      <c r="N189" s="78">
        <f t="shared" si="49"/>
        <v>1.0000000493654466</v>
      </c>
      <c r="O189" s="24">
        <f t="shared" si="50"/>
        <v>166467.69</v>
      </c>
      <c r="P189" s="78">
        <f t="shared" si="51"/>
        <v>1.0000000114767038</v>
      </c>
      <c r="Q189" s="24">
        <f t="shared" si="52"/>
        <v>30702.31</v>
      </c>
      <c r="R189" s="79">
        <f t="shared" si="53"/>
        <v>1.0000001624085071</v>
      </c>
      <c r="T189" s="190"/>
    </row>
    <row r="190" spans="1:20" s="4" customFormat="1" ht="39" customHeight="1" x14ac:dyDescent="0.25">
      <c r="A190" s="148" t="s">
        <v>232</v>
      </c>
      <c r="B190" s="98" t="s">
        <v>233</v>
      </c>
      <c r="C190" s="98"/>
      <c r="D190" s="109" t="s">
        <v>133</v>
      </c>
      <c r="E190" s="139"/>
      <c r="F190" s="131">
        <v>364794.57040633488</v>
      </c>
      <c r="G190" s="24">
        <v>101597.1433849</v>
      </c>
      <c r="H190" s="24">
        <v>232495.12200775038</v>
      </c>
      <c r="I190" s="26">
        <v>30702.305013684479</v>
      </c>
      <c r="J190" s="73"/>
      <c r="K190" s="25">
        <f t="shared" si="46"/>
        <v>364794.57</v>
      </c>
      <c r="L190" s="78">
        <f t="shared" si="47"/>
        <v>0.9999999988861269</v>
      </c>
      <c r="M190" s="24">
        <f t="shared" si="48"/>
        <v>101597.14</v>
      </c>
      <c r="N190" s="78">
        <f t="shared" si="49"/>
        <v>0.9999999666831183</v>
      </c>
      <c r="O190" s="24">
        <f t="shared" si="50"/>
        <v>232495.12</v>
      </c>
      <c r="P190" s="78">
        <f t="shared" si="51"/>
        <v>0.99999999136433326</v>
      </c>
      <c r="Q190" s="24">
        <f t="shared" si="52"/>
        <v>30702.31</v>
      </c>
      <c r="R190" s="79">
        <f t="shared" si="53"/>
        <v>1.0000001624085071</v>
      </c>
      <c r="T190" s="190"/>
    </row>
    <row r="191" spans="1:20" s="4" customFormat="1" ht="39" customHeight="1" x14ac:dyDescent="0.25">
      <c r="A191" s="148" t="s">
        <v>234</v>
      </c>
      <c r="B191" s="98" t="s">
        <v>235</v>
      </c>
      <c r="C191" s="98"/>
      <c r="D191" s="109" t="s">
        <v>133</v>
      </c>
      <c r="E191" s="139"/>
      <c r="F191" s="131">
        <v>514359.50034952554</v>
      </c>
      <c r="G191" s="24">
        <v>123081.92650409101</v>
      </c>
      <c r="H191" s="24">
        <v>360575.26883175003</v>
      </c>
      <c r="I191" s="26">
        <v>30702.305013684479</v>
      </c>
      <c r="J191" s="73"/>
      <c r="K191" s="25">
        <f t="shared" si="46"/>
        <v>514359.51</v>
      </c>
      <c r="L191" s="78">
        <f t="shared" si="47"/>
        <v>1.0000000187621196</v>
      </c>
      <c r="M191" s="24">
        <f t="shared" si="48"/>
        <v>123081.93</v>
      </c>
      <c r="N191" s="78">
        <f t="shared" si="49"/>
        <v>1.0000000284031059</v>
      </c>
      <c r="O191" s="24">
        <f t="shared" si="50"/>
        <v>360575.27</v>
      </c>
      <c r="P191" s="78">
        <f t="shared" si="51"/>
        <v>1.0000000032399614</v>
      </c>
      <c r="Q191" s="24">
        <f t="shared" si="52"/>
        <v>30702.31</v>
      </c>
      <c r="R191" s="79">
        <f t="shared" si="53"/>
        <v>1.0000001624085071</v>
      </c>
      <c r="T191" s="190"/>
    </row>
    <row r="192" spans="1:20" s="4" customFormat="1" ht="39" customHeight="1" x14ac:dyDescent="0.25">
      <c r="A192" s="148" t="s">
        <v>236</v>
      </c>
      <c r="B192" s="98" t="s">
        <v>237</v>
      </c>
      <c r="C192" s="98"/>
      <c r="D192" s="109" t="s">
        <v>133</v>
      </c>
      <c r="E192" s="139"/>
      <c r="F192" s="131">
        <v>851042.98956907832</v>
      </c>
      <c r="G192" s="24">
        <v>154178.83714489345</v>
      </c>
      <c r="H192" s="24">
        <v>666161.8474105004</v>
      </c>
      <c r="I192" s="26">
        <v>30702.305013684479</v>
      </c>
      <c r="J192" s="73"/>
      <c r="K192" s="25">
        <f t="shared" si="46"/>
        <v>851043</v>
      </c>
      <c r="L192" s="78">
        <f t="shared" si="47"/>
        <v>1.000000012256633</v>
      </c>
      <c r="M192" s="24">
        <f t="shared" si="48"/>
        <v>154178.84</v>
      </c>
      <c r="N192" s="78">
        <f t="shared" si="49"/>
        <v>1.0000000185181481</v>
      </c>
      <c r="O192" s="24">
        <f t="shared" si="50"/>
        <v>666161.85</v>
      </c>
      <c r="P192" s="78">
        <f t="shared" si="51"/>
        <v>1.0000000038871928</v>
      </c>
      <c r="Q192" s="24">
        <f t="shared" si="52"/>
        <v>30702.31</v>
      </c>
      <c r="R192" s="79">
        <f t="shared" si="53"/>
        <v>1.0000001624085071</v>
      </c>
      <c r="T192" s="190"/>
    </row>
    <row r="193" spans="1:20" s="4" customFormat="1" ht="39" customHeight="1" x14ac:dyDescent="0.25">
      <c r="A193" s="148" t="s">
        <v>238</v>
      </c>
      <c r="B193" s="98" t="s">
        <v>239</v>
      </c>
      <c r="C193" s="98"/>
      <c r="D193" s="109" t="s">
        <v>133</v>
      </c>
      <c r="E193" s="139"/>
      <c r="F193" s="131">
        <v>1592337.1393618376</v>
      </c>
      <c r="G193" s="24">
        <v>294589.37828015309</v>
      </c>
      <c r="H193" s="24">
        <v>1267045.4560680001</v>
      </c>
      <c r="I193" s="26">
        <v>30702.305013684479</v>
      </c>
      <c r="J193" s="73"/>
      <c r="K193" s="25">
        <f t="shared" si="46"/>
        <v>1592337.15</v>
      </c>
      <c r="L193" s="78">
        <f t="shared" si="47"/>
        <v>1.0000000066808479</v>
      </c>
      <c r="M193" s="24">
        <f t="shared" si="48"/>
        <v>294589.38</v>
      </c>
      <c r="N193" s="78">
        <f t="shared" si="49"/>
        <v>1.0000000058381158</v>
      </c>
      <c r="O193" s="24">
        <f t="shared" si="50"/>
        <v>1267045.46</v>
      </c>
      <c r="P193" s="78">
        <f t="shared" si="51"/>
        <v>1.0000000031032825</v>
      </c>
      <c r="Q193" s="24">
        <f t="shared" si="52"/>
        <v>30702.31</v>
      </c>
      <c r="R193" s="79">
        <f t="shared" si="53"/>
        <v>1.0000001624085071</v>
      </c>
      <c r="T193" s="190"/>
    </row>
    <row r="194" spans="1:20" s="4" customFormat="1" ht="39" customHeight="1" x14ac:dyDescent="0.25">
      <c r="A194" s="148" t="s">
        <v>240</v>
      </c>
      <c r="B194" s="98" t="s">
        <v>241</v>
      </c>
      <c r="C194" s="98"/>
      <c r="D194" s="109" t="s">
        <v>133</v>
      </c>
      <c r="E194" s="139"/>
      <c r="F194" s="131">
        <v>2326788.5917146332</v>
      </c>
      <c r="G194" s="24">
        <v>436866.72921545198</v>
      </c>
      <c r="H194" s="24">
        <v>1859219.5574854966</v>
      </c>
      <c r="I194" s="26">
        <v>30702.305013684479</v>
      </c>
      <c r="J194" s="73"/>
      <c r="K194" s="25">
        <f t="shared" si="46"/>
        <v>2326788.6</v>
      </c>
      <c r="L194" s="78">
        <f t="shared" si="47"/>
        <v>1.0000000035608594</v>
      </c>
      <c r="M194" s="24">
        <f t="shared" si="48"/>
        <v>436866.73</v>
      </c>
      <c r="N194" s="78">
        <f t="shared" si="49"/>
        <v>1.0000000017958521</v>
      </c>
      <c r="O194" s="24">
        <f t="shared" si="50"/>
        <v>1859219.56</v>
      </c>
      <c r="P194" s="78">
        <f t="shared" si="51"/>
        <v>1.000000001352451</v>
      </c>
      <c r="Q194" s="24">
        <f t="shared" si="52"/>
        <v>30702.31</v>
      </c>
      <c r="R194" s="79">
        <f t="shared" si="53"/>
        <v>1.0000001624085071</v>
      </c>
      <c r="T194" s="190"/>
    </row>
    <row r="195" spans="1:20" s="4" customFormat="1" ht="39" customHeight="1" x14ac:dyDescent="0.25">
      <c r="A195" s="148" t="s">
        <v>242</v>
      </c>
      <c r="B195" s="98" t="s">
        <v>243</v>
      </c>
      <c r="C195" s="98"/>
      <c r="D195" s="109" t="s">
        <v>133</v>
      </c>
      <c r="E195" s="139"/>
      <c r="F195" s="131">
        <v>2994585.8378018625</v>
      </c>
      <c r="G195" s="24">
        <v>518728.73202817421</v>
      </c>
      <c r="H195" s="24">
        <v>2445154.8007600037</v>
      </c>
      <c r="I195" s="26">
        <v>30702.305013684479</v>
      </c>
      <c r="J195" s="73"/>
      <c r="K195" s="25">
        <f t="shared" si="46"/>
        <v>2994585.84</v>
      </c>
      <c r="L195" s="78">
        <f t="shared" si="47"/>
        <v>1.0000000007340373</v>
      </c>
      <c r="M195" s="24">
        <f t="shared" si="48"/>
        <v>518728.73</v>
      </c>
      <c r="N195" s="78">
        <f t="shared" si="49"/>
        <v>0.99999999609010626</v>
      </c>
      <c r="O195" s="24">
        <f t="shared" si="50"/>
        <v>2445154.7999999998</v>
      </c>
      <c r="P195" s="78">
        <f t="shared" si="51"/>
        <v>0.99999999968917963</v>
      </c>
      <c r="Q195" s="24">
        <f t="shared" si="52"/>
        <v>30702.31</v>
      </c>
      <c r="R195" s="79">
        <f t="shared" si="53"/>
        <v>1.0000001624085071</v>
      </c>
      <c r="T195" s="190"/>
    </row>
    <row r="196" spans="1:20" s="4" customFormat="1" ht="39" customHeight="1" x14ac:dyDescent="0.25">
      <c r="A196" s="148" t="s">
        <v>244</v>
      </c>
      <c r="B196" s="98" t="s">
        <v>245</v>
      </c>
      <c r="C196" s="98"/>
      <c r="D196" s="109" t="s">
        <v>133</v>
      </c>
      <c r="E196" s="139"/>
      <c r="F196" s="131">
        <v>3727086.1011537961</v>
      </c>
      <c r="G196" s="24">
        <v>607605.6721386112</v>
      </c>
      <c r="H196" s="24">
        <v>3088778.1240015002</v>
      </c>
      <c r="I196" s="26">
        <v>30702.305013684479</v>
      </c>
      <c r="J196" s="73"/>
      <c r="K196" s="25">
        <f t="shared" si="46"/>
        <v>3727086.1</v>
      </c>
      <c r="L196" s="78">
        <f t="shared" si="47"/>
        <v>0.99999999969042952</v>
      </c>
      <c r="M196" s="24">
        <f t="shared" si="48"/>
        <v>607605.67000000004</v>
      </c>
      <c r="N196" s="78">
        <f t="shared" si="49"/>
        <v>0.99999999648026461</v>
      </c>
      <c r="O196" s="24">
        <f t="shared" si="50"/>
        <v>3088778.12</v>
      </c>
      <c r="P196" s="78">
        <f t="shared" si="51"/>
        <v>0.99999999870450385</v>
      </c>
      <c r="Q196" s="24">
        <f t="shared" si="52"/>
        <v>30702.31</v>
      </c>
      <c r="R196" s="79">
        <f t="shared" si="53"/>
        <v>1.0000001624085071</v>
      </c>
      <c r="T196" s="190"/>
    </row>
    <row r="197" spans="1:20" s="4" customFormat="1" ht="39" customHeight="1" x14ac:dyDescent="0.25">
      <c r="A197" s="148" t="s">
        <v>246</v>
      </c>
      <c r="B197" s="98" t="s">
        <v>247</v>
      </c>
      <c r="C197" s="98"/>
      <c r="D197" s="109" t="s">
        <v>133</v>
      </c>
      <c r="E197" s="139"/>
      <c r="F197" s="131">
        <v>4615017.5172107928</v>
      </c>
      <c r="G197" s="24">
        <v>607605.6721386112</v>
      </c>
      <c r="H197" s="24">
        <v>3976709.5400584969</v>
      </c>
      <c r="I197" s="26">
        <v>30702.305013684479</v>
      </c>
      <c r="J197" s="73"/>
      <c r="K197" s="25">
        <f t="shared" si="46"/>
        <v>4615017.5199999996</v>
      </c>
      <c r="L197" s="78">
        <f t="shared" si="47"/>
        <v>1.0000000006043761</v>
      </c>
      <c r="M197" s="24">
        <f t="shared" si="48"/>
        <v>607605.67000000004</v>
      </c>
      <c r="N197" s="78">
        <f t="shared" si="49"/>
        <v>0.99999999648026461</v>
      </c>
      <c r="O197" s="24">
        <f t="shared" si="50"/>
        <v>3976709.54</v>
      </c>
      <c r="P197" s="78">
        <f t="shared" si="51"/>
        <v>0.9999999999852901</v>
      </c>
      <c r="Q197" s="24">
        <f t="shared" si="52"/>
        <v>30702.31</v>
      </c>
      <c r="R197" s="79">
        <f t="shared" si="53"/>
        <v>1.0000001624085071</v>
      </c>
      <c r="T197" s="190"/>
    </row>
    <row r="198" spans="1:20" s="4" customFormat="1" ht="39" customHeight="1" x14ac:dyDescent="0.25">
      <c r="A198" s="148" t="s">
        <v>248</v>
      </c>
      <c r="B198" s="98" t="s">
        <v>249</v>
      </c>
      <c r="C198" s="98"/>
      <c r="D198" s="109" t="s">
        <v>133</v>
      </c>
      <c r="E198" s="139"/>
      <c r="F198" s="131">
        <v>787201.51870454836</v>
      </c>
      <c r="G198" s="24">
        <v>123081.92650409101</v>
      </c>
      <c r="H198" s="24">
        <v>633417.28718677291</v>
      </c>
      <c r="I198" s="26">
        <v>30702.305013684479</v>
      </c>
      <c r="J198" s="73"/>
      <c r="K198" s="25">
        <f t="shared" si="46"/>
        <v>787201.53</v>
      </c>
      <c r="L198" s="78">
        <f t="shared" si="47"/>
        <v>1.0000000143488692</v>
      </c>
      <c r="M198" s="24">
        <f t="shared" si="48"/>
        <v>123081.93</v>
      </c>
      <c r="N198" s="78">
        <f t="shared" si="49"/>
        <v>1.0000000284031059</v>
      </c>
      <c r="O198" s="24">
        <f t="shared" si="50"/>
        <v>633417.29</v>
      </c>
      <c r="P198" s="78">
        <f t="shared" si="51"/>
        <v>1.0000000044413488</v>
      </c>
      <c r="Q198" s="24">
        <f t="shared" si="52"/>
        <v>30702.31</v>
      </c>
      <c r="R198" s="79">
        <f t="shared" si="53"/>
        <v>1.0000001624085071</v>
      </c>
      <c r="T198" s="190"/>
    </row>
    <row r="199" spans="1:20" s="4" customFormat="1" ht="39" customHeight="1" x14ac:dyDescent="0.25">
      <c r="A199" s="148" t="s">
        <v>250</v>
      </c>
      <c r="B199" s="98" t="s">
        <v>251</v>
      </c>
      <c r="C199" s="98"/>
      <c r="D199" s="109" t="s">
        <v>133</v>
      </c>
      <c r="E199" s="139"/>
      <c r="F199" s="131">
        <v>1390242.4407403085</v>
      </c>
      <c r="G199" s="24">
        <v>154178.83714489345</v>
      </c>
      <c r="H199" s="24">
        <v>1205361.2985817306</v>
      </c>
      <c r="I199" s="26">
        <v>30702.305013684479</v>
      </c>
      <c r="J199" s="73"/>
      <c r="K199" s="25">
        <f t="shared" si="46"/>
        <v>1390242.4500000002</v>
      </c>
      <c r="L199" s="78">
        <f t="shared" si="47"/>
        <v>1.0000000066604871</v>
      </c>
      <c r="M199" s="24">
        <f t="shared" si="48"/>
        <v>154178.84</v>
      </c>
      <c r="N199" s="78">
        <f t="shared" si="49"/>
        <v>1.0000000185181481</v>
      </c>
      <c r="O199" s="24">
        <f t="shared" si="50"/>
        <v>1205361.3</v>
      </c>
      <c r="P199" s="78">
        <f t="shared" si="51"/>
        <v>1.0000000011766343</v>
      </c>
      <c r="Q199" s="24">
        <f t="shared" si="52"/>
        <v>30702.31</v>
      </c>
      <c r="R199" s="79">
        <f t="shared" si="53"/>
        <v>1.0000001624085071</v>
      </c>
      <c r="T199" s="190"/>
    </row>
    <row r="200" spans="1:20" s="4" customFormat="1" ht="254.1" customHeight="1" x14ac:dyDescent="0.25">
      <c r="A200" s="141" t="s">
        <v>252</v>
      </c>
      <c r="B200" s="98" t="s">
        <v>253</v>
      </c>
      <c r="C200" s="98" t="s">
        <v>1795</v>
      </c>
      <c r="D200" s="109"/>
      <c r="E200" s="149" t="s">
        <v>1704</v>
      </c>
      <c r="F200" s="131"/>
      <c r="G200" s="24"/>
      <c r="H200" s="24"/>
      <c r="I200" s="26"/>
      <c r="J200" s="73"/>
      <c r="K200" s="25"/>
      <c r="L200" s="78"/>
      <c r="M200" s="24"/>
      <c r="N200" s="78"/>
      <c r="O200" s="24"/>
      <c r="P200" s="78"/>
      <c r="Q200" s="24"/>
      <c r="R200" s="79"/>
      <c r="T200" s="190"/>
    </row>
    <row r="201" spans="1:20" s="4" customFormat="1" ht="39" customHeight="1" x14ac:dyDescent="0.25">
      <c r="A201" s="137" t="s">
        <v>254</v>
      </c>
      <c r="B201" s="98" t="s">
        <v>211</v>
      </c>
      <c r="C201" s="98"/>
      <c r="D201" s="109" t="s">
        <v>133</v>
      </c>
      <c r="E201" s="139"/>
      <c r="F201" s="131">
        <v>421339.81918031984</v>
      </c>
      <c r="G201" s="24">
        <v>169479.07479561327</v>
      </c>
      <c r="H201" s="24">
        <v>154657.37156275034</v>
      </c>
      <c r="I201" s="26">
        <v>97203.372821956233</v>
      </c>
      <c r="J201" s="73"/>
      <c r="K201" s="25">
        <f t="shared" ref="K201:K264" si="54">SUM(M201,O201,Q201)</f>
        <v>421339.81</v>
      </c>
      <c r="L201" s="78">
        <f t="shared" ref="L201:L264" si="55">K201/F201</f>
        <v>0.99999997821160158</v>
      </c>
      <c r="M201" s="24">
        <f t="shared" ref="M201:M264" si="56">ROUND(G201-(G201*$M$6*$F$6),2)</f>
        <v>169479.07</v>
      </c>
      <c r="N201" s="78">
        <f t="shared" ref="N201:N264" si="57">M201/G201</f>
        <v>0.99999997170380317</v>
      </c>
      <c r="O201" s="24">
        <f t="shared" ref="O201:O264" si="58">ROUND(H201-(H201*$O$6*$F$6),2)</f>
        <v>154657.37</v>
      </c>
      <c r="P201" s="78">
        <f t="shared" ref="P201:P264" si="59">O201/H201</f>
        <v>0.9999999898954034</v>
      </c>
      <c r="Q201" s="24">
        <f t="shared" ref="Q201:Q264" si="60">ROUND((I201-(I201*$Q$6*$F$6)),2)</f>
        <v>97203.37</v>
      </c>
      <c r="R201" s="79">
        <f t="shared" ref="R201:R264" si="61">Q201/I201</f>
        <v>0.99999997096853577</v>
      </c>
      <c r="T201" s="190"/>
    </row>
    <row r="202" spans="1:20" s="4" customFormat="1" ht="39" customHeight="1" x14ac:dyDescent="0.25">
      <c r="A202" s="137" t="s">
        <v>255</v>
      </c>
      <c r="B202" s="98" t="s">
        <v>213</v>
      </c>
      <c r="C202" s="98"/>
      <c r="D202" s="109" t="s">
        <v>133</v>
      </c>
      <c r="E202" s="139"/>
      <c r="F202" s="131">
        <v>481905.30516375625</v>
      </c>
      <c r="G202" s="24">
        <v>185618.48261229965</v>
      </c>
      <c r="H202" s="24">
        <v>199083.44972950037</v>
      </c>
      <c r="I202" s="26">
        <v>97203.372821956233</v>
      </c>
      <c r="J202" s="73"/>
      <c r="K202" s="25">
        <f t="shared" si="54"/>
        <v>481905.30000000005</v>
      </c>
      <c r="L202" s="78">
        <f t="shared" si="55"/>
        <v>0.99999998928470768</v>
      </c>
      <c r="M202" s="24">
        <f t="shared" si="56"/>
        <v>185618.48</v>
      </c>
      <c r="N202" s="78">
        <f t="shared" si="57"/>
        <v>0.99999998592651118</v>
      </c>
      <c r="O202" s="24">
        <f t="shared" si="58"/>
        <v>199083.45</v>
      </c>
      <c r="P202" s="78">
        <f t="shared" si="59"/>
        <v>1.0000000013587249</v>
      </c>
      <c r="Q202" s="24">
        <f t="shared" si="60"/>
        <v>97203.37</v>
      </c>
      <c r="R202" s="79">
        <f t="shared" si="61"/>
        <v>0.99999997096853577</v>
      </c>
      <c r="T202" s="190"/>
    </row>
    <row r="203" spans="1:20" s="4" customFormat="1" ht="39" customHeight="1" x14ac:dyDescent="0.25">
      <c r="A203" s="137" t="s">
        <v>256</v>
      </c>
      <c r="B203" s="98" t="s">
        <v>215</v>
      </c>
      <c r="C203" s="98"/>
      <c r="D203" s="109" t="s">
        <v>133</v>
      </c>
      <c r="E203" s="139"/>
      <c r="F203" s="131">
        <v>548934.20610169275</v>
      </c>
      <c r="G203" s="24">
        <v>201757.89042898608</v>
      </c>
      <c r="H203" s="24">
        <v>249972.94285075038</v>
      </c>
      <c r="I203" s="26">
        <v>97203.372821956233</v>
      </c>
      <c r="J203" s="73"/>
      <c r="K203" s="25">
        <f t="shared" si="54"/>
        <v>548934.19999999995</v>
      </c>
      <c r="L203" s="78">
        <f t="shared" si="55"/>
        <v>0.99999998888447339</v>
      </c>
      <c r="M203" s="24">
        <f t="shared" si="56"/>
        <v>201757.89</v>
      </c>
      <c r="N203" s="78">
        <f t="shared" si="57"/>
        <v>0.99999999787375815</v>
      </c>
      <c r="O203" s="24">
        <f t="shared" si="58"/>
        <v>249972.94</v>
      </c>
      <c r="P203" s="78">
        <f t="shared" si="59"/>
        <v>0.99999998859576422</v>
      </c>
      <c r="Q203" s="24">
        <f t="shared" si="60"/>
        <v>97203.37</v>
      </c>
      <c r="R203" s="79">
        <f t="shared" si="61"/>
        <v>0.99999997096853577</v>
      </c>
      <c r="T203" s="190"/>
    </row>
    <row r="204" spans="1:20" s="4" customFormat="1" ht="39" customHeight="1" x14ac:dyDescent="0.25">
      <c r="A204" s="137" t="s">
        <v>257</v>
      </c>
      <c r="B204" s="98" t="s">
        <v>217</v>
      </c>
      <c r="C204" s="98"/>
      <c r="D204" s="109" t="s">
        <v>133</v>
      </c>
      <c r="E204" s="139"/>
      <c r="F204" s="131">
        <v>676741.63504106551</v>
      </c>
      <c r="G204" s="24">
        <v>234036.70606235892</v>
      </c>
      <c r="H204" s="24">
        <v>345501.55615675036</v>
      </c>
      <c r="I204" s="26">
        <v>97203.372821956233</v>
      </c>
      <c r="J204" s="73"/>
      <c r="K204" s="25">
        <f t="shared" si="54"/>
        <v>676741.64</v>
      </c>
      <c r="L204" s="78">
        <f t="shared" si="55"/>
        <v>1.0000000073276627</v>
      </c>
      <c r="M204" s="24">
        <f t="shared" si="56"/>
        <v>234036.71</v>
      </c>
      <c r="N204" s="78">
        <f t="shared" si="57"/>
        <v>1.0000000168248868</v>
      </c>
      <c r="O204" s="24">
        <f t="shared" si="58"/>
        <v>345501.56</v>
      </c>
      <c r="P204" s="78">
        <f t="shared" si="59"/>
        <v>1.0000000111236826</v>
      </c>
      <c r="Q204" s="24">
        <f t="shared" si="60"/>
        <v>97203.37</v>
      </c>
      <c r="R204" s="79">
        <f t="shared" si="61"/>
        <v>0.99999997096853577</v>
      </c>
      <c r="T204" s="190"/>
    </row>
    <row r="205" spans="1:20" s="4" customFormat="1" ht="39" customHeight="1" x14ac:dyDescent="0.25">
      <c r="A205" s="137" t="s">
        <v>258</v>
      </c>
      <c r="B205" s="98" t="s">
        <v>219</v>
      </c>
      <c r="C205" s="98"/>
      <c r="D205" s="109" t="s">
        <v>133</v>
      </c>
      <c r="E205" s="139"/>
      <c r="F205" s="131">
        <v>891103.84676874988</v>
      </c>
      <c r="G205" s="24">
        <v>221866.04570179322</v>
      </c>
      <c r="H205" s="24">
        <v>572034.42824500042</v>
      </c>
      <c r="I205" s="26">
        <v>97203.372821956233</v>
      </c>
      <c r="J205" s="73"/>
      <c r="K205" s="25">
        <f t="shared" si="54"/>
        <v>891103.85</v>
      </c>
      <c r="L205" s="78">
        <f t="shared" si="55"/>
        <v>1.0000000036261207</v>
      </c>
      <c r="M205" s="24">
        <f t="shared" si="56"/>
        <v>221866.05</v>
      </c>
      <c r="N205" s="78">
        <f t="shared" si="57"/>
        <v>1.0000000193729814</v>
      </c>
      <c r="O205" s="24">
        <f t="shared" si="58"/>
        <v>572034.43000000005</v>
      </c>
      <c r="P205" s="78">
        <f t="shared" si="59"/>
        <v>1.0000000030679965</v>
      </c>
      <c r="Q205" s="24">
        <f t="shared" si="60"/>
        <v>97203.37</v>
      </c>
      <c r="R205" s="79">
        <f t="shared" si="61"/>
        <v>0.99999997096853577</v>
      </c>
      <c r="T205" s="190"/>
    </row>
    <row r="206" spans="1:20" s="4" customFormat="1" ht="39" customHeight="1" x14ac:dyDescent="0.25">
      <c r="A206" s="137" t="s">
        <v>259</v>
      </c>
      <c r="B206" s="98" t="s">
        <v>221</v>
      </c>
      <c r="C206" s="98"/>
      <c r="D206" s="109" t="s">
        <v>133</v>
      </c>
      <c r="E206" s="139"/>
      <c r="F206" s="131">
        <v>1501905.6521305135</v>
      </c>
      <c r="G206" s="24">
        <v>360902.00102205732</v>
      </c>
      <c r="H206" s="24">
        <v>1043800.2782865</v>
      </c>
      <c r="I206" s="26">
        <v>97203.372821956233</v>
      </c>
      <c r="J206" s="73"/>
      <c r="K206" s="25">
        <f t="shared" si="54"/>
        <v>1501905.65</v>
      </c>
      <c r="L206" s="78">
        <f t="shared" si="55"/>
        <v>0.99999999858145983</v>
      </c>
      <c r="M206" s="24">
        <f t="shared" si="56"/>
        <v>360902</v>
      </c>
      <c r="N206" s="78">
        <f t="shared" si="57"/>
        <v>0.99999999716804755</v>
      </c>
      <c r="O206" s="24">
        <f t="shared" si="58"/>
        <v>1043800.28</v>
      </c>
      <c r="P206" s="78">
        <f t="shared" si="59"/>
        <v>1.0000000016415975</v>
      </c>
      <c r="Q206" s="24">
        <f t="shared" si="60"/>
        <v>97203.37</v>
      </c>
      <c r="R206" s="79">
        <f t="shared" si="61"/>
        <v>0.99999997096853577</v>
      </c>
      <c r="T206" s="190"/>
    </row>
    <row r="207" spans="1:20" s="4" customFormat="1" ht="39" customHeight="1" x14ac:dyDescent="0.25">
      <c r="A207" s="137" t="s">
        <v>260</v>
      </c>
      <c r="B207" s="98" t="s">
        <v>223</v>
      </c>
      <c r="C207" s="98"/>
      <c r="D207" s="109" t="s">
        <v>133</v>
      </c>
      <c r="E207" s="139"/>
      <c r="F207" s="131">
        <v>2107414.7037895471</v>
      </c>
      <c r="G207" s="24">
        <v>521658.75995159411</v>
      </c>
      <c r="H207" s="24">
        <v>1488552.5710159966</v>
      </c>
      <c r="I207" s="26">
        <v>97203.372821956233</v>
      </c>
      <c r="J207" s="73"/>
      <c r="K207" s="25">
        <f t="shared" si="54"/>
        <v>2107414.7000000002</v>
      </c>
      <c r="L207" s="78">
        <f t="shared" si="55"/>
        <v>0.99999999820180296</v>
      </c>
      <c r="M207" s="24">
        <f t="shared" si="56"/>
        <v>521658.76</v>
      </c>
      <c r="N207" s="78">
        <f t="shared" si="57"/>
        <v>1.0000000000927922</v>
      </c>
      <c r="O207" s="24">
        <f t="shared" si="58"/>
        <v>1488552.57</v>
      </c>
      <c r="P207" s="78">
        <f t="shared" si="59"/>
        <v>0.99999999931746009</v>
      </c>
      <c r="Q207" s="24">
        <f t="shared" si="60"/>
        <v>97203.37</v>
      </c>
      <c r="R207" s="79">
        <f t="shared" si="61"/>
        <v>0.99999997096853577</v>
      </c>
      <c r="T207" s="190"/>
    </row>
    <row r="208" spans="1:20" s="4" customFormat="1" ht="39" customHeight="1" x14ac:dyDescent="0.25">
      <c r="A208" s="137" t="s">
        <v>261</v>
      </c>
      <c r="B208" s="98" t="s">
        <v>225</v>
      </c>
      <c r="C208" s="98"/>
      <c r="D208" s="109" t="s">
        <v>133</v>
      </c>
      <c r="E208" s="139"/>
      <c r="F208" s="131">
        <v>2635561.885128872</v>
      </c>
      <c r="G208" s="24">
        <v>635011.50387873175</v>
      </c>
      <c r="H208" s="24">
        <v>1903347.0084281836</v>
      </c>
      <c r="I208" s="26">
        <v>97203.372821956233</v>
      </c>
      <c r="J208" s="73"/>
      <c r="K208" s="25">
        <f t="shared" si="54"/>
        <v>2635561.88</v>
      </c>
      <c r="L208" s="78">
        <f t="shared" si="55"/>
        <v>0.99999999805397399</v>
      </c>
      <c r="M208" s="24">
        <f t="shared" si="56"/>
        <v>635011.5</v>
      </c>
      <c r="N208" s="78">
        <f t="shared" si="57"/>
        <v>0.99999999389187166</v>
      </c>
      <c r="O208" s="24">
        <f t="shared" si="58"/>
        <v>1903347.01</v>
      </c>
      <c r="P208" s="78">
        <f t="shared" si="59"/>
        <v>1.000000000825817</v>
      </c>
      <c r="Q208" s="24">
        <f t="shared" si="60"/>
        <v>97203.37</v>
      </c>
      <c r="R208" s="79">
        <f t="shared" si="61"/>
        <v>0.99999997096853577</v>
      </c>
      <c r="T208" s="190"/>
    </row>
    <row r="209" spans="1:20" s="4" customFormat="1" ht="39" customHeight="1" x14ac:dyDescent="0.25">
      <c r="A209" s="137" t="s">
        <v>262</v>
      </c>
      <c r="B209" s="98" t="s">
        <v>227</v>
      </c>
      <c r="C209" s="98"/>
      <c r="D209" s="109" t="s">
        <v>133</v>
      </c>
      <c r="E209" s="139"/>
      <c r="F209" s="131">
        <v>3712863.9001672333</v>
      </c>
      <c r="G209" s="24">
        <v>754211.65147712093</v>
      </c>
      <c r="H209" s="24">
        <v>2861448.8758681561</v>
      </c>
      <c r="I209" s="26">
        <v>97203.372821956233</v>
      </c>
      <c r="J209" s="73"/>
      <c r="K209" s="25">
        <f t="shared" si="54"/>
        <v>3712863.9</v>
      </c>
      <c r="L209" s="78">
        <f t="shared" si="55"/>
        <v>0.99999999995495836</v>
      </c>
      <c r="M209" s="24">
        <f t="shared" si="56"/>
        <v>754211.65</v>
      </c>
      <c r="N209" s="78">
        <f t="shared" si="57"/>
        <v>0.99999999804150341</v>
      </c>
      <c r="O209" s="24">
        <f t="shared" si="58"/>
        <v>2861448.88</v>
      </c>
      <c r="P209" s="78">
        <f t="shared" si="59"/>
        <v>1.0000000014439692</v>
      </c>
      <c r="Q209" s="24">
        <f t="shared" si="60"/>
        <v>97203.37</v>
      </c>
      <c r="R209" s="79">
        <f t="shared" si="61"/>
        <v>0.99999997096853577</v>
      </c>
      <c r="T209" s="190"/>
    </row>
    <row r="210" spans="1:20" s="4" customFormat="1" ht="39" customHeight="1" x14ac:dyDescent="0.25">
      <c r="A210" s="137" t="s">
        <v>263</v>
      </c>
      <c r="B210" s="98" t="s">
        <v>229</v>
      </c>
      <c r="C210" s="98"/>
      <c r="D210" s="109" t="s">
        <v>133</v>
      </c>
      <c r="E210" s="139"/>
      <c r="F210" s="131">
        <v>433806.36304981954</v>
      </c>
      <c r="G210" s="24">
        <v>169479.07479561327</v>
      </c>
      <c r="H210" s="24">
        <v>167123.91543225001</v>
      </c>
      <c r="I210" s="26">
        <v>97203.372821956233</v>
      </c>
      <c r="J210" s="73"/>
      <c r="K210" s="25">
        <f t="shared" si="54"/>
        <v>433806.36</v>
      </c>
      <c r="L210" s="78">
        <f t="shared" si="55"/>
        <v>0.99999999296962927</v>
      </c>
      <c r="M210" s="24">
        <f t="shared" si="56"/>
        <v>169479.07</v>
      </c>
      <c r="N210" s="78">
        <f t="shared" si="57"/>
        <v>0.99999997170380317</v>
      </c>
      <c r="O210" s="24">
        <f t="shared" si="58"/>
        <v>167123.92000000001</v>
      </c>
      <c r="P210" s="78">
        <f t="shared" si="59"/>
        <v>1.0000000273315162</v>
      </c>
      <c r="Q210" s="24">
        <f t="shared" si="60"/>
        <v>97203.37</v>
      </c>
      <c r="R210" s="79">
        <f t="shared" si="61"/>
        <v>0.99999997096853577</v>
      </c>
      <c r="T210" s="190"/>
    </row>
    <row r="211" spans="1:20" s="4" customFormat="1" ht="39" customHeight="1" x14ac:dyDescent="0.25">
      <c r="A211" s="137" t="s">
        <v>264</v>
      </c>
      <c r="B211" s="98" t="s">
        <v>231</v>
      </c>
      <c r="C211" s="98"/>
      <c r="D211" s="109" t="s">
        <v>133</v>
      </c>
      <c r="E211" s="139"/>
      <c r="F211" s="131">
        <v>523757.26498475589</v>
      </c>
      <c r="G211" s="24">
        <v>185618.48261229965</v>
      </c>
      <c r="H211" s="24">
        <v>240935.40955050002</v>
      </c>
      <c r="I211" s="26">
        <v>97203.372821956233</v>
      </c>
      <c r="J211" s="73"/>
      <c r="K211" s="25">
        <f t="shared" si="54"/>
        <v>523757.26</v>
      </c>
      <c r="L211" s="78">
        <f t="shared" si="55"/>
        <v>0.99999999048269839</v>
      </c>
      <c r="M211" s="24">
        <f t="shared" si="56"/>
        <v>185618.48</v>
      </c>
      <c r="N211" s="78">
        <f t="shared" si="57"/>
        <v>0.99999998592651118</v>
      </c>
      <c r="O211" s="24">
        <f t="shared" si="58"/>
        <v>240935.41</v>
      </c>
      <c r="P211" s="78">
        <f t="shared" si="59"/>
        <v>1.0000000018656452</v>
      </c>
      <c r="Q211" s="24">
        <f t="shared" si="60"/>
        <v>97203.37</v>
      </c>
      <c r="R211" s="79">
        <f t="shared" si="61"/>
        <v>0.99999997096853577</v>
      </c>
      <c r="T211" s="190"/>
    </row>
    <row r="212" spans="1:20" s="4" customFormat="1" ht="39" customHeight="1" x14ac:dyDescent="0.25">
      <c r="A212" s="137" t="s">
        <v>265</v>
      </c>
      <c r="B212" s="98" t="s">
        <v>233</v>
      </c>
      <c r="C212" s="98"/>
      <c r="D212" s="109" t="s">
        <v>133</v>
      </c>
      <c r="E212" s="139"/>
      <c r="F212" s="131">
        <v>609387.04340319219</v>
      </c>
      <c r="G212" s="24">
        <v>201757.89042898608</v>
      </c>
      <c r="H212" s="24">
        <v>310425.78015224996</v>
      </c>
      <c r="I212" s="26">
        <v>97203.372821956233</v>
      </c>
      <c r="J212" s="73"/>
      <c r="K212" s="25">
        <f t="shared" si="54"/>
        <v>609387.04</v>
      </c>
      <c r="L212" s="78">
        <f t="shared" si="55"/>
        <v>0.99999999441538479</v>
      </c>
      <c r="M212" s="24">
        <f t="shared" si="56"/>
        <v>201757.89</v>
      </c>
      <c r="N212" s="78">
        <f t="shared" si="57"/>
        <v>0.99999999787375815</v>
      </c>
      <c r="O212" s="24">
        <f t="shared" si="58"/>
        <v>310425.78000000003</v>
      </c>
      <c r="P212" s="78">
        <f t="shared" si="59"/>
        <v>0.99999999950954477</v>
      </c>
      <c r="Q212" s="24">
        <f t="shared" si="60"/>
        <v>97203.37</v>
      </c>
      <c r="R212" s="79">
        <f t="shared" si="61"/>
        <v>0.99999997096853577</v>
      </c>
      <c r="T212" s="190"/>
    </row>
    <row r="213" spans="1:20" s="4" customFormat="1" ht="39" customHeight="1" x14ac:dyDescent="0.25">
      <c r="A213" s="137" t="s">
        <v>266</v>
      </c>
      <c r="B213" s="98" t="s">
        <v>235</v>
      </c>
      <c r="C213" s="98"/>
      <c r="D213" s="109" t="s">
        <v>133</v>
      </c>
      <c r="E213" s="139"/>
      <c r="F213" s="131">
        <v>776671.8543530656</v>
      </c>
      <c r="G213" s="24">
        <v>234036.70606235892</v>
      </c>
      <c r="H213" s="24">
        <v>445431.77546875039</v>
      </c>
      <c r="I213" s="26">
        <v>97203.372821956233</v>
      </c>
      <c r="J213" s="73"/>
      <c r="K213" s="25">
        <f t="shared" si="54"/>
        <v>776671.86</v>
      </c>
      <c r="L213" s="78">
        <f t="shared" si="55"/>
        <v>1.0000000072706825</v>
      </c>
      <c r="M213" s="24">
        <f t="shared" si="56"/>
        <v>234036.71</v>
      </c>
      <c r="N213" s="78">
        <f t="shared" si="57"/>
        <v>1.0000000168248868</v>
      </c>
      <c r="O213" s="24">
        <f t="shared" si="58"/>
        <v>445431.78</v>
      </c>
      <c r="P213" s="78">
        <f t="shared" si="59"/>
        <v>1.0000000101727131</v>
      </c>
      <c r="Q213" s="24">
        <f t="shared" si="60"/>
        <v>97203.37</v>
      </c>
      <c r="R213" s="79">
        <f t="shared" si="61"/>
        <v>0.99999997096853577</v>
      </c>
      <c r="T213" s="190"/>
    </row>
    <row r="214" spans="1:20" s="4" customFormat="1" ht="39" customHeight="1" x14ac:dyDescent="0.25">
      <c r="A214" s="137" t="s">
        <v>267</v>
      </c>
      <c r="B214" s="98" t="s">
        <v>237</v>
      </c>
      <c r="C214" s="98"/>
      <c r="D214" s="109" t="s">
        <v>133</v>
      </c>
      <c r="E214" s="139"/>
      <c r="F214" s="131">
        <v>1173730.4248487498</v>
      </c>
      <c r="G214" s="24">
        <v>221866.04570179322</v>
      </c>
      <c r="H214" s="24">
        <v>854661.00632500043</v>
      </c>
      <c r="I214" s="26">
        <v>97203.372821956233</v>
      </c>
      <c r="J214" s="73"/>
      <c r="K214" s="25">
        <f t="shared" si="54"/>
        <v>1173730.4300000002</v>
      </c>
      <c r="L214" s="78">
        <f t="shared" si="55"/>
        <v>1.0000000043887849</v>
      </c>
      <c r="M214" s="24">
        <f t="shared" si="56"/>
        <v>221866.05</v>
      </c>
      <c r="N214" s="78">
        <f t="shared" si="57"/>
        <v>1.0000000193729814</v>
      </c>
      <c r="O214" s="24">
        <f t="shared" si="58"/>
        <v>854661.01</v>
      </c>
      <c r="P214" s="78">
        <f t="shared" si="59"/>
        <v>1.00000000429995</v>
      </c>
      <c r="Q214" s="24">
        <f t="shared" si="60"/>
        <v>97203.37</v>
      </c>
      <c r="R214" s="79">
        <f t="shared" si="61"/>
        <v>0.99999997096853577</v>
      </c>
      <c r="T214" s="190"/>
    </row>
    <row r="215" spans="1:20" s="4" customFormat="1" ht="39" customHeight="1" x14ac:dyDescent="0.25">
      <c r="A215" s="137" t="s">
        <v>268</v>
      </c>
      <c r="B215" s="98" t="s">
        <v>239</v>
      </c>
      <c r="C215" s="98"/>
      <c r="D215" s="109" t="s">
        <v>133</v>
      </c>
      <c r="E215" s="139"/>
      <c r="F215" s="131">
        <v>1910531.2023865136</v>
      </c>
      <c r="G215" s="24">
        <v>360902.00102205732</v>
      </c>
      <c r="H215" s="24">
        <v>1452425.8285425</v>
      </c>
      <c r="I215" s="26">
        <v>97203.372821956233</v>
      </c>
      <c r="J215" s="73"/>
      <c r="K215" s="25">
        <f t="shared" si="54"/>
        <v>1910531.2000000002</v>
      </c>
      <c r="L215" s="78">
        <f t="shared" si="55"/>
        <v>0.99999999875086398</v>
      </c>
      <c r="M215" s="24">
        <f t="shared" si="56"/>
        <v>360902</v>
      </c>
      <c r="N215" s="78">
        <f t="shared" si="57"/>
        <v>0.99999999716804755</v>
      </c>
      <c r="O215" s="24">
        <f t="shared" si="58"/>
        <v>1452425.83</v>
      </c>
      <c r="P215" s="78">
        <f t="shared" si="59"/>
        <v>1.0000000010034935</v>
      </c>
      <c r="Q215" s="24">
        <f t="shared" si="60"/>
        <v>97203.37</v>
      </c>
      <c r="R215" s="79">
        <f t="shared" si="61"/>
        <v>0.99999997096853577</v>
      </c>
      <c r="T215" s="190"/>
    </row>
    <row r="216" spans="1:20" s="4" customFormat="1" ht="39" customHeight="1" x14ac:dyDescent="0.25">
      <c r="A216" s="137" t="s">
        <v>269</v>
      </c>
      <c r="B216" s="98" t="s">
        <v>241</v>
      </c>
      <c r="C216" s="98"/>
      <c r="D216" s="109" t="s">
        <v>133</v>
      </c>
      <c r="E216" s="139"/>
      <c r="F216" s="131">
        <v>2700070.1628775471</v>
      </c>
      <c r="G216" s="24">
        <v>521658.75995159411</v>
      </c>
      <c r="H216" s="24">
        <v>2081208.0301039966</v>
      </c>
      <c r="I216" s="26">
        <v>97203.372821956233</v>
      </c>
      <c r="J216" s="73"/>
      <c r="K216" s="25">
        <f t="shared" si="54"/>
        <v>2700070.16</v>
      </c>
      <c r="L216" s="78">
        <f t="shared" si="55"/>
        <v>0.99999999893426961</v>
      </c>
      <c r="M216" s="24">
        <f t="shared" si="56"/>
        <v>521658.76</v>
      </c>
      <c r="N216" s="78">
        <f t="shared" si="57"/>
        <v>1.0000000000927922</v>
      </c>
      <c r="O216" s="24">
        <f t="shared" si="58"/>
        <v>2081208.03</v>
      </c>
      <c r="P216" s="78">
        <f t="shared" si="59"/>
        <v>0.99999999995003064</v>
      </c>
      <c r="Q216" s="24">
        <f t="shared" si="60"/>
        <v>97203.37</v>
      </c>
      <c r="R216" s="79">
        <f t="shared" si="61"/>
        <v>0.99999997096853577</v>
      </c>
      <c r="T216" s="190"/>
    </row>
    <row r="217" spans="1:20" s="4" customFormat="1" ht="39" customHeight="1" x14ac:dyDescent="0.25">
      <c r="A217" s="137" t="s">
        <v>270</v>
      </c>
      <c r="B217" s="98" t="s">
        <v>243</v>
      </c>
      <c r="C217" s="98"/>
      <c r="D217" s="109" t="s">
        <v>133</v>
      </c>
      <c r="E217" s="139"/>
      <c r="F217" s="131">
        <v>3682253.2158309799</v>
      </c>
      <c r="G217" s="24">
        <v>635011.50387873175</v>
      </c>
      <c r="H217" s="24">
        <v>2950038.3391302917</v>
      </c>
      <c r="I217" s="26">
        <v>97203.372821956233</v>
      </c>
      <c r="J217" s="73"/>
      <c r="K217" s="25">
        <f t="shared" si="54"/>
        <v>3682253.21</v>
      </c>
      <c r="L217" s="78">
        <f t="shared" si="55"/>
        <v>0.99999999841646414</v>
      </c>
      <c r="M217" s="24">
        <f t="shared" si="56"/>
        <v>635011.5</v>
      </c>
      <c r="N217" s="78">
        <f t="shared" si="57"/>
        <v>0.99999999389187166</v>
      </c>
      <c r="O217" s="24">
        <f t="shared" si="58"/>
        <v>2950038.34</v>
      </c>
      <c r="P217" s="78">
        <f t="shared" si="59"/>
        <v>1.0000000002948124</v>
      </c>
      <c r="Q217" s="24">
        <f t="shared" si="60"/>
        <v>97203.37</v>
      </c>
      <c r="R217" s="79">
        <f t="shared" si="61"/>
        <v>0.99999997096853577</v>
      </c>
      <c r="T217" s="190"/>
    </row>
    <row r="218" spans="1:20" s="4" customFormat="1" ht="39" customHeight="1" x14ac:dyDescent="0.25">
      <c r="A218" s="137" t="s">
        <v>271</v>
      </c>
      <c r="B218" s="98" t="s">
        <v>245</v>
      </c>
      <c r="C218" s="98"/>
      <c r="D218" s="109" t="s">
        <v>133</v>
      </c>
      <c r="E218" s="139"/>
      <c r="F218" s="131">
        <v>4522916.4701019144</v>
      </c>
      <c r="G218" s="24">
        <v>754211.65147712093</v>
      </c>
      <c r="H218" s="24">
        <v>3671501.4458028376</v>
      </c>
      <c r="I218" s="26">
        <v>97203.372821956233</v>
      </c>
      <c r="J218" s="73"/>
      <c r="K218" s="25">
        <f t="shared" si="54"/>
        <v>4522916.4700000007</v>
      </c>
      <c r="L218" s="78">
        <f t="shared" si="55"/>
        <v>0.99999999997746725</v>
      </c>
      <c r="M218" s="24">
        <f t="shared" si="56"/>
        <v>754211.65</v>
      </c>
      <c r="N218" s="78">
        <f t="shared" si="57"/>
        <v>0.99999999804150341</v>
      </c>
      <c r="O218" s="24">
        <f t="shared" si="58"/>
        <v>3671501.45</v>
      </c>
      <c r="P218" s="78">
        <f t="shared" si="59"/>
        <v>1.0000000011431733</v>
      </c>
      <c r="Q218" s="24">
        <f t="shared" si="60"/>
        <v>97203.37</v>
      </c>
      <c r="R218" s="79">
        <f t="shared" si="61"/>
        <v>0.99999997096853577</v>
      </c>
      <c r="T218" s="190"/>
    </row>
    <row r="219" spans="1:20" s="4" customFormat="1" ht="39" customHeight="1" x14ac:dyDescent="0.25">
      <c r="A219" s="137" t="s">
        <v>272</v>
      </c>
      <c r="B219" s="98" t="s">
        <v>247</v>
      </c>
      <c r="C219" s="98"/>
      <c r="D219" s="109" t="s">
        <v>133</v>
      </c>
      <c r="E219" s="139"/>
      <c r="F219" s="131">
        <v>5257215.9544250388</v>
      </c>
      <c r="G219" s="24">
        <v>754211.65147712093</v>
      </c>
      <c r="H219" s="24">
        <v>4405800.930125962</v>
      </c>
      <c r="I219" s="26">
        <v>97203.372821956233</v>
      </c>
      <c r="J219" s="73"/>
      <c r="K219" s="25">
        <f t="shared" si="54"/>
        <v>5257215.95</v>
      </c>
      <c r="L219" s="78">
        <f t="shared" si="55"/>
        <v>0.99999999915829241</v>
      </c>
      <c r="M219" s="24">
        <f t="shared" si="56"/>
        <v>754211.65</v>
      </c>
      <c r="N219" s="78">
        <f t="shared" si="57"/>
        <v>0.99999999804150341</v>
      </c>
      <c r="O219" s="24">
        <f t="shared" si="58"/>
        <v>4405800.93</v>
      </c>
      <c r="P219" s="78">
        <f t="shared" si="59"/>
        <v>0.99999999997140987</v>
      </c>
      <c r="Q219" s="24">
        <f t="shared" si="60"/>
        <v>97203.37</v>
      </c>
      <c r="R219" s="79">
        <f t="shared" si="61"/>
        <v>0.99999997096853577</v>
      </c>
      <c r="T219" s="190"/>
    </row>
    <row r="220" spans="1:20" s="4" customFormat="1" ht="39" customHeight="1" x14ac:dyDescent="0.25">
      <c r="A220" s="137" t="s">
        <v>273</v>
      </c>
      <c r="B220" s="98" t="s">
        <v>249</v>
      </c>
      <c r="C220" s="98"/>
      <c r="D220" s="109" t="s">
        <v>133</v>
      </c>
      <c r="E220" s="139"/>
      <c r="F220" s="131">
        <v>905224.80317641352</v>
      </c>
      <c r="G220" s="24">
        <v>234036.70606235892</v>
      </c>
      <c r="H220" s="24">
        <v>573984.72429209831</v>
      </c>
      <c r="I220" s="26">
        <v>97203.372821956233</v>
      </c>
      <c r="J220" s="73"/>
      <c r="K220" s="25">
        <f t="shared" si="54"/>
        <v>905224.79999999993</v>
      </c>
      <c r="L220" s="78">
        <f t="shared" si="55"/>
        <v>0.99999999649102234</v>
      </c>
      <c r="M220" s="24">
        <f t="shared" si="56"/>
        <v>234036.71</v>
      </c>
      <c r="N220" s="78">
        <f t="shared" si="57"/>
        <v>1.0000000168248868</v>
      </c>
      <c r="O220" s="24">
        <f t="shared" si="58"/>
        <v>573984.72</v>
      </c>
      <c r="P220" s="78">
        <f t="shared" si="59"/>
        <v>0.99999999252227778</v>
      </c>
      <c r="Q220" s="24">
        <f t="shared" si="60"/>
        <v>97203.37</v>
      </c>
      <c r="R220" s="79">
        <f t="shared" si="61"/>
        <v>0.99999997096853577</v>
      </c>
      <c r="T220" s="190"/>
    </row>
    <row r="221" spans="1:20" s="4" customFormat="1" ht="39" customHeight="1" x14ac:dyDescent="0.25">
      <c r="A221" s="137" t="s">
        <v>274</v>
      </c>
      <c r="B221" s="98" t="s">
        <v>251</v>
      </c>
      <c r="C221" s="98"/>
      <c r="D221" s="109" t="s">
        <v>133</v>
      </c>
      <c r="E221" s="139"/>
      <c r="F221" s="131">
        <v>1477205.3864841266</v>
      </c>
      <c r="G221" s="24">
        <v>221866.04570179322</v>
      </c>
      <c r="H221" s="24">
        <v>1158135.9679603772</v>
      </c>
      <c r="I221" s="26">
        <v>97203.372821956233</v>
      </c>
      <c r="J221" s="73"/>
      <c r="K221" s="25">
        <f t="shared" si="54"/>
        <v>1477205.3900000001</v>
      </c>
      <c r="L221" s="78">
        <f t="shared" si="55"/>
        <v>1.0000000023800844</v>
      </c>
      <c r="M221" s="24">
        <f t="shared" si="56"/>
        <v>221866.05</v>
      </c>
      <c r="N221" s="78">
        <f t="shared" si="57"/>
        <v>1.0000000193729814</v>
      </c>
      <c r="O221" s="24">
        <f t="shared" si="58"/>
        <v>1158135.97</v>
      </c>
      <c r="P221" s="78">
        <f t="shared" si="59"/>
        <v>1.0000000017611255</v>
      </c>
      <c r="Q221" s="24">
        <f t="shared" si="60"/>
        <v>97203.37</v>
      </c>
      <c r="R221" s="79">
        <f t="shared" si="61"/>
        <v>0.99999997096853577</v>
      </c>
      <c r="T221" s="190"/>
    </row>
    <row r="222" spans="1:20" s="4" customFormat="1" ht="221.45" customHeight="1" x14ac:dyDescent="0.25">
      <c r="A222" s="141" t="s">
        <v>275</v>
      </c>
      <c r="B222" s="124" t="s">
        <v>276</v>
      </c>
      <c r="C222" s="98" t="s">
        <v>1796</v>
      </c>
      <c r="D222" s="109"/>
      <c r="E222" s="149" t="s">
        <v>1706</v>
      </c>
      <c r="F222" s="131"/>
      <c r="G222" s="24"/>
      <c r="H222" s="24"/>
      <c r="I222" s="26"/>
      <c r="J222" s="73"/>
      <c r="K222" s="25"/>
      <c r="L222" s="78"/>
      <c r="M222" s="24"/>
      <c r="N222" s="78"/>
      <c r="O222" s="24"/>
      <c r="P222" s="78"/>
      <c r="Q222" s="24"/>
      <c r="R222" s="79"/>
      <c r="T222" s="190"/>
    </row>
    <row r="223" spans="1:20" s="4" customFormat="1" ht="39" customHeight="1" x14ac:dyDescent="0.25">
      <c r="A223" s="137" t="s">
        <v>277</v>
      </c>
      <c r="B223" s="98" t="s">
        <v>211</v>
      </c>
      <c r="C223" s="98"/>
      <c r="D223" s="109" t="s">
        <v>133</v>
      </c>
      <c r="E223" s="149" t="s">
        <v>1705</v>
      </c>
      <c r="F223" s="131">
        <v>241064.78979553404</v>
      </c>
      <c r="G223" s="24">
        <v>106656.51295519398</v>
      </c>
      <c r="H223" s="24">
        <v>88996.690697250015</v>
      </c>
      <c r="I223" s="26">
        <v>45411.586143090055</v>
      </c>
      <c r="J223" s="73"/>
      <c r="K223" s="25">
        <f t="shared" si="54"/>
        <v>241064.79</v>
      </c>
      <c r="L223" s="78">
        <f t="shared" si="55"/>
        <v>1.0000000008481784</v>
      </c>
      <c r="M223" s="24">
        <f t="shared" si="56"/>
        <v>106656.51</v>
      </c>
      <c r="N223" s="78">
        <f t="shared" si="57"/>
        <v>0.99999997229241888</v>
      </c>
      <c r="O223" s="24">
        <f t="shared" si="58"/>
        <v>88996.69</v>
      </c>
      <c r="P223" s="78">
        <f t="shared" si="59"/>
        <v>0.99999999216543889</v>
      </c>
      <c r="Q223" s="24">
        <f t="shared" si="60"/>
        <v>45411.59</v>
      </c>
      <c r="R223" s="79">
        <f t="shared" si="61"/>
        <v>1.0000000849322885</v>
      </c>
      <c r="T223" s="190"/>
    </row>
    <row r="224" spans="1:20" s="4" customFormat="1" ht="39" customHeight="1" x14ac:dyDescent="0.25">
      <c r="A224" s="137" t="s">
        <v>278</v>
      </c>
      <c r="B224" s="98" t="s">
        <v>213</v>
      </c>
      <c r="C224" s="98"/>
      <c r="D224" s="109" t="s">
        <v>133</v>
      </c>
      <c r="E224" s="149"/>
      <c r="F224" s="131">
        <v>294692.28996688017</v>
      </c>
      <c r="G224" s="24">
        <v>114868.53513929044</v>
      </c>
      <c r="H224" s="24">
        <v>134412.16868449966</v>
      </c>
      <c r="I224" s="26">
        <v>45411.586143090055</v>
      </c>
      <c r="J224" s="73"/>
      <c r="K224" s="25">
        <f t="shared" si="54"/>
        <v>294692.30000000005</v>
      </c>
      <c r="L224" s="78">
        <f t="shared" si="55"/>
        <v>1.0000000340460888</v>
      </c>
      <c r="M224" s="24">
        <f t="shared" si="56"/>
        <v>114868.54</v>
      </c>
      <c r="N224" s="78">
        <f t="shared" si="57"/>
        <v>1.0000000423154134</v>
      </c>
      <c r="O224" s="24">
        <f t="shared" si="58"/>
        <v>134412.17000000001</v>
      </c>
      <c r="P224" s="78">
        <f t="shared" si="59"/>
        <v>1.0000000097870629</v>
      </c>
      <c r="Q224" s="24">
        <f t="shared" si="60"/>
        <v>45411.59</v>
      </c>
      <c r="R224" s="79">
        <f t="shared" si="61"/>
        <v>1.0000000849322885</v>
      </c>
      <c r="T224" s="190"/>
    </row>
    <row r="225" spans="1:20" s="4" customFormat="1" ht="39" customHeight="1" x14ac:dyDescent="0.25">
      <c r="A225" s="137" t="s">
        <v>279</v>
      </c>
      <c r="B225" s="98" t="s">
        <v>215</v>
      </c>
      <c r="C225" s="98"/>
      <c r="D225" s="109" t="s">
        <v>133</v>
      </c>
      <c r="E225" s="149"/>
      <c r="F225" s="131">
        <v>374431.69701522728</v>
      </c>
      <c r="G225" s="24">
        <v>123080.55732338688</v>
      </c>
      <c r="H225" s="24">
        <v>205939.55354875035</v>
      </c>
      <c r="I225" s="26">
        <v>45411.586143090055</v>
      </c>
      <c r="J225" s="73"/>
      <c r="K225" s="25">
        <f t="shared" si="54"/>
        <v>374431.69999999995</v>
      </c>
      <c r="L225" s="78">
        <f t="shared" si="55"/>
        <v>1.0000000079714744</v>
      </c>
      <c r="M225" s="24">
        <f t="shared" si="56"/>
        <v>123080.56</v>
      </c>
      <c r="N225" s="78">
        <f t="shared" si="57"/>
        <v>1.0000000217468394</v>
      </c>
      <c r="O225" s="24">
        <f t="shared" si="58"/>
        <v>205939.55</v>
      </c>
      <c r="P225" s="78">
        <f t="shared" si="59"/>
        <v>0.99999998276800006</v>
      </c>
      <c r="Q225" s="24">
        <f t="shared" si="60"/>
        <v>45411.59</v>
      </c>
      <c r="R225" s="79">
        <f t="shared" si="61"/>
        <v>1.0000000849322885</v>
      </c>
      <c r="T225" s="190"/>
    </row>
    <row r="226" spans="1:20" s="4" customFormat="1" ht="39" customHeight="1" x14ac:dyDescent="0.25">
      <c r="A226" s="137" t="s">
        <v>280</v>
      </c>
      <c r="B226" s="98" t="s">
        <v>217</v>
      </c>
      <c r="C226" s="98"/>
      <c r="D226" s="109" t="s">
        <v>133</v>
      </c>
      <c r="E226" s="149"/>
      <c r="F226" s="131">
        <v>449620.92083547096</v>
      </c>
      <c r="G226" s="24">
        <v>139504.60873538058</v>
      </c>
      <c r="H226" s="24">
        <v>264704.72595700034</v>
      </c>
      <c r="I226" s="26">
        <v>45411.586143090055</v>
      </c>
      <c r="J226" s="73"/>
      <c r="K226" s="25">
        <f t="shared" si="54"/>
        <v>449620.92999999993</v>
      </c>
      <c r="L226" s="78">
        <f t="shared" si="55"/>
        <v>1.0000000203827903</v>
      </c>
      <c r="M226" s="24">
        <f t="shared" si="56"/>
        <v>139504.60999999999</v>
      </c>
      <c r="N226" s="78">
        <f t="shared" si="57"/>
        <v>1.0000000090650727</v>
      </c>
      <c r="O226" s="24">
        <f t="shared" si="58"/>
        <v>264704.73</v>
      </c>
      <c r="P226" s="78">
        <f t="shared" si="59"/>
        <v>1.000000015273621</v>
      </c>
      <c r="Q226" s="24">
        <f t="shared" si="60"/>
        <v>45411.59</v>
      </c>
      <c r="R226" s="79">
        <f t="shared" si="61"/>
        <v>1.0000000849322885</v>
      </c>
      <c r="T226" s="190"/>
    </row>
    <row r="227" spans="1:20" s="4" customFormat="1" ht="39" customHeight="1" x14ac:dyDescent="0.25">
      <c r="A227" s="137" t="s">
        <v>281</v>
      </c>
      <c r="B227" s="98" t="s">
        <v>219</v>
      </c>
      <c r="C227" s="98"/>
      <c r="D227" s="109" t="s">
        <v>133</v>
      </c>
      <c r="E227" s="149"/>
      <c r="F227" s="131">
        <v>675742.39480512403</v>
      </c>
      <c r="G227" s="24">
        <v>149582.73801653361</v>
      </c>
      <c r="H227" s="24">
        <v>480748.07064550038</v>
      </c>
      <c r="I227" s="26">
        <v>45411.586143090055</v>
      </c>
      <c r="J227" s="73"/>
      <c r="K227" s="25">
        <f t="shared" si="54"/>
        <v>675742.4</v>
      </c>
      <c r="L227" s="78">
        <f t="shared" si="55"/>
        <v>1.0000000076876574</v>
      </c>
      <c r="M227" s="24">
        <f t="shared" si="56"/>
        <v>149582.74</v>
      </c>
      <c r="N227" s="78">
        <f t="shared" si="57"/>
        <v>1.0000000132599951</v>
      </c>
      <c r="O227" s="24">
        <f t="shared" si="58"/>
        <v>480748.07</v>
      </c>
      <c r="P227" s="78">
        <f t="shared" si="59"/>
        <v>0.99999999865730016</v>
      </c>
      <c r="Q227" s="24">
        <f t="shared" si="60"/>
        <v>45411.59</v>
      </c>
      <c r="R227" s="79">
        <f t="shared" si="61"/>
        <v>1.0000000849322885</v>
      </c>
      <c r="T227" s="190"/>
    </row>
    <row r="228" spans="1:20" s="4" customFormat="1" ht="39" customHeight="1" x14ac:dyDescent="0.25">
      <c r="A228" s="137" t="s">
        <v>282</v>
      </c>
      <c r="B228" s="98" t="s">
        <v>221</v>
      </c>
      <c r="C228" s="98"/>
      <c r="D228" s="109" t="s">
        <v>133</v>
      </c>
      <c r="E228" s="149"/>
      <c r="F228" s="131">
        <v>1171092.1529660295</v>
      </c>
      <c r="G228" s="24">
        <v>240941.10180793933</v>
      </c>
      <c r="H228" s="24">
        <v>884739.46501500008</v>
      </c>
      <c r="I228" s="26">
        <v>45411.586143090055</v>
      </c>
      <c r="J228" s="73"/>
      <c r="K228" s="25">
        <f t="shared" si="54"/>
        <v>1171092.1600000001</v>
      </c>
      <c r="L228" s="78">
        <f t="shared" si="55"/>
        <v>1.0000000060063341</v>
      </c>
      <c r="M228" s="24">
        <f t="shared" si="56"/>
        <v>240941.1</v>
      </c>
      <c r="N228" s="78">
        <f t="shared" si="57"/>
        <v>0.9999999924963433</v>
      </c>
      <c r="O228" s="24">
        <f t="shared" si="58"/>
        <v>884739.47</v>
      </c>
      <c r="P228" s="78">
        <f t="shared" si="59"/>
        <v>1.0000000056344269</v>
      </c>
      <c r="Q228" s="24">
        <f t="shared" si="60"/>
        <v>45411.59</v>
      </c>
      <c r="R228" s="79">
        <f t="shared" si="61"/>
        <v>1.0000000849322885</v>
      </c>
      <c r="T228" s="190"/>
    </row>
    <row r="229" spans="1:20" s="4" customFormat="1" ht="39" customHeight="1" x14ac:dyDescent="0.25">
      <c r="A229" s="137" t="s">
        <v>283</v>
      </c>
      <c r="B229" s="98" t="s">
        <v>223</v>
      </c>
      <c r="C229" s="98"/>
      <c r="D229" s="109" t="s">
        <v>133</v>
      </c>
      <c r="E229" s="149"/>
      <c r="F229" s="131">
        <v>1659704.718936048</v>
      </c>
      <c r="G229" s="24">
        <v>334321.24773745798</v>
      </c>
      <c r="H229" s="24">
        <v>1279971.8850554998</v>
      </c>
      <c r="I229" s="26">
        <v>45411.586143090055</v>
      </c>
      <c r="J229" s="73"/>
      <c r="K229" s="25">
        <f t="shared" si="54"/>
        <v>1659704.73</v>
      </c>
      <c r="L229" s="78">
        <f t="shared" si="55"/>
        <v>1.0000000066662171</v>
      </c>
      <c r="M229" s="24">
        <f t="shared" si="56"/>
        <v>334321.25</v>
      </c>
      <c r="N229" s="78">
        <f t="shared" si="57"/>
        <v>1.0000000067675687</v>
      </c>
      <c r="O229" s="24">
        <f t="shared" si="58"/>
        <v>1279971.8899999999</v>
      </c>
      <c r="P229" s="78">
        <f t="shared" si="59"/>
        <v>1.0000000038629755</v>
      </c>
      <c r="Q229" s="24">
        <f t="shared" si="60"/>
        <v>45411.59</v>
      </c>
      <c r="R229" s="79">
        <f t="shared" si="61"/>
        <v>1.0000000849322885</v>
      </c>
      <c r="T229" s="190"/>
    </row>
    <row r="230" spans="1:20" s="4" customFormat="1" ht="39" customHeight="1" x14ac:dyDescent="0.25">
      <c r="A230" s="137" t="s">
        <v>284</v>
      </c>
      <c r="B230" s="98" t="s">
        <v>225</v>
      </c>
      <c r="C230" s="98"/>
      <c r="D230" s="109" t="s">
        <v>133</v>
      </c>
      <c r="E230" s="149"/>
      <c r="F230" s="131">
        <v>2124936.2129350347</v>
      </c>
      <c r="G230" s="24">
        <v>398785.22496444121</v>
      </c>
      <c r="H230" s="24">
        <v>1680739.4018275035</v>
      </c>
      <c r="I230" s="26">
        <v>45411.586143090055</v>
      </c>
      <c r="J230" s="73"/>
      <c r="K230" s="25">
        <f t="shared" si="54"/>
        <v>2124936.21</v>
      </c>
      <c r="L230" s="78">
        <f t="shared" si="55"/>
        <v>0.99999999861876576</v>
      </c>
      <c r="M230" s="24">
        <f t="shared" si="56"/>
        <v>398785.22</v>
      </c>
      <c r="N230" s="78">
        <f t="shared" si="57"/>
        <v>0.99999998755109032</v>
      </c>
      <c r="O230" s="24">
        <f t="shared" si="58"/>
        <v>1680739.4</v>
      </c>
      <c r="P230" s="78">
        <f t="shared" si="59"/>
        <v>0.99999999891267877</v>
      </c>
      <c r="Q230" s="24">
        <f t="shared" si="60"/>
        <v>45411.59</v>
      </c>
      <c r="R230" s="79">
        <f t="shared" si="61"/>
        <v>1.0000000849322885</v>
      </c>
      <c r="T230" s="190"/>
    </row>
    <row r="231" spans="1:20" s="4" customFormat="1" ht="39" customHeight="1" x14ac:dyDescent="0.25">
      <c r="A231" s="137" t="s">
        <v>285</v>
      </c>
      <c r="B231" s="98" t="s">
        <v>227</v>
      </c>
      <c r="C231" s="98"/>
      <c r="D231" s="109" t="s">
        <v>133</v>
      </c>
      <c r="E231" s="149"/>
      <c r="F231" s="131">
        <v>3323347.924021373</v>
      </c>
      <c r="G231" s="24">
        <v>470112.23791278689</v>
      </c>
      <c r="H231" s="24">
        <v>2807824.0999654965</v>
      </c>
      <c r="I231" s="26">
        <v>45411.586143090055</v>
      </c>
      <c r="J231" s="73"/>
      <c r="K231" s="25">
        <f t="shared" si="54"/>
        <v>3323347.9299999997</v>
      </c>
      <c r="L231" s="78">
        <f t="shared" si="55"/>
        <v>1.000000001798977</v>
      </c>
      <c r="M231" s="24">
        <f t="shared" si="56"/>
        <v>470112.24</v>
      </c>
      <c r="N231" s="78">
        <f t="shared" si="57"/>
        <v>1.0000000044398187</v>
      </c>
      <c r="O231" s="24">
        <f t="shared" si="58"/>
        <v>2807824.1</v>
      </c>
      <c r="P231" s="78">
        <f t="shared" si="59"/>
        <v>1.0000000000122884</v>
      </c>
      <c r="Q231" s="24">
        <f t="shared" si="60"/>
        <v>45411.59</v>
      </c>
      <c r="R231" s="79">
        <f t="shared" si="61"/>
        <v>1.0000000849322885</v>
      </c>
      <c r="T231" s="190"/>
    </row>
    <row r="232" spans="1:20" s="4" customFormat="1" ht="39" customHeight="1" x14ac:dyDescent="0.25">
      <c r="A232" s="137" t="s">
        <v>286</v>
      </c>
      <c r="B232" s="98" t="s">
        <v>229</v>
      </c>
      <c r="C232" s="98"/>
      <c r="D232" s="109" t="s">
        <v>133</v>
      </c>
      <c r="E232" s="149"/>
      <c r="F232" s="131">
        <v>260803.47665503406</v>
      </c>
      <c r="G232" s="24">
        <v>106656.51295519398</v>
      </c>
      <c r="H232" s="24">
        <v>108735.37755675001</v>
      </c>
      <c r="I232" s="26">
        <v>45411.586143090055</v>
      </c>
      <c r="J232" s="73"/>
      <c r="K232" s="25">
        <f t="shared" si="54"/>
        <v>260803.48</v>
      </c>
      <c r="L232" s="78">
        <f t="shared" si="55"/>
        <v>1.0000000128256188</v>
      </c>
      <c r="M232" s="24">
        <f t="shared" si="56"/>
        <v>106656.51</v>
      </c>
      <c r="N232" s="78">
        <f t="shared" si="57"/>
        <v>0.99999997229241888</v>
      </c>
      <c r="O232" s="24">
        <f t="shared" si="58"/>
        <v>108735.38</v>
      </c>
      <c r="P232" s="78">
        <f t="shared" si="59"/>
        <v>1.0000000224696879</v>
      </c>
      <c r="Q232" s="24">
        <f t="shared" si="60"/>
        <v>45411.59</v>
      </c>
      <c r="R232" s="79">
        <f t="shared" si="61"/>
        <v>1.0000000849322885</v>
      </c>
      <c r="T232" s="190"/>
    </row>
    <row r="233" spans="1:20" s="4" customFormat="1" ht="39" customHeight="1" x14ac:dyDescent="0.25">
      <c r="A233" s="137" t="s">
        <v>287</v>
      </c>
      <c r="B233" s="98" t="s">
        <v>231</v>
      </c>
      <c r="C233" s="98"/>
      <c r="D233" s="109" t="s">
        <v>133</v>
      </c>
      <c r="E233" s="149"/>
      <c r="F233" s="131">
        <v>334268.61444688012</v>
      </c>
      <c r="G233" s="24">
        <v>114868.53513929044</v>
      </c>
      <c r="H233" s="24">
        <v>173988.49316449964</v>
      </c>
      <c r="I233" s="26">
        <v>45411.586143090055</v>
      </c>
      <c r="J233" s="73"/>
      <c r="K233" s="25">
        <f t="shared" si="54"/>
        <v>334268.62</v>
      </c>
      <c r="L233" s="78">
        <f t="shared" si="55"/>
        <v>1.000000016612747</v>
      </c>
      <c r="M233" s="24">
        <f t="shared" si="56"/>
        <v>114868.54</v>
      </c>
      <c r="N233" s="78">
        <f t="shared" si="57"/>
        <v>1.0000000423154134</v>
      </c>
      <c r="O233" s="24">
        <f t="shared" si="58"/>
        <v>173988.49</v>
      </c>
      <c r="P233" s="78">
        <f t="shared" si="59"/>
        <v>0.99999998181201766</v>
      </c>
      <c r="Q233" s="24">
        <f t="shared" si="60"/>
        <v>45411.59</v>
      </c>
      <c r="R233" s="79">
        <f t="shared" si="61"/>
        <v>1.0000000849322885</v>
      </c>
      <c r="T233" s="190"/>
    </row>
    <row r="234" spans="1:20" s="4" customFormat="1" ht="39" customHeight="1" x14ac:dyDescent="0.25">
      <c r="A234" s="137" t="s">
        <v>288</v>
      </c>
      <c r="B234" s="98" t="s">
        <v>233</v>
      </c>
      <c r="C234" s="98"/>
      <c r="D234" s="109" t="s">
        <v>133</v>
      </c>
      <c r="E234" s="149"/>
      <c r="F234" s="131">
        <v>408508.0705492273</v>
      </c>
      <c r="G234" s="24">
        <v>123080.55732338688</v>
      </c>
      <c r="H234" s="24">
        <v>240015.92708275036</v>
      </c>
      <c r="I234" s="26">
        <v>45411.586143090055</v>
      </c>
      <c r="J234" s="73"/>
      <c r="K234" s="25">
        <f t="shared" si="54"/>
        <v>408508.07999999996</v>
      </c>
      <c r="L234" s="78">
        <f t="shared" si="55"/>
        <v>1.0000000231348494</v>
      </c>
      <c r="M234" s="24">
        <f t="shared" si="56"/>
        <v>123080.56</v>
      </c>
      <c r="N234" s="78">
        <f t="shared" si="57"/>
        <v>1.0000000217468394</v>
      </c>
      <c r="O234" s="24">
        <f t="shared" si="58"/>
        <v>240015.93</v>
      </c>
      <c r="P234" s="78">
        <f t="shared" si="59"/>
        <v>1.0000000121544002</v>
      </c>
      <c r="Q234" s="24">
        <f t="shared" si="60"/>
        <v>45411.59</v>
      </c>
      <c r="R234" s="79">
        <f t="shared" si="61"/>
        <v>1.0000000849322885</v>
      </c>
      <c r="T234" s="190"/>
    </row>
    <row r="235" spans="1:20" s="4" customFormat="1" ht="39" customHeight="1" x14ac:dyDescent="0.25">
      <c r="A235" s="137" t="s">
        <v>289</v>
      </c>
      <c r="B235" s="98" t="s">
        <v>235</v>
      </c>
      <c r="C235" s="98"/>
      <c r="D235" s="109" t="s">
        <v>133</v>
      </c>
      <c r="E235" s="149"/>
      <c r="F235" s="131">
        <v>553012.26878522069</v>
      </c>
      <c r="G235" s="24">
        <v>139504.60873538058</v>
      </c>
      <c r="H235" s="24">
        <v>368096.07390675001</v>
      </c>
      <c r="I235" s="26">
        <v>45411.586143090055</v>
      </c>
      <c r="J235" s="73"/>
      <c r="K235" s="25">
        <f t="shared" si="54"/>
        <v>553012.27</v>
      </c>
      <c r="L235" s="78">
        <f t="shared" si="55"/>
        <v>1.0000000021966589</v>
      </c>
      <c r="M235" s="24">
        <f t="shared" si="56"/>
        <v>139504.60999999999</v>
      </c>
      <c r="N235" s="78">
        <f t="shared" si="57"/>
        <v>1.0000000090650727</v>
      </c>
      <c r="O235" s="24">
        <f t="shared" si="58"/>
        <v>368096.07</v>
      </c>
      <c r="P235" s="78">
        <f t="shared" si="59"/>
        <v>0.99999998938660239</v>
      </c>
      <c r="Q235" s="24">
        <f t="shared" si="60"/>
        <v>45411.59</v>
      </c>
      <c r="R235" s="79">
        <f t="shared" si="61"/>
        <v>1.0000000849322885</v>
      </c>
      <c r="T235" s="190"/>
    </row>
    <row r="236" spans="1:20" s="4" customFormat="1" ht="39" customHeight="1" x14ac:dyDescent="0.25">
      <c r="A236" s="137" t="s">
        <v>290</v>
      </c>
      <c r="B236" s="98" t="s">
        <v>237</v>
      </c>
      <c r="C236" s="98"/>
      <c r="D236" s="109" t="s">
        <v>133</v>
      </c>
      <c r="E236" s="149"/>
      <c r="F236" s="131">
        <v>868676.97664512403</v>
      </c>
      <c r="G236" s="24">
        <v>149582.73801653361</v>
      </c>
      <c r="H236" s="24">
        <v>673682.65248550032</v>
      </c>
      <c r="I236" s="26">
        <v>45411.586143090055</v>
      </c>
      <c r="J236" s="73"/>
      <c r="K236" s="25">
        <f t="shared" si="54"/>
        <v>868676.98</v>
      </c>
      <c r="L236" s="78">
        <f t="shared" si="55"/>
        <v>1.0000000038620522</v>
      </c>
      <c r="M236" s="24">
        <f t="shared" si="56"/>
        <v>149582.74</v>
      </c>
      <c r="N236" s="78">
        <f t="shared" si="57"/>
        <v>1.0000000132599951</v>
      </c>
      <c r="O236" s="24">
        <f t="shared" si="58"/>
        <v>673682.65</v>
      </c>
      <c r="P236" s="78">
        <f t="shared" si="59"/>
        <v>0.99999999631057701</v>
      </c>
      <c r="Q236" s="24">
        <f t="shared" si="60"/>
        <v>45411.59</v>
      </c>
      <c r="R236" s="79">
        <f t="shared" si="61"/>
        <v>1.0000000849322885</v>
      </c>
      <c r="T236" s="190"/>
    </row>
    <row r="237" spans="1:20" s="4" customFormat="1" ht="39" customHeight="1" x14ac:dyDescent="0.25">
      <c r="A237" s="137" t="s">
        <v>291</v>
      </c>
      <c r="B237" s="98" t="s">
        <v>239</v>
      </c>
      <c r="C237" s="98"/>
      <c r="D237" s="109" t="s">
        <v>133</v>
      </c>
      <c r="E237" s="149"/>
      <c r="F237" s="131">
        <v>1688375.5752083296</v>
      </c>
      <c r="G237" s="24">
        <v>240941.10180793933</v>
      </c>
      <c r="H237" s="24">
        <v>1402022.8872573001</v>
      </c>
      <c r="I237" s="26">
        <v>45411.586143090055</v>
      </c>
      <c r="J237" s="73"/>
      <c r="K237" s="25">
        <f t="shared" si="54"/>
        <v>1688375.58</v>
      </c>
      <c r="L237" s="78">
        <f t="shared" si="55"/>
        <v>1.0000000028380358</v>
      </c>
      <c r="M237" s="24">
        <f t="shared" si="56"/>
        <v>240941.1</v>
      </c>
      <c r="N237" s="78">
        <f t="shared" si="57"/>
        <v>0.9999999924963433</v>
      </c>
      <c r="O237" s="24">
        <f t="shared" si="58"/>
        <v>1402022.89</v>
      </c>
      <c r="P237" s="78">
        <f t="shared" si="59"/>
        <v>1.0000000019562447</v>
      </c>
      <c r="Q237" s="24">
        <f t="shared" si="60"/>
        <v>45411.59</v>
      </c>
      <c r="R237" s="79">
        <f t="shared" si="61"/>
        <v>1.0000000849322885</v>
      </c>
      <c r="T237" s="190"/>
    </row>
    <row r="238" spans="1:20" s="4" customFormat="1" ht="39" customHeight="1" x14ac:dyDescent="0.25">
      <c r="A238" s="137" t="s">
        <v>292</v>
      </c>
      <c r="B238" s="98" t="s">
        <v>241</v>
      </c>
      <c r="C238" s="98"/>
      <c r="D238" s="109" t="s">
        <v>133</v>
      </c>
      <c r="E238" s="149"/>
      <c r="F238" s="131">
        <v>2433147.2326970943</v>
      </c>
      <c r="G238" s="24">
        <v>334321.24773745798</v>
      </c>
      <c r="H238" s="24">
        <v>2053414.3988165462</v>
      </c>
      <c r="I238" s="26">
        <v>45411.586143090055</v>
      </c>
      <c r="J238" s="73"/>
      <c r="K238" s="25">
        <f t="shared" si="54"/>
        <v>2433147.2399999998</v>
      </c>
      <c r="L238" s="78">
        <f t="shared" si="55"/>
        <v>1.0000000030014236</v>
      </c>
      <c r="M238" s="24">
        <f t="shared" si="56"/>
        <v>334321.25</v>
      </c>
      <c r="N238" s="78">
        <f t="shared" si="57"/>
        <v>1.0000000067675687</v>
      </c>
      <c r="O238" s="24">
        <f t="shared" si="58"/>
        <v>2053414.4</v>
      </c>
      <c r="P238" s="78">
        <f t="shared" si="59"/>
        <v>1.0000000005763345</v>
      </c>
      <c r="Q238" s="24">
        <f t="shared" si="60"/>
        <v>45411.59</v>
      </c>
      <c r="R238" s="79">
        <f t="shared" si="61"/>
        <v>1.0000000849322885</v>
      </c>
      <c r="T238" s="190"/>
    </row>
    <row r="239" spans="1:20" s="4" customFormat="1" ht="39" customHeight="1" x14ac:dyDescent="0.25">
      <c r="A239" s="137" t="s">
        <v>293</v>
      </c>
      <c r="B239" s="98" t="s">
        <v>243</v>
      </c>
      <c r="C239" s="98"/>
      <c r="D239" s="109" t="s">
        <v>133</v>
      </c>
      <c r="E239" s="149"/>
      <c r="F239" s="131">
        <v>3142139.9775260356</v>
      </c>
      <c r="G239" s="24">
        <v>398785.22496444121</v>
      </c>
      <c r="H239" s="24">
        <v>2697943.1664185044</v>
      </c>
      <c r="I239" s="26">
        <v>45411.586143090055</v>
      </c>
      <c r="J239" s="73"/>
      <c r="K239" s="25">
        <f t="shared" si="54"/>
        <v>3142139.9799999995</v>
      </c>
      <c r="L239" s="78">
        <f t="shared" si="55"/>
        <v>1.00000000078735</v>
      </c>
      <c r="M239" s="24">
        <f t="shared" si="56"/>
        <v>398785.22</v>
      </c>
      <c r="N239" s="78">
        <f t="shared" si="57"/>
        <v>0.99999998755109032</v>
      </c>
      <c r="O239" s="24">
        <f t="shared" si="58"/>
        <v>2697943.17</v>
      </c>
      <c r="P239" s="78">
        <f t="shared" si="59"/>
        <v>1.000000001327491</v>
      </c>
      <c r="Q239" s="24">
        <f t="shared" si="60"/>
        <v>45411.59</v>
      </c>
      <c r="R239" s="79">
        <f t="shared" si="61"/>
        <v>1.0000000849322885</v>
      </c>
      <c r="T239" s="190"/>
    </row>
    <row r="240" spans="1:20" s="4" customFormat="1" ht="39" customHeight="1" x14ac:dyDescent="0.25">
      <c r="A240" s="137" t="s">
        <v>294</v>
      </c>
      <c r="B240" s="98" t="s">
        <v>245</v>
      </c>
      <c r="C240" s="98"/>
      <c r="D240" s="109" t="s">
        <v>133</v>
      </c>
      <c r="E240" s="149"/>
      <c r="F240" s="131">
        <v>3921452.6460400275</v>
      </c>
      <c r="G240" s="24">
        <v>470112.23791278689</v>
      </c>
      <c r="H240" s="24">
        <v>3405928.8219841504</v>
      </c>
      <c r="I240" s="26">
        <v>45411.586143090055</v>
      </c>
      <c r="J240" s="73"/>
      <c r="K240" s="25">
        <f t="shared" si="54"/>
        <v>3921452.6499999994</v>
      </c>
      <c r="L240" s="78">
        <f t="shared" si="55"/>
        <v>1.0000000010098227</v>
      </c>
      <c r="M240" s="24">
        <f t="shared" si="56"/>
        <v>470112.24</v>
      </c>
      <c r="N240" s="78">
        <f t="shared" si="57"/>
        <v>1.0000000044398187</v>
      </c>
      <c r="O240" s="24">
        <f t="shared" si="58"/>
        <v>3405928.82</v>
      </c>
      <c r="P240" s="78">
        <f t="shared" si="59"/>
        <v>0.99999999941744211</v>
      </c>
      <c r="Q240" s="24">
        <f t="shared" si="60"/>
        <v>45411.59</v>
      </c>
      <c r="R240" s="79">
        <f t="shared" si="61"/>
        <v>1.0000000849322885</v>
      </c>
      <c r="T240" s="190"/>
    </row>
    <row r="241" spans="1:20" s="4" customFormat="1" ht="39" customHeight="1" x14ac:dyDescent="0.25">
      <c r="A241" s="137" t="s">
        <v>295</v>
      </c>
      <c r="B241" s="98" t="s">
        <v>247</v>
      </c>
      <c r="C241" s="98"/>
      <c r="D241" s="109" t="s">
        <v>133</v>
      </c>
      <c r="E241" s="149"/>
      <c r="F241" s="131">
        <v>4898177.2037027245</v>
      </c>
      <c r="G241" s="24">
        <v>470112.23791278689</v>
      </c>
      <c r="H241" s="24">
        <v>4382653.379646847</v>
      </c>
      <c r="I241" s="26">
        <v>45411.586143090055</v>
      </c>
      <c r="J241" s="73"/>
      <c r="K241" s="25">
        <f t="shared" si="54"/>
        <v>4898177.21</v>
      </c>
      <c r="L241" s="78">
        <f t="shared" si="55"/>
        <v>1.0000000012856365</v>
      </c>
      <c r="M241" s="24">
        <f t="shared" si="56"/>
        <v>470112.24</v>
      </c>
      <c r="N241" s="78">
        <f t="shared" si="57"/>
        <v>1.0000000044398187</v>
      </c>
      <c r="O241" s="24">
        <f t="shared" si="58"/>
        <v>4382653.38</v>
      </c>
      <c r="P241" s="78">
        <f t="shared" si="59"/>
        <v>1.0000000000805798</v>
      </c>
      <c r="Q241" s="24">
        <f t="shared" si="60"/>
        <v>45411.59</v>
      </c>
      <c r="R241" s="79">
        <f t="shared" si="61"/>
        <v>1.0000000849322885</v>
      </c>
      <c r="T241" s="190"/>
    </row>
    <row r="242" spans="1:20" s="4" customFormat="1" ht="39" customHeight="1" x14ac:dyDescent="0.25">
      <c r="A242" s="137" t="s">
        <v>296</v>
      </c>
      <c r="B242" s="98" t="s">
        <v>249</v>
      </c>
      <c r="C242" s="98"/>
      <c r="D242" s="109" t="s">
        <v>133</v>
      </c>
      <c r="E242" s="149"/>
      <c r="F242" s="131">
        <v>825854.28714024357</v>
      </c>
      <c r="G242" s="24">
        <v>139504.60873538058</v>
      </c>
      <c r="H242" s="24">
        <v>640938.09226177295</v>
      </c>
      <c r="I242" s="26">
        <v>45411.586143090055</v>
      </c>
      <c r="J242" s="73"/>
      <c r="K242" s="25">
        <f t="shared" si="54"/>
        <v>825854.28999999992</v>
      </c>
      <c r="L242" s="78">
        <f t="shared" si="55"/>
        <v>1.0000000034627856</v>
      </c>
      <c r="M242" s="24">
        <f t="shared" si="56"/>
        <v>139504.60999999999</v>
      </c>
      <c r="N242" s="78">
        <f t="shared" si="57"/>
        <v>1.0000000090650727</v>
      </c>
      <c r="O242" s="24">
        <f t="shared" si="58"/>
        <v>640938.09</v>
      </c>
      <c r="P242" s="78">
        <f t="shared" si="59"/>
        <v>0.99999999647115223</v>
      </c>
      <c r="Q242" s="24">
        <f t="shared" si="60"/>
        <v>45411.59</v>
      </c>
      <c r="R242" s="79">
        <f t="shared" si="61"/>
        <v>1.0000000849322885</v>
      </c>
      <c r="T242" s="190"/>
    </row>
    <row r="243" spans="1:20" s="4" customFormat="1" ht="39" customHeight="1" x14ac:dyDescent="0.25">
      <c r="A243" s="137" t="s">
        <v>297</v>
      </c>
      <c r="B243" s="98" t="s">
        <v>251</v>
      </c>
      <c r="C243" s="98"/>
      <c r="D243" s="109" t="s">
        <v>133</v>
      </c>
      <c r="E243" s="149"/>
      <c r="F243" s="131">
        <v>1529164.6381820275</v>
      </c>
      <c r="G243" s="24">
        <v>149582.73801653361</v>
      </c>
      <c r="H243" s="24">
        <v>1334170.3140224037</v>
      </c>
      <c r="I243" s="26">
        <v>45411.586143090055</v>
      </c>
      <c r="J243" s="73"/>
      <c r="K243" s="25">
        <f t="shared" si="54"/>
        <v>1529164.6400000001</v>
      </c>
      <c r="L243" s="78">
        <f t="shared" si="55"/>
        <v>1.0000000011888666</v>
      </c>
      <c r="M243" s="24">
        <f t="shared" si="56"/>
        <v>149582.74</v>
      </c>
      <c r="N243" s="78">
        <f t="shared" si="57"/>
        <v>1.0000000132599951</v>
      </c>
      <c r="O243" s="24">
        <f t="shared" si="58"/>
        <v>1334170.31</v>
      </c>
      <c r="P243" s="78">
        <f t="shared" si="59"/>
        <v>0.9999999969850899</v>
      </c>
      <c r="Q243" s="24">
        <f t="shared" si="60"/>
        <v>45411.59</v>
      </c>
      <c r="R243" s="79">
        <f t="shared" si="61"/>
        <v>1.0000000849322885</v>
      </c>
      <c r="T243" s="190"/>
    </row>
    <row r="244" spans="1:20" s="4" customFormat="1" ht="90" customHeight="1" x14ac:dyDescent="0.25">
      <c r="A244" s="137" t="s">
        <v>298</v>
      </c>
      <c r="B244" s="98" t="s">
        <v>299</v>
      </c>
      <c r="C244" s="98" t="s">
        <v>1469</v>
      </c>
      <c r="D244" s="109"/>
      <c r="E244" s="157" t="s">
        <v>1092</v>
      </c>
      <c r="F244" s="131"/>
      <c r="G244" s="24"/>
      <c r="H244" s="24"/>
      <c r="I244" s="26"/>
      <c r="J244" s="73"/>
      <c r="K244" s="25"/>
      <c r="L244" s="78"/>
      <c r="M244" s="24"/>
      <c r="N244" s="78"/>
      <c r="O244" s="24"/>
      <c r="P244" s="78"/>
      <c r="Q244" s="24"/>
      <c r="R244" s="79"/>
      <c r="T244" s="190"/>
    </row>
    <row r="245" spans="1:20" s="4" customFormat="1" ht="39" customHeight="1" x14ac:dyDescent="0.25">
      <c r="A245" s="137" t="s">
        <v>300</v>
      </c>
      <c r="B245" s="98" t="s">
        <v>301</v>
      </c>
      <c r="C245" s="98"/>
      <c r="D245" s="109" t="s">
        <v>201</v>
      </c>
      <c r="E245" s="157"/>
      <c r="F245" s="131">
        <v>3362.4292643582689</v>
      </c>
      <c r="G245" s="24">
        <v>616.24869472531236</v>
      </c>
      <c r="H245" s="24">
        <v>2604.9099124999966</v>
      </c>
      <c r="I245" s="26">
        <v>141.27065713296</v>
      </c>
      <c r="J245" s="73"/>
      <c r="K245" s="25">
        <f t="shared" si="54"/>
        <v>3362.43</v>
      </c>
      <c r="L245" s="78">
        <f t="shared" si="55"/>
        <v>1.0000002187828123</v>
      </c>
      <c r="M245" s="24">
        <f t="shared" si="56"/>
        <v>616.25</v>
      </c>
      <c r="N245" s="78">
        <f t="shared" si="57"/>
        <v>1.0000021180972858</v>
      </c>
      <c r="O245" s="24">
        <f t="shared" si="58"/>
        <v>2604.91</v>
      </c>
      <c r="P245" s="78">
        <f t="shared" si="59"/>
        <v>1.0000000335904142</v>
      </c>
      <c r="Q245" s="24">
        <f t="shared" si="60"/>
        <v>141.27000000000001</v>
      </c>
      <c r="R245" s="79">
        <f t="shared" si="61"/>
        <v>0.99999534841152915</v>
      </c>
      <c r="T245" s="190"/>
    </row>
    <row r="246" spans="1:20" s="4" customFormat="1" ht="39" customHeight="1" x14ac:dyDescent="0.25">
      <c r="A246" s="137" t="s">
        <v>302</v>
      </c>
      <c r="B246" s="98" t="s">
        <v>303</v>
      </c>
      <c r="C246" s="98"/>
      <c r="D246" s="109" t="s">
        <v>201</v>
      </c>
      <c r="E246" s="157"/>
      <c r="F246" s="131">
        <v>4618.4360491923644</v>
      </c>
      <c r="G246" s="24">
        <v>840.46637383534073</v>
      </c>
      <c r="H246" s="24">
        <v>3576.8449499999997</v>
      </c>
      <c r="I246" s="26">
        <v>201.124725357024</v>
      </c>
      <c r="J246" s="73"/>
      <c r="K246" s="25">
        <f t="shared" si="54"/>
        <v>4618.43</v>
      </c>
      <c r="L246" s="78">
        <f t="shared" si="55"/>
        <v>0.99999869020761578</v>
      </c>
      <c r="M246" s="24">
        <f t="shared" si="56"/>
        <v>840.47</v>
      </c>
      <c r="N246" s="78">
        <f t="shared" si="57"/>
        <v>1.0000043144672675</v>
      </c>
      <c r="O246" s="24">
        <f t="shared" si="58"/>
        <v>3576.84</v>
      </c>
      <c r="P246" s="78">
        <f t="shared" si="59"/>
        <v>0.99999861609880525</v>
      </c>
      <c r="Q246" s="24">
        <f t="shared" si="60"/>
        <v>201.12</v>
      </c>
      <c r="R246" s="79">
        <f t="shared" si="61"/>
        <v>0.99997650534007887</v>
      </c>
      <c r="T246" s="190"/>
    </row>
    <row r="247" spans="1:20" s="4" customFormat="1" ht="39" customHeight="1" x14ac:dyDescent="0.25">
      <c r="A247" s="137" t="s">
        <v>304</v>
      </c>
      <c r="B247" s="98" t="s">
        <v>305</v>
      </c>
      <c r="C247" s="98"/>
      <c r="D247" s="109" t="s">
        <v>201</v>
      </c>
      <c r="E247" s="157"/>
      <c r="F247" s="131">
        <v>4867.366378047901</v>
      </c>
      <c r="G247" s="24">
        <v>1009.1571203142375</v>
      </c>
      <c r="H247" s="24">
        <v>3576.8449499999997</v>
      </c>
      <c r="I247" s="26">
        <v>281.36430773366402</v>
      </c>
      <c r="J247" s="73"/>
      <c r="K247" s="25">
        <f t="shared" si="54"/>
        <v>4867.3599999999997</v>
      </c>
      <c r="L247" s="78">
        <f t="shared" si="55"/>
        <v>0.99999868963061211</v>
      </c>
      <c r="M247" s="24">
        <f t="shared" si="56"/>
        <v>1009.16</v>
      </c>
      <c r="N247" s="78">
        <f t="shared" si="57"/>
        <v>1.0000028535554122</v>
      </c>
      <c r="O247" s="24">
        <f t="shared" si="58"/>
        <v>3576.84</v>
      </c>
      <c r="P247" s="78">
        <f t="shared" si="59"/>
        <v>0.99999861609880525</v>
      </c>
      <c r="Q247" s="24">
        <f t="shared" si="60"/>
        <v>281.36</v>
      </c>
      <c r="R247" s="79">
        <f t="shared" si="61"/>
        <v>0.99998468983611066</v>
      </c>
      <c r="T247" s="190"/>
    </row>
    <row r="248" spans="1:20" s="4" customFormat="1" ht="39" customHeight="1" x14ac:dyDescent="0.25">
      <c r="A248" s="137" t="s">
        <v>306</v>
      </c>
      <c r="B248" s="98" t="s">
        <v>307</v>
      </c>
      <c r="C248" s="98"/>
      <c r="D248" s="109" t="s">
        <v>201</v>
      </c>
      <c r="E248" s="157"/>
      <c r="F248" s="131">
        <v>6129.4295593284296</v>
      </c>
      <c r="G248" s="24">
        <v>1202.5105289561088</v>
      </c>
      <c r="H248" s="24">
        <v>4577.6109750000005</v>
      </c>
      <c r="I248" s="26">
        <v>349.30805537232004</v>
      </c>
      <c r="J248" s="73"/>
      <c r="K248" s="25">
        <f t="shared" si="54"/>
        <v>6129.43</v>
      </c>
      <c r="L248" s="78">
        <f t="shared" si="55"/>
        <v>1.0000000718943853</v>
      </c>
      <c r="M248" s="24">
        <f t="shared" si="56"/>
        <v>1202.51</v>
      </c>
      <c r="N248" s="78">
        <f t="shared" si="57"/>
        <v>0.99999956012351154</v>
      </c>
      <c r="O248" s="24">
        <f t="shared" si="58"/>
        <v>4577.6099999999997</v>
      </c>
      <c r="P248" s="78">
        <f t="shared" si="59"/>
        <v>0.99999978700680203</v>
      </c>
      <c r="Q248" s="24">
        <f t="shared" si="60"/>
        <v>349.31</v>
      </c>
      <c r="R248" s="79">
        <f t="shared" si="61"/>
        <v>1.0000055670851276</v>
      </c>
      <c r="T248" s="190"/>
    </row>
    <row r="249" spans="1:20" s="4" customFormat="1" ht="39" customHeight="1" x14ac:dyDescent="0.25">
      <c r="A249" s="137" t="s">
        <v>308</v>
      </c>
      <c r="B249" s="98" t="s">
        <v>309</v>
      </c>
      <c r="C249" s="98"/>
      <c r="D249" s="109" t="s">
        <v>201</v>
      </c>
      <c r="E249" s="157"/>
      <c r="F249" s="131">
        <v>11793.685268298192</v>
      </c>
      <c r="G249" s="24">
        <v>2113.8807994568424</v>
      </c>
      <c r="H249" s="24">
        <v>9127.8780250000054</v>
      </c>
      <c r="I249" s="26">
        <v>551.92644384134405</v>
      </c>
      <c r="J249" s="73"/>
      <c r="K249" s="25">
        <f t="shared" si="54"/>
        <v>11793.689999999999</v>
      </c>
      <c r="L249" s="78">
        <f t="shared" si="55"/>
        <v>1.0000004012063828</v>
      </c>
      <c r="M249" s="24">
        <f t="shared" si="56"/>
        <v>2113.88</v>
      </c>
      <c r="N249" s="78">
        <f t="shared" si="57"/>
        <v>0.99999962180609114</v>
      </c>
      <c r="O249" s="24">
        <f t="shared" si="58"/>
        <v>9127.8799999999992</v>
      </c>
      <c r="P249" s="78">
        <f t="shared" si="59"/>
        <v>1.0000002163701123</v>
      </c>
      <c r="Q249" s="24">
        <f t="shared" si="60"/>
        <v>551.92999999999995</v>
      </c>
      <c r="R249" s="79">
        <f t="shared" si="61"/>
        <v>1.0000064431749838</v>
      </c>
      <c r="T249" s="190"/>
    </row>
    <row r="250" spans="1:20" s="4" customFormat="1" ht="39" customHeight="1" x14ac:dyDescent="0.25">
      <c r="A250" s="137" t="s">
        <v>310</v>
      </c>
      <c r="B250" s="98" t="s">
        <v>311</v>
      </c>
      <c r="C250" s="98"/>
      <c r="D250" s="109" t="s">
        <v>201</v>
      </c>
      <c r="E250" s="157"/>
      <c r="F250" s="131">
        <v>18234.815312599778</v>
      </c>
      <c r="G250" s="24">
        <v>3165.617500799422</v>
      </c>
      <c r="H250" s="24">
        <v>14094.044912500036</v>
      </c>
      <c r="I250" s="26">
        <v>975.1528993003202</v>
      </c>
      <c r="J250" s="73"/>
      <c r="K250" s="25">
        <f t="shared" si="54"/>
        <v>18234.810000000001</v>
      </c>
      <c r="L250" s="78">
        <f t="shared" si="55"/>
        <v>0.99999970865623344</v>
      </c>
      <c r="M250" s="24">
        <f t="shared" si="56"/>
        <v>3165.62</v>
      </c>
      <c r="N250" s="78">
        <f t="shared" si="57"/>
        <v>1.0000007894828031</v>
      </c>
      <c r="O250" s="24">
        <f t="shared" si="58"/>
        <v>14094.04</v>
      </c>
      <c r="P250" s="78">
        <f t="shared" si="59"/>
        <v>0.99999965144853264</v>
      </c>
      <c r="Q250" s="24">
        <f t="shared" si="60"/>
        <v>975.15</v>
      </c>
      <c r="R250" s="79">
        <f t="shared" si="61"/>
        <v>0.99999702682489866</v>
      </c>
      <c r="T250" s="190"/>
    </row>
    <row r="251" spans="1:20" s="4" customFormat="1" ht="39" customHeight="1" x14ac:dyDescent="0.25">
      <c r="A251" s="137" t="s">
        <v>312</v>
      </c>
      <c r="B251" s="98" t="s">
        <v>313</v>
      </c>
      <c r="C251" s="98"/>
      <c r="D251" s="109" t="s">
        <v>201</v>
      </c>
      <c r="E251" s="157"/>
      <c r="F251" s="131">
        <v>18875.615046224855</v>
      </c>
      <c r="G251" s="24">
        <v>3614.5113977947399</v>
      </c>
      <c r="H251" s="24">
        <v>14094.044912500036</v>
      </c>
      <c r="I251" s="26">
        <v>1167.05873593008</v>
      </c>
      <c r="J251" s="73"/>
      <c r="K251" s="25">
        <f t="shared" si="54"/>
        <v>18875.610000000004</v>
      </c>
      <c r="L251" s="78">
        <f t="shared" si="55"/>
        <v>0.9999997326590504</v>
      </c>
      <c r="M251" s="24">
        <f t="shared" si="56"/>
        <v>3614.51</v>
      </c>
      <c r="N251" s="78">
        <f t="shared" si="57"/>
        <v>0.99999961328251985</v>
      </c>
      <c r="O251" s="24">
        <f t="shared" si="58"/>
        <v>14094.04</v>
      </c>
      <c r="P251" s="78">
        <f t="shared" si="59"/>
        <v>0.99999965144853264</v>
      </c>
      <c r="Q251" s="24">
        <f t="shared" si="60"/>
        <v>1167.06</v>
      </c>
      <c r="R251" s="79">
        <f t="shared" si="61"/>
        <v>1.0000010831245085</v>
      </c>
      <c r="T251" s="190"/>
    </row>
    <row r="252" spans="1:20" s="4" customFormat="1" ht="39" customHeight="1" x14ac:dyDescent="0.25">
      <c r="A252" s="137" t="s">
        <v>314</v>
      </c>
      <c r="B252" s="98" t="s">
        <v>315</v>
      </c>
      <c r="C252" s="98"/>
      <c r="D252" s="109" t="s">
        <v>201</v>
      </c>
      <c r="E252" s="157"/>
      <c r="F252" s="131">
        <v>24060.921511298351</v>
      </c>
      <c r="G252" s="24">
        <v>4659.3020408083667</v>
      </c>
      <c r="H252" s="24">
        <v>17967.410125000035</v>
      </c>
      <c r="I252" s="26">
        <v>1434.2093454899523</v>
      </c>
      <c r="J252" s="73"/>
      <c r="K252" s="25">
        <f t="shared" si="54"/>
        <v>24060.92</v>
      </c>
      <c r="L252" s="78">
        <f t="shared" si="55"/>
        <v>0.9999999371886753</v>
      </c>
      <c r="M252" s="24">
        <f t="shared" si="56"/>
        <v>4659.3</v>
      </c>
      <c r="N252" s="78">
        <f t="shared" si="57"/>
        <v>0.99999956199268714</v>
      </c>
      <c r="O252" s="24">
        <f t="shared" si="58"/>
        <v>17967.41</v>
      </c>
      <c r="P252" s="78">
        <f t="shared" si="59"/>
        <v>0.9999999930429575</v>
      </c>
      <c r="Q252" s="24">
        <f t="shared" si="60"/>
        <v>1434.21</v>
      </c>
      <c r="R252" s="79">
        <f t="shared" si="61"/>
        <v>1.0000004563560054</v>
      </c>
      <c r="T252" s="190"/>
    </row>
    <row r="253" spans="1:20" s="4" customFormat="1" ht="39" customHeight="1" x14ac:dyDescent="0.25">
      <c r="A253" s="137" t="s">
        <v>316</v>
      </c>
      <c r="B253" s="98" t="s">
        <v>317</v>
      </c>
      <c r="C253" s="98"/>
      <c r="D253" s="109" t="s">
        <v>201</v>
      </c>
      <c r="E253" s="157"/>
      <c r="F253" s="131">
        <v>31982.046105937632</v>
      </c>
      <c r="G253" s="24">
        <v>10632.079524259003</v>
      </c>
      <c r="H253" s="24">
        <v>19124.534012500037</v>
      </c>
      <c r="I253" s="26">
        <v>2225.4325691785921</v>
      </c>
      <c r="J253" s="73"/>
      <c r="K253" s="25">
        <f t="shared" si="54"/>
        <v>31982.04</v>
      </c>
      <c r="L253" s="78">
        <f t="shared" si="55"/>
        <v>0.99999980908233288</v>
      </c>
      <c r="M253" s="24">
        <f t="shared" si="56"/>
        <v>10632.08</v>
      </c>
      <c r="N253" s="78">
        <f t="shared" si="57"/>
        <v>1.0000000447458088</v>
      </c>
      <c r="O253" s="24">
        <f t="shared" si="58"/>
        <v>19124.53</v>
      </c>
      <c r="P253" s="78">
        <f t="shared" si="59"/>
        <v>0.99999979019096441</v>
      </c>
      <c r="Q253" s="24">
        <f t="shared" si="60"/>
        <v>2225.4299999999998</v>
      </c>
      <c r="R253" s="79">
        <f t="shared" si="61"/>
        <v>0.9999988455374349</v>
      </c>
      <c r="T253" s="190"/>
    </row>
    <row r="254" spans="1:20" s="4" customFormat="1" ht="39" customHeight="1" x14ac:dyDescent="0.25">
      <c r="A254" s="137" t="s">
        <v>318</v>
      </c>
      <c r="B254" s="98" t="s">
        <v>319</v>
      </c>
      <c r="C254" s="98"/>
      <c r="D254" s="109" t="s">
        <v>201</v>
      </c>
      <c r="E254" s="157"/>
      <c r="F254" s="131">
        <v>41910.795376904643</v>
      </c>
      <c r="G254" s="24">
        <v>13519.714782001502</v>
      </c>
      <c r="H254" s="24">
        <v>25499.378683333383</v>
      </c>
      <c r="I254" s="26">
        <v>2891.7019115697603</v>
      </c>
      <c r="J254" s="73"/>
      <c r="K254" s="25">
        <f t="shared" si="54"/>
        <v>41910.789999999994</v>
      </c>
      <c r="L254" s="78">
        <f t="shared" si="55"/>
        <v>0.99999987170597449</v>
      </c>
      <c r="M254" s="24">
        <f t="shared" si="56"/>
        <v>13519.71</v>
      </c>
      <c r="N254" s="78">
        <f t="shared" si="57"/>
        <v>0.99999964629420224</v>
      </c>
      <c r="O254" s="24">
        <f t="shared" si="58"/>
        <v>25499.38</v>
      </c>
      <c r="P254" s="78">
        <f t="shared" si="59"/>
        <v>1.0000000516352432</v>
      </c>
      <c r="Q254" s="24">
        <f t="shared" si="60"/>
        <v>2891.7</v>
      </c>
      <c r="R254" s="79">
        <f t="shared" si="61"/>
        <v>0.99999933894646853</v>
      </c>
      <c r="T254" s="190"/>
    </row>
    <row r="255" spans="1:20" s="4" customFormat="1" ht="56.1" customHeight="1" x14ac:dyDescent="0.25">
      <c r="A255" s="141" t="s">
        <v>320</v>
      </c>
      <c r="B255" s="98" t="s">
        <v>321</v>
      </c>
      <c r="C255" s="98" t="s">
        <v>322</v>
      </c>
      <c r="D255" s="109" t="s">
        <v>897</v>
      </c>
      <c r="E255" s="172" t="s">
        <v>1470</v>
      </c>
      <c r="F255" s="131">
        <v>26.273840190000005</v>
      </c>
      <c r="G255" s="24">
        <v>20.631187440000005</v>
      </c>
      <c r="H255" s="24">
        <v>5.6426527500000008</v>
      </c>
      <c r="I255" s="26">
        <v>0</v>
      </c>
      <c r="J255" s="73"/>
      <c r="K255" s="25">
        <f t="shared" si="54"/>
        <v>26.27</v>
      </c>
      <c r="L255" s="78">
        <f t="shared" si="55"/>
        <v>0.99985383978998754</v>
      </c>
      <c r="M255" s="24">
        <f t="shared" si="56"/>
        <v>20.63</v>
      </c>
      <c r="N255" s="78">
        <f t="shared" si="57"/>
        <v>0.99994244441802205</v>
      </c>
      <c r="O255" s="24">
        <f t="shared" si="58"/>
        <v>5.64</v>
      </c>
      <c r="P255" s="78">
        <f t="shared" si="59"/>
        <v>0.99952987537643512</v>
      </c>
      <c r="Q255" s="24">
        <f t="shared" si="60"/>
        <v>0</v>
      </c>
      <c r="R255" s="79" t="e">
        <f t="shared" si="61"/>
        <v>#DIV/0!</v>
      </c>
      <c r="T255" s="190"/>
    </row>
    <row r="256" spans="1:20" s="4" customFormat="1" ht="56.1" customHeight="1" x14ac:dyDescent="0.25">
      <c r="A256" s="141" t="s">
        <v>324</v>
      </c>
      <c r="B256" s="98" t="s">
        <v>1471</v>
      </c>
      <c r="C256" s="98" t="s">
        <v>1306</v>
      </c>
      <c r="D256" s="109" t="s">
        <v>323</v>
      </c>
      <c r="E256" s="172" t="s">
        <v>1472</v>
      </c>
      <c r="F256" s="131">
        <v>118.87374811466452</v>
      </c>
      <c r="G256" s="24">
        <v>57.376228814664515</v>
      </c>
      <c r="H256" s="24">
        <v>61.4975193</v>
      </c>
      <c r="I256" s="26">
        <v>0</v>
      </c>
      <c r="J256" s="73"/>
      <c r="K256" s="25">
        <f t="shared" si="54"/>
        <v>118.88</v>
      </c>
      <c r="L256" s="78">
        <f t="shared" si="55"/>
        <v>1.000052592649215</v>
      </c>
      <c r="M256" s="24">
        <f t="shared" si="56"/>
        <v>57.38</v>
      </c>
      <c r="N256" s="78">
        <f t="shared" si="57"/>
        <v>1.000065727312746</v>
      </c>
      <c r="O256" s="24">
        <f t="shared" si="58"/>
        <v>61.5</v>
      </c>
      <c r="P256" s="78">
        <f t="shared" si="59"/>
        <v>1.0000403382124716</v>
      </c>
      <c r="Q256" s="24">
        <f t="shared" si="60"/>
        <v>0</v>
      </c>
      <c r="R256" s="79" t="e">
        <f t="shared" si="61"/>
        <v>#DIV/0!</v>
      </c>
      <c r="T256" s="190"/>
    </row>
    <row r="257" spans="1:20" s="4" customFormat="1" ht="39" customHeight="1" x14ac:dyDescent="0.25">
      <c r="A257" s="141" t="s">
        <v>325</v>
      </c>
      <c r="B257" s="98" t="s">
        <v>326</v>
      </c>
      <c r="C257" s="98"/>
      <c r="D257" s="109"/>
      <c r="E257" s="157"/>
      <c r="F257" s="131"/>
      <c r="G257" s="24"/>
      <c r="H257" s="24"/>
      <c r="I257" s="26"/>
      <c r="J257" s="73"/>
      <c r="K257" s="25"/>
      <c r="L257" s="78"/>
      <c r="M257" s="24"/>
      <c r="N257" s="78"/>
      <c r="O257" s="24"/>
      <c r="P257" s="78"/>
      <c r="Q257" s="24"/>
      <c r="R257" s="79"/>
      <c r="T257" s="190"/>
    </row>
    <row r="258" spans="1:20" s="4" customFormat="1" ht="105.6" customHeight="1" x14ac:dyDescent="0.25">
      <c r="A258" s="141" t="s">
        <v>327</v>
      </c>
      <c r="B258" s="98" t="s">
        <v>1707</v>
      </c>
      <c r="C258" s="98" t="s">
        <v>1473</v>
      </c>
      <c r="D258" s="109" t="s">
        <v>328</v>
      </c>
      <c r="E258" s="157" t="s">
        <v>1307</v>
      </c>
      <c r="F258" s="131">
        <v>26726.533546508927</v>
      </c>
      <c r="G258" s="24">
        <v>19190.513224968188</v>
      </c>
      <c r="H258" s="24">
        <v>0</v>
      </c>
      <c r="I258" s="26">
        <v>7536.0203215407373</v>
      </c>
      <c r="J258" s="73"/>
      <c r="K258" s="25">
        <f t="shared" si="54"/>
        <v>26726.53</v>
      </c>
      <c r="L258" s="78">
        <f t="shared" si="55"/>
        <v>0.99999986730381918</v>
      </c>
      <c r="M258" s="24">
        <f t="shared" si="56"/>
        <v>19190.509999999998</v>
      </c>
      <c r="N258" s="78">
        <f t="shared" si="57"/>
        <v>0.99999983194987274</v>
      </c>
      <c r="O258" s="24">
        <f t="shared" si="58"/>
        <v>0</v>
      </c>
      <c r="P258" s="78" t="e">
        <f t="shared" si="59"/>
        <v>#DIV/0!</v>
      </c>
      <c r="Q258" s="24">
        <f t="shared" si="60"/>
        <v>7536.02</v>
      </c>
      <c r="R258" s="79">
        <f t="shared" si="61"/>
        <v>0.99999995733281988</v>
      </c>
      <c r="T258" s="190"/>
    </row>
    <row r="259" spans="1:20" s="4" customFormat="1" ht="110.1" customHeight="1" x14ac:dyDescent="0.25">
      <c r="A259" s="141" t="s">
        <v>329</v>
      </c>
      <c r="B259" s="98" t="s">
        <v>1708</v>
      </c>
      <c r="C259" s="98" t="s">
        <v>1473</v>
      </c>
      <c r="D259" s="109" t="s">
        <v>328</v>
      </c>
      <c r="E259" s="157" t="s">
        <v>1307</v>
      </c>
      <c r="F259" s="131">
        <v>31466.01672380028</v>
      </c>
      <c r="G259" s="24">
        <v>22059.331022731625</v>
      </c>
      <c r="H259" s="24">
        <v>0</v>
      </c>
      <c r="I259" s="26">
        <v>9406.6857010686545</v>
      </c>
      <c r="J259" s="73"/>
      <c r="K259" s="25">
        <f t="shared" si="54"/>
        <v>31466.020000000004</v>
      </c>
      <c r="L259" s="78">
        <f t="shared" si="55"/>
        <v>1.0000001041186672</v>
      </c>
      <c r="M259" s="24">
        <f t="shared" si="56"/>
        <v>22059.33</v>
      </c>
      <c r="N259" s="78">
        <f t="shared" si="57"/>
        <v>0.99999995363723304</v>
      </c>
      <c r="O259" s="24">
        <f t="shared" si="58"/>
        <v>0</v>
      </c>
      <c r="P259" s="78" t="e">
        <f t="shared" si="59"/>
        <v>#DIV/0!</v>
      </c>
      <c r="Q259" s="24">
        <f t="shared" si="60"/>
        <v>9406.69</v>
      </c>
      <c r="R259" s="79">
        <f t="shared" si="61"/>
        <v>1.0000004570080774</v>
      </c>
      <c r="T259" s="190"/>
    </row>
    <row r="260" spans="1:20" s="4" customFormat="1" ht="104.1" customHeight="1" x14ac:dyDescent="0.25">
      <c r="A260" s="141" t="s">
        <v>1195</v>
      </c>
      <c r="B260" s="98" t="s">
        <v>1709</v>
      </c>
      <c r="C260" s="98" t="s">
        <v>1473</v>
      </c>
      <c r="D260" s="109" t="s">
        <v>328</v>
      </c>
      <c r="E260" s="157" t="s">
        <v>1307</v>
      </c>
      <c r="F260" s="131">
        <v>85880.348461681875</v>
      </c>
      <c r="G260" s="24">
        <v>76338.087521494992</v>
      </c>
      <c r="H260" s="24">
        <v>0</v>
      </c>
      <c r="I260" s="26">
        <v>9542.2609401868831</v>
      </c>
      <c r="J260" s="73"/>
      <c r="K260" s="25">
        <f t="shared" si="54"/>
        <v>85880.349999999991</v>
      </c>
      <c r="L260" s="78">
        <f t="shared" si="55"/>
        <v>1.0000000179123414</v>
      </c>
      <c r="M260" s="24">
        <f t="shared" si="56"/>
        <v>76338.09</v>
      </c>
      <c r="N260" s="78">
        <f t="shared" si="57"/>
        <v>1.0000000324674758</v>
      </c>
      <c r="O260" s="24">
        <f t="shared" si="58"/>
        <v>0</v>
      </c>
      <c r="P260" s="78" t="e">
        <f t="shared" si="59"/>
        <v>#DIV/0!</v>
      </c>
      <c r="Q260" s="24">
        <f t="shared" si="60"/>
        <v>9542.26</v>
      </c>
      <c r="R260" s="79">
        <f t="shared" si="61"/>
        <v>0.99999990147126672</v>
      </c>
      <c r="T260" s="190"/>
    </row>
    <row r="261" spans="1:20" s="4" customFormat="1" ht="128.44999999999999" customHeight="1" x14ac:dyDescent="0.25">
      <c r="A261" s="141" t="s">
        <v>330</v>
      </c>
      <c r="B261" s="98" t="s">
        <v>1308</v>
      </c>
      <c r="C261" s="98" t="s">
        <v>1474</v>
      </c>
      <c r="D261" s="109"/>
      <c r="E261" s="157" t="s">
        <v>1307</v>
      </c>
      <c r="F261" s="131"/>
      <c r="G261" s="24"/>
      <c r="H261" s="24"/>
      <c r="I261" s="26"/>
      <c r="J261" s="73"/>
      <c r="K261" s="25"/>
      <c r="L261" s="78"/>
      <c r="M261" s="24"/>
      <c r="N261" s="78"/>
      <c r="O261" s="24"/>
      <c r="P261" s="78"/>
      <c r="Q261" s="24"/>
      <c r="R261" s="79"/>
      <c r="T261" s="190"/>
    </row>
    <row r="262" spans="1:20" s="4" customFormat="1" ht="39" customHeight="1" x14ac:dyDescent="0.25">
      <c r="A262" s="141" t="s">
        <v>331</v>
      </c>
      <c r="B262" s="98" t="s">
        <v>332</v>
      </c>
      <c r="C262" s="98"/>
      <c r="D262" s="109" t="s">
        <v>328</v>
      </c>
      <c r="E262" s="157"/>
      <c r="F262" s="131">
        <v>38087.263708344122</v>
      </c>
      <c r="G262" s="24">
        <v>33062.607654911517</v>
      </c>
      <c r="H262" s="24">
        <v>0</v>
      </c>
      <c r="I262" s="26">
        <v>5024.6560534326054</v>
      </c>
      <c r="J262" s="73"/>
      <c r="K262" s="25">
        <f t="shared" si="54"/>
        <v>38087.270000000004</v>
      </c>
      <c r="L262" s="78">
        <f t="shared" si="55"/>
        <v>1.0000001651905459</v>
      </c>
      <c r="M262" s="24">
        <f t="shared" si="56"/>
        <v>33062.61</v>
      </c>
      <c r="N262" s="78">
        <f t="shared" si="57"/>
        <v>1.0000000709287213</v>
      </c>
      <c r="O262" s="24">
        <f t="shared" si="58"/>
        <v>0</v>
      </c>
      <c r="P262" s="78" t="e">
        <f t="shared" si="59"/>
        <v>#DIV/0!</v>
      </c>
      <c r="Q262" s="24">
        <f t="shared" si="60"/>
        <v>5024.66</v>
      </c>
      <c r="R262" s="79">
        <f t="shared" si="61"/>
        <v>1.0000007854403072</v>
      </c>
      <c r="T262" s="190"/>
    </row>
    <row r="263" spans="1:20" s="4" customFormat="1" ht="39" customHeight="1" x14ac:dyDescent="0.25">
      <c r="A263" s="141" t="s">
        <v>333</v>
      </c>
      <c r="B263" s="98" t="s">
        <v>334</v>
      </c>
      <c r="C263" s="98"/>
      <c r="D263" s="109" t="s">
        <v>328</v>
      </c>
      <c r="E263" s="157"/>
      <c r="F263" s="131">
        <v>107734.12372616433</v>
      </c>
      <c r="G263" s="24">
        <v>93521.3170229268</v>
      </c>
      <c r="H263" s="24">
        <v>0</v>
      </c>
      <c r="I263" s="26">
        <v>14212.806703237526</v>
      </c>
      <c r="J263" s="73"/>
      <c r="K263" s="25">
        <f t="shared" si="54"/>
        <v>107734.13</v>
      </c>
      <c r="L263" s="78">
        <f t="shared" si="55"/>
        <v>1.0000000582344337</v>
      </c>
      <c r="M263" s="24">
        <f t="shared" si="56"/>
        <v>93521.32</v>
      </c>
      <c r="N263" s="78">
        <f t="shared" si="57"/>
        <v>1.0000000318330975</v>
      </c>
      <c r="O263" s="24">
        <f t="shared" si="58"/>
        <v>0</v>
      </c>
      <c r="P263" s="78" t="e">
        <f t="shared" si="59"/>
        <v>#DIV/0!</v>
      </c>
      <c r="Q263" s="24">
        <f t="shared" si="60"/>
        <v>14212.81</v>
      </c>
      <c r="R263" s="79">
        <f t="shared" si="61"/>
        <v>1.0000002319571737</v>
      </c>
      <c r="T263" s="190"/>
    </row>
    <row r="264" spans="1:20" s="4" customFormat="1" ht="39" customHeight="1" x14ac:dyDescent="0.25">
      <c r="A264" s="141" t="s">
        <v>335</v>
      </c>
      <c r="B264" s="98" t="s">
        <v>336</v>
      </c>
      <c r="C264" s="98"/>
      <c r="D264" s="109" t="s">
        <v>328</v>
      </c>
      <c r="E264" s="157"/>
      <c r="F264" s="131">
        <v>164564.31681183836</v>
      </c>
      <c r="G264" s="24">
        <v>142854.19615367061</v>
      </c>
      <c r="H264" s="24">
        <v>0</v>
      </c>
      <c r="I264" s="26">
        <v>21710.120658167751</v>
      </c>
      <c r="J264" s="73"/>
      <c r="K264" s="25">
        <f t="shared" si="54"/>
        <v>164564.32</v>
      </c>
      <c r="L264" s="78">
        <f t="shared" si="55"/>
        <v>1.0000000193733471</v>
      </c>
      <c r="M264" s="24">
        <f t="shared" si="56"/>
        <v>142854.20000000001</v>
      </c>
      <c r="N264" s="78">
        <f t="shared" si="57"/>
        <v>1.0000000269248612</v>
      </c>
      <c r="O264" s="24">
        <f t="shared" si="58"/>
        <v>0</v>
      </c>
      <c r="P264" s="78" t="e">
        <f t="shared" si="59"/>
        <v>#DIV/0!</v>
      </c>
      <c r="Q264" s="24">
        <f t="shared" si="60"/>
        <v>21710.12</v>
      </c>
      <c r="R264" s="79">
        <f t="shared" si="61"/>
        <v>0.99999996968382798</v>
      </c>
      <c r="T264" s="190"/>
    </row>
    <row r="265" spans="1:20" s="4" customFormat="1" ht="120.75" customHeight="1" x14ac:dyDescent="0.25">
      <c r="A265" s="141" t="s">
        <v>337</v>
      </c>
      <c r="B265" s="98" t="s">
        <v>338</v>
      </c>
      <c r="C265" s="98" t="s">
        <v>1475</v>
      </c>
      <c r="D265" s="109"/>
      <c r="E265" s="157" t="s">
        <v>1307</v>
      </c>
      <c r="F265" s="131"/>
      <c r="G265" s="24"/>
      <c r="H265" s="24"/>
      <c r="I265" s="26"/>
      <c r="J265" s="73"/>
      <c r="K265" s="25"/>
      <c r="L265" s="78"/>
      <c r="M265" s="24"/>
      <c r="N265" s="78"/>
      <c r="O265" s="24"/>
      <c r="P265" s="78"/>
      <c r="Q265" s="24"/>
      <c r="R265" s="79"/>
      <c r="T265" s="190"/>
    </row>
    <row r="266" spans="1:20" s="4" customFormat="1" ht="39" customHeight="1" x14ac:dyDescent="0.25">
      <c r="A266" s="141" t="s">
        <v>339</v>
      </c>
      <c r="B266" s="98" t="s">
        <v>332</v>
      </c>
      <c r="C266" s="98"/>
      <c r="D266" s="109" t="s">
        <v>328</v>
      </c>
      <c r="E266" s="157"/>
      <c r="F266" s="131">
        <v>89173.51879396115</v>
      </c>
      <c r="G266" s="24">
        <v>77409.316869531453</v>
      </c>
      <c r="H266" s="24">
        <v>0</v>
      </c>
      <c r="I266" s="26">
        <v>11764.201924429692</v>
      </c>
      <c r="J266" s="73"/>
      <c r="K266" s="25">
        <f t="shared" ref="K266:K327" si="62">SUM(M266,O266,Q266)</f>
        <v>89173.52</v>
      </c>
      <c r="L266" s="78">
        <f t="shared" ref="L266:L327" si="63">K266/F266</f>
        <v>1.0000000135246301</v>
      </c>
      <c r="M266" s="24">
        <f t="shared" ref="M266:M327" si="64">ROUND(G266-(G266*$M$6*$F$6),2)</f>
        <v>77409.320000000007</v>
      </c>
      <c r="N266" s="78">
        <f t="shared" ref="N266:N327" si="65">M266/G266</f>
        <v>1.0000000404404623</v>
      </c>
      <c r="O266" s="24">
        <f t="shared" ref="O266:O327" si="66">ROUND(H266-(H266*$O$6*$F$6),2)</f>
        <v>0</v>
      </c>
      <c r="P266" s="78" t="e">
        <f t="shared" ref="P266:P327" si="67">O266/H266</f>
        <v>#DIV/0!</v>
      </c>
      <c r="Q266" s="24">
        <f t="shared" ref="Q266:Q327" si="68">ROUND((I266-(I266*$Q$6*$F$6)),2)</f>
        <v>11764.2</v>
      </c>
      <c r="R266" s="79">
        <f t="shared" ref="R266:R327" si="69">Q266/I266</f>
        <v>0.99999983641646895</v>
      </c>
      <c r="T266" s="190"/>
    </row>
    <row r="267" spans="1:20" s="4" customFormat="1" ht="39" customHeight="1" x14ac:dyDescent="0.25">
      <c r="A267" s="141" t="s">
        <v>340</v>
      </c>
      <c r="B267" s="98" t="s">
        <v>334</v>
      </c>
      <c r="C267" s="98"/>
      <c r="D267" s="109" t="s">
        <v>328</v>
      </c>
      <c r="E267" s="157"/>
      <c r="F267" s="131">
        <v>136078.34673102628</v>
      </c>
      <c r="G267" s="24">
        <v>118126.2330302629</v>
      </c>
      <c r="H267" s="24">
        <v>0</v>
      </c>
      <c r="I267" s="26">
        <v>17952.113700763373</v>
      </c>
      <c r="J267" s="73"/>
      <c r="K267" s="25">
        <f t="shared" si="62"/>
        <v>136078.34</v>
      </c>
      <c r="L267" s="78">
        <f t="shared" si="63"/>
        <v>0.99999995053565505</v>
      </c>
      <c r="M267" s="24">
        <f t="shared" si="64"/>
        <v>118126.23</v>
      </c>
      <c r="N267" s="78">
        <f t="shared" si="65"/>
        <v>0.99999997434724852</v>
      </c>
      <c r="O267" s="24">
        <f t="shared" si="66"/>
        <v>0</v>
      </c>
      <c r="P267" s="78" t="e">
        <f t="shared" si="67"/>
        <v>#DIV/0!</v>
      </c>
      <c r="Q267" s="24">
        <f t="shared" si="68"/>
        <v>17952.11</v>
      </c>
      <c r="R267" s="79">
        <f t="shared" si="69"/>
        <v>0.99999979385361326</v>
      </c>
      <c r="T267" s="190"/>
    </row>
    <row r="268" spans="1:20" s="4" customFormat="1" ht="39" customHeight="1" x14ac:dyDescent="0.25">
      <c r="A268" s="141" t="s">
        <v>341</v>
      </c>
      <c r="B268" s="98" t="s">
        <v>336</v>
      </c>
      <c r="C268" s="98"/>
      <c r="D268" s="109" t="s">
        <v>328</v>
      </c>
      <c r="E268" s="157"/>
      <c r="F268" s="131">
        <v>203213.17029894301</v>
      </c>
      <c r="G268" s="24">
        <v>176404.30594736402</v>
      </c>
      <c r="H268" s="24">
        <v>0</v>
      </c>
      <c r="I268" s="26">
        <v>26808.864351578984</v>
      </c>
      <c r="J268" s="73"/>
      <c r="K268" s="25">
        <f t="shared" si="62"/>
        <v>203213.16999999998</v>
      </c>
      <c r="L268" s="78">
        <f t="shared" si="63"/>
        <v>0.99999999852891908</v>
      </c>
      <c r="M268" s="24">
        <f t="shared" si="64"/>
        <v>176404.31</v>
      </c>
      <c r="N268" s="78">
        <f t="shared" si="65"/>
        <v>1.0000000229735662</v>
      </c>
      <c r="O268" s="24">
        <f t="shared" si="66"/>
        <v>0</v>
      </c>
      <c r="P268" s="78" t="e">
        <f t="shared" si="67"/>
        <v>#DIV/0!</v>
      </c>
      <c r="Q268" s="24">
        <f t="shared" si="68"/>
        <v>26808.86</v>
      </c>
      <c r="R268" s="79">
        <f t="shared" si="69"/>
        <v>0.99999983768133827</v>
      </c>
      <c r="T268" s="190"/>
    </row>
    <row r="269" spans="1:20" s="4" customFormat="1" ht="120.75" customHeight="1" x14ac:dyDescent="0.25">
      <c r="A269" s="141" t="s">
        <v>342</v>
      </c>
      <c r="B269" s="98" t="s">
        <v>343</v>
      </c>
      <c r="C269" s="98" t="s">
        <v>1474</v>
      </c>
      <c r="D269" s="109"/>
      <c r="E269" s="157" t="s">
        <v>1307</v>
      </c>
      <c r="F269" s="131"/>
      <c r="G269" s="24"/>
      <c r="H269" s="24"/>
      <c r="I269" s="26"/>
      <c r="J269" s="73"/>
      <c r="K269" s="25"/>
      <c r="L269" s="78"/>
      <c r="M269" s="24"/>
      <c r="N269" s="78"/>
      <c r="O269" s="24"/>
      <c r="P269" s="78"/>
      <c r="Q269" s="24"/>
      <c r="R269" s="79"/>
      <c r="T269" s="190"/>
    </row>
    <row r="270" spans="1:20" s="4" customFormat="1" ht="39" customHeight="1" x14ac:dyDescent="0.25">
      <c r="A270" s="141" t="s">
        <v>344</v>
      </c>
      <c r="B270" s="98" t="s">
        <v>332</v>
      </c>
      <c r="C270" s="98"/>
      <c r="D270" s="109" t="s">
        <v>328</v>
      </c>
      <c r="E270" s="157"/>
      <c r="F270" s="131">
        <v>48555.18904549881</v>
      </c>
      <c r="G270" s="24">
        <v>42149.553649076755</v>
      </c>
      <c r="H270" s="24">
        <v>0</v>
      </c>
      <c r="I270" s="26">
        <v>6405.6353964220516</v>
      </c>
      <c r="J270" s="73"/>
      <c r="K270" s="25">
        <f t="shared" si="62"/>
        <v>48555.19</v>
      </c>
      <c r="L270" s="78">
        <f t="shared" si="63"/>
        <v>1.0000000196580676</v>
      </c>
      <c r="M270" s="24">
        <f t="shared" si="64"/>
        <v>42149.55</v>
      </c>
      <c r="N270" s="78">
        <f t="shared" si="65"/>
        <v>0.99999991342549477</v>
      </c>
      <c r="O270" s="24">
        <f t="shared" si="66"/>
        <v>0</v>
      </c>
      <c r="P270" s="78" t="e">
        <f t="shared" si="67"/>
        <v>#DIV/0!</v>
      </c>
      <c r="Q270" s="24">
        <f t="shared" si="68"/>
        <v>6405.64</v>
      </c>
      <c r="R270" s="79">
        <f t="shared" si="69"/>
        <v>1.0000007186762381</v>
      </c>
      <c r="T270" s="190"/>
    </row>
    <row r="271" spans="1:20" s="4" customFormat="1" ht="39" customHeight="1" x14ac:dyDescent="0.25">
      <c r="A271" s="141" t="s">
        <v>345</v>
      </c>
      <c r="B271" s="98" t="s">
        <v>334</v>
      </c>
      <c r="C271" s="98"/>
      <c r="D271" s="109" t="s">
        <v>328</v>
      </c>
      <c r="E271" s="157"/>
      <c r="F271" s="131">
        <v>93362.420499413041</v>
      </c>
      <c r="G271" s="24">
        <v>81045.598400619871</v>
      </c>
      <c r="H271" s="24">
        <v>0</v>
      </c>
      <c r="I271" s="26">
        <v>12316.822098793173</v>
      </c>
      <c r="J271" s="73"/>
      <c r="K271" s="25">
        <f t="shared" si="62"/>
        <v>93362.420000000013</v>
      </c>
      <c r="L271" s="78">
        <f t="shared" si="63"/>
        <v>0.99999999465081324</v>
      </c>
      <c r="M271" s="24">
        <f t="shared" si="64"/>
        <v>81045.600000000006</v>
      </c>
      <c r="N271" s="78">
        <f t="shared" si="65"/>
        <v>1.0000000197343244</v>
      </c>
      <c r="O271" s="24">
        <f t="shared" si="66"/>
        <v>0</v>
      </c>
      <c r="P271" s="78" t="e">
        <f t="shared" si="67"/>
        <v>#DIV/0!</v>
      </c>
      <c r="Q271" s="24">
        <f t="shared" si="68"/>
        <v>12316.82</v>
      </c>
      <c r="R271" s="79">
        <f t="shared" si="69"/>
        <v>0.9999998295994571</v>
      </c>
      <c r="T271" s="190"/>
    </row>
    <row r="272" spans="1:20" s="4" customFormat="1" ht="39" customHeight="1" x14ac:dyDescent="0.25">
      <c r="A272" s="141" t="s">
        <v>346</v>
      </c>
      <c r="B272" s="98" t="s">
        <v>336</v>
      </c>
      <c r="C272" s="98"/>
      <c r="D272" s="109" t="s">
        <v>328</v>
      </c>
      <c r="E272" s="157"/>
      <c r="F272" s="131">
        <v>139520.87076707737</v>
      </c>
      <c r="G272" s="24">
        <v>121114.60264426656</v>
      </c>
      <c r="H272" s="24">
        <v>0</v>
      </c>
      <c r="I272" s="26">
        <v>18406.268122810812</v>
      </c>
      <c r="J272" s="73"/>
      <c r="K272" s="25">
        <f t="shared" si="62"/>
        <v>139520.87</v>
      </c>
      <c r="L272" s="78">
        <f t="shared" si="63"/>
        <v>0.99999999450206001</v>
      </c>
      <c r="M272" s="24">
        <f t="shared" si="64"/>
        <v>121114.6</v>
      </c>
      <c r="N272" s="78">
        <f t="shared" si="65"/>
        <v>0.99999997816723585</v>
      </c>
      <c r="O272" s="24">
        <f t="shared" si="66"/>
        <v>0</v>
      </c>
      <c r="P272" s="78" t="e">
        <f t="shared" si="67"/>
        <v>#DIV/0!</v>
      </c>
      <c r="Q272" s="24">
        <f t="shared" si="68"/>
        <v>18406.27</v>
      </c>
      <c r="R272" s="79">
        <f t="shared" si="69"/>
        <v>1.0000001019864089</v>
      </c>
      <c r="T272" s="190"/>
    </row>
    <row r="273" spans="1:20" s="4" customFormat="1" ht="56.1" customHeight="1" x14ac:dyDescent="0.25">
      <c r="A273" s="141" t="s">
        <v>1196</v>
      </c>
      <c r="B273" s="98" t="s">
        <v>1797</v>
      </c>
      <c r="C273" s="98" t="s">
        <v>1798</v>
      </c>
      <c r="D273" s="81" t="s">
        <v>1197</v>
      </c>
      <c r="E273" s="157" t="s">
        <v>1476</v>
      </c>
      <c r="F273" s="131">
        <v>2658.5346830400003</v>
      </c>
      <c r="G273" s="24">
        <v>2363.1419404800004</v>
      </c>
      <c r="H273" s="24">
        <v>0</v>
      </c>
      <c r="I273" s="26">
        <v>295.39274255999999</v>
      </c>
      <c r="J273" s="73"/>
      <c r="K273" s="25">
        <f t="shared" si="62"/>
        <v>2658.5299999999997</v>
      </c>
      <c r="L273" s="78">
        <f t="shared" si="63"/>
        <v>0.99999823848828062</v>
      </c>
      <c r="M273" s="24">
        <f t="shared" si="64"/>
        <v>2363.14</v>
      </c>
      <c r="N273" s="78">
        <f t="shared" si="65"/>
        <v>0.99999917885592593</v>
      </c>
      <c r="O273" s="24">
        <f t="shared" si="66"/>
        <v>0</v>
      </c>
      <c r="P273" s="78" t="e">
        <f t="shared" si="67"/>
        <v>#DIV/0!</v>
      </c>
      <c r="Q273" s="24">
        <f t="shared" si="68"/>
        <v>295.39</v>
      </c>
      <c r="R273" s="79">
        <f t="shared" si="69"/>
        <v>0.99999071554711794</v>
      </c>
      <c r="T273" s="190"/>
    </row>
    <row r="274" spans="1:20" s="4" customFormat="1" ht="56.1" customHeight="1" x14ac:dyDescent="0.25">
      <c r="A274" s="141" t="s">
        <v>1309</v>
      </c>
      <c r="B274" s="98" t="s">
        <v>1310</v>
      </c>
      <c r="C274" s="98" t="s">
        <v>1311</v>
      </c>
      <c r="D274" s="81"/>
      <c r="E274" s="157" t="s">
        <v>1312</v>
      </c>
      <c r="F274" s="131">
        <v>5087.4188801527926</v>
      </c>
      <c r="G274" s="24">
        <v>0</v>
      </c>
      <c r="H274" s="24">
        <v>0</v>
      </c>
      <c r="I274" s="26">
        <v>5087.4188801527926</v>
      </c>
      <c r="J274" s="73"/>
      <c r="K274" s="25">
        <f t="shared" si="62"/>
        <v>5087.42</v>
      </c>
      <c r="L274" s="78">
        <f t="shared" si="63"/>
        <v>1.0000002201208971</v>
      </c>
      <c r="M274" s="24">
        <f t="shared" si="64"/>
        <v>0</v>
      </c>
      <c r="N274" s="78" t="e">
        <f t="shared" si="65"/>
        <v>#DIV/0!</v>
      </c>
      <c r="O274" s="24">
        <f t="shared" si="66"/>
        <v>0</v>
      </c>
      <c r="P274" s="78" t="e">
        <f t="shared" si="67"/>
        <v>#DIV/0!</v>
      </c>
      <c r="Q274" s="24">
        <f t="shared" si="68"/>
        <v>5087.42</v>
      </c>
      <c r="R274" s="79">
        <f t="shared" si="69"/>
        <v>1.0000002201208971</v>
      </c>
      <c r="T274" s="190"/>
    </row>
    <row r="275" spans="1:20" s="4" customFormat="1" ht="240" customHeight="1" x14ac:dyDescent="0.25">
      <c r="A275" s="160"/>
      <c r="B275" s="116" t="s">
        <v>1484</v>
      </c>
      <c r="C275" s="206"/>
      <c r="D275" s="115"/>
      <c r="E275" s="135"/>
      <c r="F275" s="131"/>
      <c r="G275" s="24"/>
      <c r="H275" s="24"/>
      <c r="I275" s="26"/>
      <c r="J275" s="73"/>
      <c r="K275" s="25"/>
      <c r="L275" s="78"/>
      <c r="M275" s="24"/>
      <c r="N275" s="78"/>
      <c r="O275" s="24"/>
      <c r="P275" s="78"/>
      <c r="Q275" s="24"/>
      <c r="R275" s="79"/>
      <c r="T275" s="190"/>
    </row>
    <row r="276" spans="1:20" s="4" customFormat="1" ht="54" customHeight="1" x14ac:dyDescent="0.25">
      <c r="A276" s="152" t="s">
        <v>347</v>
      </c>
      <c r="B276" s="208"/>
      <c r="C276" s="208"/>
      <c r="D276" s="95"/>
      <c r="E276" s="155"/>
      <c r="F276" s="131"/>
      <c r="G276" s="24"/>
      <c r="H276" s="24"/>
      <c r="I276" s="26"/>
      <c r="J276" s="73"/>
      <c r="K276" s="25"/>
      <c r="L276" s="78"/>
      <c r="M276" s="24"/>
      <c r="N276" s="78"/>
      <c r="O276" s="24"/>
      <c r="P276" s="78"/>
      <c r="Q276" s="24"/>
      <c r="R276" s="79"/>
      <c r="T276" s="190"/>
    </row>
    <row r="277" spans="1:20" s="4" customFormat="1" ht="33" customHeight="1" x14ac:dyDescent="0.25">
      <c r="A277" s="154" t="s">
        <v>1678</v>
      </c>
      <c r="B277" s="209"/>
      <c r="C277" s="209"/>
      <c r="D277" s="96"/>
      <c r="E277" s="155"/>
      <c r="F277" s="131"/>
      <c r="G277" s="24"/>
      <c r="H277" s="24"/>
      <c r="I277" s="26"/>
      <c r="J277" s="73"/>
      <c r="K277" s="25"/>
      <c r="L277" s="78"/>
      <c r="M277" s="24"/>
      <c r="N277" s="78"/>
      <c r="O277" s="24"/>
      <c r="P277" s="78"/>
      <c r="Q277" s="24"/>
      <c r="R277" s="79"/>
      <c r="T277" s="190"/>
    </row>
    <row r="278" spans="1:20" s="4" customFormat="1" ht="111.75" customHeight="1" x14ac:dyDescent="0.25">
      <c r="A278" s="141" t="s">
        <v>348</v>
      </c>
      <c r="B278" s="98" t="s">
        <v>1313</v>
      </c>
      <c r="C278" s="98" t="s">
        <v>1799</v>
      </c>
      <c r="D278" s="109" t="s">
        <v>349</v>
      </c>
      <c r="E278" s="157" t="s">
        <v>1408</v>
      </c>
      <c r="F278" s="131">
        <v>1030312.2884781058</v>
      </c>
      <c r="G278" s="24">
        <v>436278.02436028817</v>
      </c>
      <c r="H278" s="24">
        <v>548107.58750000002</v>
      </c>
      <c r="I278" s="26">
        <v>45926.676617817611</v>
      </c>
      <c r="J278" s="73"/>
      <c r="K278" s="25">
        <f t="shared" si="62"/>
        <v>1030312.29</v>
      </c>
      <c r="L278" s="78">
        <f t="shared" si="63"/>
        <v>1.0000000014771193</v>
      </c>
      <c r="M278" s="24">
        <f t="shared" si="64"/>
        <v>436278.02</v>
      </c>
      <c r="N278" s="78">
        <f t="shared" si="65"/>
        <v>0.99999999000571216</v>
      </c>
      <c r="O278" s="24">
        <f t="shared" si="66"/>
        <v>548107.59</v>
      </c>
      <c r="P278" s="78">
        <f t="shared" si="67"/>
        <v>1.0000000045611481</v>
      </c>
      <c r="Q278" s="24">
        <f t="shared" si="68"/>
        <v>45926.68</v>
      </c>
      <c r="R278" s="79">
        <f t="shared" si="69"/>
        <v>1.0000000736430903</v>
      </c>
      <c r="T278" s="190"/>
    </row>
    <row r="279" spans="1:20" s="4" customFormat="1" ht="116.25" customHeight="1" x14ac:dyDescent="0.25">
      <c r="A279" s="141" t="s">
        <v>350</v>
      </c>
      <c r="B279" s="98" t="s">
        <v>1800</v>
      </c>
      <c r="C279" s="98" t="s">
        <v>1801</v>
      </c>
      <c r="D279" s="109" t="s">
        <v>349</v>
      </c>
      <c r="E279" s="157" t="s">
        <v>1409</v>
      </c>
      <c r="F279" s="131">
        <v>1357989.2500726245</v>
      </c>
      <c r="G279" s="24">
        <v>567646.73157895566</v>
      </c>
      <c r="H279" s="24">
        <v>716658.38750000007</v>
      </c>
      <c r="I279" s="26">
        <v>73684.130993668819</v>
      </c>
      <c r="J279" s="73"/>
      <c r="K279" s="25">
        <f t="shared" si="62"/>
        <v>1357989.25</v>
      </c>
      <c r="L279" s="78">
        <f t="shared" si="63"/>
        <v>0.99999999994652056</v>
      </c>
      <c r="M279" s="24">
        <f t="shared" si="64"/>
        <v>567646.73</v>
      </c>
      <c r="N279" s="78">
        <f t="shared" si="65"/>
        <v>0.99999999721841848</v>
      </c>
      <c r="O279" s="24">
        <f t="shared" si="66"/>
        <v>716658.39</v>
      </c>
      <c r="P279" s="78">
        <f t="shared" si="67"/>
        <v>1.0000000034884122</v>
      </c>
      <c r="Q279" s="24">
        <f t="shared" si="68"/>
        <v>73684.13</v>
      </c>
      <c r="R279" s="79">
        <f t="shared" si="69"/>
        <v>0.99999998651448008</v>
      </c>
      <c r="T279" s="190"/>
    </row>
    <row r="280" spans="1:20" s="4" customFormat="1" ht="105.6" customHeight="1" x14ac:dyDescent="0.25">
      <c r="A280" s="141" t="s">
        <v>351</v>
      </c>
      <c r="B280" s="98" t="s">
        <v>352</v>
      </c>
      <c r="C280" s="98" t="s">
        <v>1802</v>
      </c>
      <c r="D280" s="109" t="s">
        <v>353</v>
      </c>
      <c r="E280" s="172" t="s">
        <v>1710</v>
      </c>
      <c r="F280" s="131">
        <v>531270.79241618328</v>
      </c>
      <c r="G280" s="24">
        <v>162169.23989389779</v>
      </c>
      <c r="H280" s="24">
        <v>323062.30000000005</v>
      </c>
      <c r="I280" s="26">
        <v>46039.252522285453</v>
      </c>
      <c r="J280" s="73"/>
      <c r="K280" s="25">
        <f t="shared" si="62"/>
        <v>531270.79</v>
      </c>
      <c r="L280" s="78">
        <f t="shared" si="63"/>
        <v>0.99999999545206841</v>
      </c>
      <c r="M280" s="24">
        <f t="shared" si="64"/>
        <v>162169.24</v>
      </c>
      <c r="N280" s="78">
        <f t="shared" si="65"/>
        <v>1.0000000006542684</v>
      </c>
      <c r="O280" s="24">
        <f t="shared" si="66"/>
        <v>323062.3</v>
      </c>
      <c r="P280" s="78">
        <f t="shared" si="67"/>
        <v>0.99999999999999978</v>
      </c>
      <c r="Q280" s="24">
        <f t="shared" si="68"/>
        <v>46039.25</v>
      </c>
      <c r="R280" s="79">
        <f t="shared" si="69"/>
        <v>0.9999999452144569</v>
      </c>
      <c r="T280" s="190"/>
    </row>
    <row r="281" spans="1:20" s="4" customFormat="1" ht="110.1" customHeight="1" x14ac:dyDescent="0.25">
      <c r="A281" s="141" t="s">
        <v>354</v>
      </c>
      <c r="B281" s="98" t="s">
        <v>1133</v>
      </c>
      <c r="C281" s="98" t="s">
        <v>1802</v>
      </c>
      <c r="D281" s="109" t="s">
        <v>353</v>
      </c>
      <c r="E281" s="157" t="s">
        <v>1093</v>
      </c>
      <c r="F281" s="131">
        <v>826465.98277063761</v>
      </c>
      <c r="G281" s="24">
        <v>299672.75660889607</v>
      </c>
      <c r="H281" s="24">
        <v>478287.7</v>
      </c>
      <c r="I281" s="26">
        <v>48505.526161741451</v>
      </c>
      <c r="J281" s="73"/>
      <c r="K281" s="25">
        <f t="shared" si="62"/>
        <v>826465.99</v>
      </c>
      <c r="L281" s="78">
        <f t="shared" si="63"/>
        <v>1.00000000874732</v>
      </c>
      <c r="M281" s="24">
        <f t="shared" si="64"/>
        <v>299672.76</v>
      </c>
      <c r="N281" s="78">
        <f t="shared" si="65"/>
        <v>1.0000000113160235</v>
      </c>
      <c r="O281" s="24">
        <f t="shared" si="66"/>
        <v>478287.7</v>
      </c>
      <c r="P281" s="78">
        <f t="shared" si="67"/>
        <v>1</v>
      </c>
      <c r="Q281" s="24">
        <f t="shared" si="68"/>
        <v>48505.53</v>
      </c>
      <c r="R281" s="79">
        <f t="shared" si="69"/>
        <v>1.0000000791303352</v>
      </c>
      <c r="T281" s="190"/>
    </row>
    <row r="282" spans="1:20" s="4" customFormat="1" ht="76.5" customHeight="1" x14ac:dyDescent="0.25">
      <c r="A282" s="141" t="s">
        <v>355</v>
      </c>
      <c r="B282" s="98" t="s">
        <v>356</v>
      </c>
      <c r="C282" s="98" t="s">
        <v>1485</v>
      </c>
      <c r="D282" s="109" t="s">
        <v>353</v>
      </c>
      <c r="E282" s="157" t="s">
        <v>1314</v>
      </c>
      <c r="F282" s="131">
        <v>1217156.2828222201</v>
      </c>
      <c r="G282" s="24">
        <v>690646.73198400019</v>
      </c>
      <c r="H282" s="24">
        <v>475818.75000000006</v>
      </c>
      <c r="I282" s="26">
        <v>50690.80083822005</v>
      </c>
      <c r="J282" s="73"/>
      <c r="K282" s="25">
        <f t="shared" si="62"/>
        <v>1217156.28</v>
      </c>
      <c r="L282" s="78">
        <f t="shared" si="63"/>
        <v>0.9999999976813001</v>
      </c>
      <c r="M282" s="24">
        <f t="shared" si="64"/>
        <v>690646.73</v>
      </c>
      <c r="N282" s="78">
        <f t="shared" si="65"/>
        <v>0.9999999971273299</v>
      </c>
      <c r="O282" s="24">
        <f t="shared" si="66"/>
        <v>475818.75</v>
      </c>
      <c r="P282" s="78">
        <f t="shared" si="67"/>
        <v>0.99999999999999989</v>
      </c>
      <c r="Q282" s="24">
        <f t="shared" si="68"/>
        <v>50690.8</v>
      </c>
      <c r="R282" s="79">
        <f t="shared" si="69"/>
        <v>0.99999998346405994</v>
      </c>
      <c r="T282" s="190"/>
    </row>
    <row r="283" spans="1:20" s="4" customFormat="1" ht="120" customHeight="1" x14ac:dyDescent="0.25">
      <c r="A283" s="141" t="s">
        <v>1315</v>
      </c>
      <c r="B283" s="98" t="s">
        <v>1486</v>
      </c>
      <c r="C283" s="98" t="s">
        <v>1316</v>
      </c>
      <c r="D283" s="81" t="s">
        <v>897</v>
      </c>
      <c r="E283" s="157" t="s">
        <v>1317</v>
      </c>
      <c r="F283" s="131">
        <v>212.90275200000002</v>
      </c>
      <c r="G283" s="24">
        <v>60.400224000000009</v>
      </c>
      <c r="H283" s="24">
        <v>144.95250000000001</v>
      </c>
      <c r="I283" s="26">
        <v>7.5500280000000011</v>
      </c>
      <c r="J283" s="73"/>
      <c r="K283" s="25">
        <f t="shared" si="62"/>
        <v>212.9</v>
      </c>
      <c r="L283" s="78">
        <f t="shared" si="63"/>
        <v>0.99998707391062747</v>
      </c>
      <c r="M283" s="24">
        <f t="shared" si="64"/>
        <v>60.4</v>
      </c>
      <c r="N283" s="78">
        <f t="shared" si="65"/>
        <v>0.9999962914044821</v>
      </c>
      <c r="O283" s="24">
        <f t="shared" si="66"/>
        <v>144.94999999999999</v>
      </c>
      <c r="P283" s="78">
        <f t="shared" si="67"/>
        <v>0.99998275297080064</v>
      </c>
      <c r="Q283" s="24">
        <f t="shared" si="68"/>
        <v>7.55</v>
      </c>
      <c r="R283" s="79">
        <f t="shared" si="69"/>
        <v>0.9999962914044821</v>
      </c>
      <c r="T283" s="190"/>
    </row>
    <row r="284" spans="1:20" s="4" customFormat="1" ht="39" customHeight="1" x14ac:dyDescent="0.25">
      <c r="A284" s="141" t="s">
        <v>1318</v>
      </c>
      <c r="B284" s="98" t="s">
        <v>1319</v>
      </c>
      <c r="C284" s="98" t="s">
        <v>1526</v>
      </c>
      <c r="D284" s="81" t="s">
        <v>1320</v>
      </c>
      <c r="E284" s="157" t="s">
        <v>1317</v>
      </c>
      <c r="F284" s="131">
        <v>300.18321600000002</v>
      </c>
      <c r="G284" s="24">
        <v>36.146015999999982</v>
      </c>
      <c r="H284" s="24">
        <v>264.03720000000004</v>
      </c>
      <c r="I284" s="26">
        <v>0</v>
      </c>
      <c r="J284" s="73"/>
      <c r="K284" s="25">
        <f t="shared" si="62"/>
        <v>300.19</v>
      </c>
      <c r="L284" s="78">
        <f t="shared" si="63"/>
        <v>1.0000225995313474</v>
      </c>
      <c r="M284" s="24">
        <f t="shared" si="64"/>
        <v>36.15</v>
      </c>
      <c r="N284" s="78">
        <f t="shared" si="65"/>
        <v>1.0001102196159051</v>
      </c>
      <c r="O284" s="24">
        <f t="shared" si="66"/>
        <v>264.04000000000002</v>
      </c>
      <c r="P284" s="78">
        <f t="shared" si="67"/>
        <v>1.0000106045663262</v>
      </c>
      <c r="Q284" s="24">
        <f t="shared" si="68"/>
        <v>0</v>
      </c>
      <c r="R284" s="79" t="e">
        <f t="shared" si="69"/>
        <v>#DIV/0!</v>
      </c>
      <c r="T284" s="190"/>
    </row>
    <row r="285" spans="1:20" s="4" customFormat="1" ht="125.25" customHeight="1" x14ac:dyDescent="0.25">
      <c r="A285" s="141" t="s">
        <v>357</v>
      </c>
      <c r="B285" s="98" t="s">
        <v>1487</v>
      </c>
      <c r="C285" s="98" t="s">
        <v>1803</v>
      </c>
      <c r="D285" s="109"/>
      <c r="E285" s="157" t="s">
        <v>1094</v>
      </c>
      <c r="F285" s="131"/>
      <c r="G285" s="24"/>
      <c r="H285" s="24"/>
      <c r="I285" s="26"/>
      <c r="J285" s="73"/>
      <c r="K285" s="25"/>
      <c r="L285" s="78"/>
      <c r="M285" s="24"/>
      <c r="N285" s="78"/>
      <c r="O285" s="24"/>
      <c r="P285" s="78"/>
      <c r="Q285" s="24"/>
      <c r="R285" s="79"/>
      <c r="T285" s="190"/>
    </row>
    <row r="286" spans="1:20" s="4" customFormat="1" ht="39" customHeight="1" x14ac:dyDescent="0.25">
      <c r="A286" s="141" t="s">
        <v>359</v>
      </c>
      <c r="B286" s="98" t="s">
        <v>1134</v>
      </c>
      <c r="C286" s="98"/>
      <c r="D286" s="109" t="s">
        <v>358</v>
      </c>
      <c r="E286" s="157"/>
      <c r="F286" s="131">
        <v>5216.7020647814397</v>
      </c>
      <c r="G286" s="24">
        <v>2810.3817853439996</v>
      </c>
      <c r="H286" s="24">
        <v>2202.5676000000003</v>
      </c>
      <c r="I286" s="26">
        <v>203.75267943743998</v>
      </c>
      <c r="J286" s="73"/>
      <c r="K286" s="25">
        <f t="shared" si="62"/>
        <v>5216.7000000000007</v>
      </c>
      <c r="L286" s="78">
        <f t="shared" si="63"/>
        <v>0.9999996041979371</v>
      </c>
      <c r="M286" s="24">
        <f t="shared" si="64"/>
        <v>2810.38</v>
      </c>
      <c r="N286" s="78">
        <f t="shared" si="65"/>
        <v>0.99999936473257522</v>
      </c>
      <c r="O286" s="24">
        <f t="shared" si="66"/>
        <v>2202.5700000000002</v>
      </c>
      <c r="P286" s="78">
        <f t="shared" si="67"/>
        <v>1.000001089637385</v>
      </c>
      <c r="Q286" s="24">
        <f t="shared" si="68"/>
        <v>203.75</v>
      </c>
      <c r="R286" s="79">
        <f t="shared" si="69"/>
        <v>0.99998684955973405</v>
      </c>
      <c r="T286" s="190"/>
    </row>
    <row r="287" spans="1:20" s="4" customFormat="1" ht="39" customHeight="1" x14ac:dyDescent="0.25">
      <c r="A287" s="141" t="s">
        <v>360</v>
      </c>
      <c r="B287" s="98" t="s">
        <v>1135</v>
      </c>
      <c r="C287" s="98"/>
      <c r="D287" s="109" t="s">
        <v>358</v>
      </c>
      <c r="E287" s="157"/>
      <c r="F287" s="131">
        <v>5838.4990347887997</v>
      </c>
      <c r="G287" s="24">
        <v>3231.9390531455992</v>
      </c>
      <c r="H287" s="24">
        <v>2202.5676000000003</v>
      </c>
      <c r="I287" s="26">
        <v>403.99238164319996</v>
      </c>
      <c r="J287" s="73"/>
      <c r="K287" s="25">
        <f t="shared" si="62"/>
        <v>5838.5</v>
      </c>
      <c r="L287" s="78">
        <f t="shared" si="63"/>
        <v>1.0000001653183797</v>
      </c>
      <c r="M287" s="24">
        <f t="shared" si="64"/>
        <v>3231.94</v>
      </c>
      <c r="N287" s="78">
        <f t="shared" si="65"/>
        <v>1.000000292967901</v>
      </c>
      <c r="O287" s="24">
        <f t="shared" si="66"/>
        <v>2202.5700000000002</v>
      </c>
      <c r="P287" s="78">
        <f t="shared" si="67"/>
        <v>1.000001089637385</v>
      </c>
      <c r="Q287" s="24">
        <f t="shared" si="68"/>
        <v>403.99</v>
      </c>
      <c r="R287" s="79">
        <f t="shared" si="69"/>
        <v>0.99999410473239558</v>
      </c>
      <c r="T287" s="190"/>
    </row>
    <row r="288" spans="1:20" s="4" customFormat="1" ht="120.75" customHeight="1" x14ac:dyDescent="0.25">
      <c r="A288" s="141" t="s">
        <v>361</v>
      </c>
      <c r="B288" s="98" t="s">
        <v>1136</v>
      </c>
      <c r="C288" s="98" t="s">
        <v>1804</v>
      </c>
      <c r="D288" s="109"/>
      <c r="E288" s="157" t="s">
        <v>1095</v>
      </c>
      <c r="F288" s="131"/>
      <c r="G288" s="24"/>
      <c r="H288" s="24"/>
      <c r="I288" s="26"/>
      <c r="J288" s="73"/>
      <c r="K288" s="25"/>
      <c r="L288" s="78"/>
      <c r="M288" s="24"/>
      <c r="N288" s="78"/>
      <c r="O288" s="24"/>
      <c r="P288" s="78"/>
      <c r="Q288" s="24"/>
      <c r="R288" s="79"/>
      <c r="T288" s="190"/>
    </row>
    <row r="289" spans="1:20" s="4" customFormat="1" ht="39" customHeight="1" x14ac:dyDescent="0.25">
      <c r="A289" s="141" t="s">
        <v>362</v>
      </c>
      <c r="B289" s="98" t="s">
        <v>363</v>
      </c>
      <c r="C289" s="98"/>
      <c r="D289" s="109" t="s">
        <v>358</v>
      </c>
      <c r="E289" s="157"/>
      <c r="F289" s="131">
        <v>1704.1106929562882</v>
      </c>
      <c r="G289" s="24">
        <v>562.07635706879989</v>
      </c>
      <c r="H289" s="24">
        <v>1101.2838000000002</v>
      </c>
      <c r="I289" s="26">
        <v>40.750535887487992</v>
      </c>
      <c r="J289" s="73"/>
      <c r="K289" s="25">
        <f t="shared" si="62"/>
        <v>1704.1100000000001</v>
      </c>
      <c r="L289" s="78">
        <f t="shared" si="63"/>
        <v>0.99999959336192723</v>
      </c>
      <c r="M289" s="24">
        <f t="shared" si="64"/>
        <v>562.08000000000004</v>
      </c>
      <c r="N289" s="78">
        <f t="shared" si="65"/>
        <v>1.0000064812034064</v>
      </c>
      <c r="O289" s="24">
        <f t="shared" si="66"/>
        <v>1101.28</v>
      </c>
      <c r="P289" s="78">
        <f t="shared" si="67"/>
        <v>0.99999654948161398</v>
      </c>
      <c r="Q289" s="24">
        <f t="shared" si="68"/>
        <v>40.75</v>
      </c>
      <c r="R289" s="79">
        <f t="shared" si="69"/>
        <v>0.99998684955973405</v>
      </c>
      <c r="T289" s="190"/>
    </row>
    <row r="290" spans="1:20" s="4" customFormat="1" ht="39" customHeight="1" x14ac:dyDescent="0.25">
      <c r="A290" s="141" t="s">
        <v>364</v>
      </c>
      <c r="B290" s="98" t="s">
        <v>365</v>
      </c>
      <c r="C290" s="98"/>
      <c r="D290" s="109" t="s">
        <v>358</v>
      </c>
      <c r="E290" s="157"/>
      <c r="F290" s="131">
        <v>1828.47008695776</v>
      </c>
      <c r="G290" s="24">
        <v>646.38781062911994</v>
      </c>
      <c r="H290" s="24">
        <v>1101.2838000000002</v>
      </c>
      <c r="I290" s="26">
        <v>80.798476328639978</v>
      </c>
      <c r="J290" s="73"/>
      <c r="K290" s="25">
        <f t="shared" si="62"/>
        <v>1828.47</v>
      </c>
      <c r="L290" s="78">
        <f t="shared" si="63"/>
        <v>0.9999999524423393</v>
      </c>
      <c r="M290" s="24">
        <f t="shared" si="64"/>
        <v>646.39</v>
      </c>
      <c r="N290" s="78">
        <f t="shared" si="65"/>
        <v>1.0000033870856535</v>
      </c>
      <c r="O290" s="24">
        <f t="shared" si="66"/>
        <v>1101.28</v>
      </c>
      <c r="P290" s="78">
        <f t="shared" si="67"/>
        <v>0.99999654948161398</v>
      </c>
      <c r="Q290" s="24">
        <f t="shared" si="68"/>
        <v>80.8</v>
      </c>
      <c r="R290" s="79">
        <f t="shared" si="69"/>
        <v>1.0000188576744173</v>
      </c>
      <c r="T290" s="190"/>
    </row>
    <row r="291" spans="1:20" s="4" customFormat="1" ht="129" customHeight="1" x14ac:dyDescent="0.25">
      <c r="A291" s="141" t="s">
        <v>366</v>
      </c>
      <c r="B291" s="98" t="s">
        <v>1488</v>
      </c>
      <c r="C291" s="98" t="s">
        <v>1805</v>
      </c>
      <c r="D291" s="109"/>
      <c r="E291" s="161"/>
      <c r="F291" s="131"/>
      <c r="G291" s="24"/>
      <c r="H291" s="24"/>
      <c r="I291" s="26"/>
      <c r="J291" s="73"/>
      <c r="K291" s="25"/>
      <c r="L291" s="78"/>
      <c r="M291" s="24"/>
      <c r="N291" s="78"/>
      <c r="O291" s="24"/>
      <c r="P291" s="78"/>
      <c r="Q291" s="24"/>
      <c r="R291" s="79"/>
      <c r="T291" s="190"/>
    </row>
    <row r="292" spans="1:20" s="4" customFormat="1" ht="56.1" customHeight="1" x14ac:dyDescent="0.25">
      <c r="A292" s="141" t="s">
        <v>367</v>
      </c>
      <c r="B292" s="98" t="s">
        <v>1489</v>
      </c>
      <c r="C292" s="98"/>
      <c r="D292" s="109" t="s">
        <v>358</v>
      </c>
      <c r="E292" s="162"/>
      <c r="F292" s="131">
        <v>3193.26582195024</v>
      </c>
      <c r="G292" s="24">
        <v>2380.8775962239997</v>
      </c>
      <c r="H292" s="24">
        <v>639.77460000000008</v>
      </c>
      <c r="I292" s="26">
        <v>172.61362572624</v>
      </c>
      <c r="J292" s="73"/>
      <c r="K292" s="25">
        <f t="shared" si="62"/>
        <v>3193.26</v>
      </c>
      <c r="L292" s="78">
        <f t="shared" si="63"/>
        <v>0.99999817680376002</v>
      </c>
      <c r="M292" s="24">
        <f t="shared" si="64"/>
        <v>2380.88</v>
      </c>
      <c r="N292" s="78">
        <f t="shared" si="65"/>
        <v>1.0000010096176319</v>
      </c>
      <c r="O292" s="24">
        <f t="shared" si="66"/>
        <v>639.77</v>
      </c>
      <c r="P292" s="78">
        <f t="shared" si="67"/>
        <v>0.99999280996776041</v>
      </c>
      <c r="Q292" s="24">
        <f t="shared" si="68"/>
        <v>172.61</v>
      </c>
      <c r="R292" s="79">
        <f t="shared" si="69"/>
        <v>0.99997899513306243</v>
      </c>
      <c r="T292" s="190"/>
    </row>
    <row r="293" spans="1:20" s="4" customFormat="1" ht="56.1" customHeight="1" x14ac:dyDescent="0.25">
      <c r="A293" s="141" t="s">
        <v>368</v>
      </c>
      <c r="B293" s="98" t="s">
        <v>1490</v>
      </c>
      <c r="C293" s="98"/>
      <c r="D293" s="109" t="s">
        <v>358</v>
      </c>
      <c r="E293" s="157"/>
      <c r="F293" s="131">
        <v>3720.0349901148002</v>
      </c>
      <c r="G293" s="24">
        <v>2738.0092356576001</v>
      </c>
      <c r="H293" s="24">
        <v>639.77460000000008</v>
      </c>
      <c r="I293" s="26">
        <v>342.25115445720002</v>
      </c>
      <c r="J293" s="73"/>
      <c r="K293" s="25">
        <f t="shared" si="62"/>
        <v>3720.03</v>
      </c>
      <c r="L293" s="78">
        <f t="shared" si="63"/>
        <v>0.99999865858390757</v>
      </c>
      <c r="M293" s="24">
        <f t="shared" si="64"/>
        <v>2738.01</v>
      </c>
      <c r="N293" s="78">
        <f t="shared" si="65"/>
        <v>1.0000002791599056</v>
      </c>
      <c r="O293" s="24">
        <f t="shared" si="66"/>
        <v>639.77</v>
      </c>
      <c r="P293" s="78">
        <f t="shared" si="67"/>
        <v>0.99999280996776041</v>
      </c>
      <c r="Q293" s="24">
        <f t="shared" si="68"/>
        <v>342.25</v>
      </c>
      <c r="R293" s="79">
        <f t="shared" si="69"/>
        <v>0.99999662687127577</v>
      </c>
      <c r="T293" s="190"/>
    </row>
    <row r="294" spans="1:20" s="4" customFormat="1" ht="56.1" customHeight="1" x14ac:dyDescent="0.25">
      <c r="A294" s="141" t="s">
        <v>369</v>
      </c>
      <c r="B294" s="98" t="s">
        <v>1491</v>
      </c>
      <c r="C294" s="98"/>
      <c r="D294" s="109" t="s">
        <v>358</v>
      </c>
      <c r="E294" s="157"/>
      <c r="F294" s="131">
        <v>3384.82289685264</v>
      </c>
      <c r="G294" s="24">
        <v>2380.8785984639999</v>
      </c>
      <c r="H294" s="24">
        <v>831.3306</v>
      </c>
      <c r="I294" s="26">
        <v>172.61369838864002</v>
      </c>
      <c r="J294" s="73"/>
      <c r="K294" s="25">
        <f t="shared" si="62"/>
        <v>3384.82</v>
      </c>
      <c r="L294" s="78">
        <f t="shared" si="63"/>
        <v>0.99999914416419167</v>
      </c>
      <c r="M294" s="24">
        <f t="shared" si="64"/>
        <v>2380.88</v>
      </c>
      <c r="N294" s="78">
        <f t="shared" si="65"/>
        <v>1.0000005886633621</v>
      </c>
      <c r="O294" s="24">
        <f t="shared" si="66"/>
        <v>831.33</v>
      </c>
      <c r="P294" s="78">
        <f t="shared" si="67"/>
        <v>0.99999927826546986</v>
      </c>
      <c r="Q294" s="24">
        <f t="shared" si="68"/>
        <v>172.61</v>
      </c>
      <c r="R294" s="79">
        <f t="shared" si="69"/>
        <v>0.99997857418805969</v>
      </c>
      <c r="T294" s="190"/>
    </row>
    <row r="295" spans="1:20" s="4" customFormat="1" ht="56.1" customHeight="1" x14ac:dyDescent="0.25">
      <c r="A295" s="141" t="s">
        <v>370</v>
      </c>
      <c r="B295" s="98" t="s">
        <v>1492</v>
      </c>
      <c r="C295" s="98"/>
      <c r="D295" s="109" t="s">
        <v>358</v>
      </c>
      <c r="E295" s="157"/>
      <c r="F295" s="131">
        <v>3911.5922867628001</v>
      </c>
      <c r="G295" s="24">
        <v>2738.0103882335998</v>
      </c>
      <c r="H295" s="24">
        <v>831.3306</v>
      </c>
      <c r="I295" s="26">
        <v>342.25129852919997</v>
      </c>
      <c r="J295" s="73"/>
      <c r="K295" s="25">
        <f t="shared" si="62"/>
        <v>3911.59</v>
      </c>
      <c r="L295" s="78">
        <f t="shared" si="63"/>
        <v>0.9999994153882531</v>
      </c>
      <c r="M295" s="24">
        <f t="shared" si="64"/>
        <v>2738.01</v>
      </c>
      <c r="N295" s="78">
        <f t="shared" si="65"/>
        <v>0.9999998582059435</v>
      </c>
      <c r="O295" s="24">
        <f t="shared" si="66"/>
        <v>831.33</v>
      </c>
      <c r="P295" s="78">
        <f t="shared" si="67"/>
        <v>0.99999927826546986</v>
      </c>
      <c r="Q295" s="24">
        <f t="shared" si="68"/>
        <v>342.25</v>
      </c>
      <c r="R295" s="79">
        <f t="shared" si="69"/>
        <v>0.99999620591885097</v>
      </c>
      <c r="T295" s="190"/>
    </row>
    <row r="296" spans="1:20" s="4" customFormat="1" ht="39" customHeight="1" x14ac:dyDescent="0.25">
      <c r="A296" s="141" t="s">
        <v>1322</v>
      </c>
      <c r="B296" s="98" t="s">
        <v>1493</v>
      </c>
      <c r="C296" s="98"/>
      <c r="D296" s="109" t="s">
        <v>358</v>
      </c>
      <c r="E296" s="157"/>
      <c r="F296" s="131">
        <v>1367.1242081487503</v>
      </c>
      <c r="G296" s="24">
        <v>1022.7778820352002</v>
      </c>
      <c r="H296" s="24">
        <v>168.07</v>
      </c>
      <c r="I296" s="26">
        <v>176.27632611355008</v>
      </c>
      <c r="J296" s="73"/>
      <c r="K296" s="25">
        <f t="shared" si="62"/>
        <v>1367.1299999999999</v>
      </c>
      <c r="L296" s="78">
        <f t="shared" si="63"/>
        <v>1.0000042365216086</v>
      </c>
      <c r="M296" s="24">
        <f t="shared" si="64"/>
        <v>1022.78</v>
      </c>
      <c r="N296" s="78">
        <f t="shared" si="65"/>
        <v>1.0000020707964428</v>
      </c>
      <c r="O296" s="24">
        <f t="shared" si="66"/>
        <v>168.07</v>
      </c>
      <c r="P296" s="78">
        <f t="shared" si="67"/>
        <v>1</v>
      </c>
      <c r="Q296" s="24">
        <f t="shared" si="68"/>
        <v>176.28</v>
      </c>
      <c r="R296" s="79">
        <f t="shared" si="69"/>
        <v>1.0000208416327416</v>
      </c>
      <c r="T296" s="190"/>
    </row>
    <row r="297" spans="1:20" s="4" customFormat="1" ht="39" customHeight="1" x14ac:dyDescent="0.25">
      <c r="A297" s="141" t="s">
        <v>1323</v>
      </c>
      <c r="B297" s="98" t="s">
        <v>1494</v>
      </c>
      <c r="C297" s="98"/>
      <c r="D297" s="109" t="s">
        <v>358</v>
      </c>
      <c r="E297" s="157"/>
      <c r="F297" s="131">
        <v>1606.8629941944685</v>
      </c>
      <c r="G297" s="24">
        <v>1031.5583429760002</v>
      </c>
      <c r="H297" s="24">
        <v>317.14</v>
      </c>
      <c r="I297" s="26">
        <v>258.16465121846818</v>
      </c>
      <c r="J297" s="73"/>
      <c r="K297" s="25">
        <f t="shared" si="62"/>
        <v>1606.86</v>
      </c>
      <c r="L297" s="78">
        <f t="shared" si="63"/>
        <v>0.99999813662118087</v>
      </c>
      <c r="M297" s="24">
        <f t="shared" si="64"/>
        <v>1031.56</v>
      </c>
      <c r="N297" s="78">
        <f t="shared" si="65"/>
        <v>1.0000016063308597</v>
      </c>
      <c r="O297" s="24">
        <f t="shared" si="66"/>
        <v>317.14</v>
      </c>
      <c r="P297" s="78">
        <f t="shared" si="67"/>
        <v>1</v>
      </c>
      <c r="Q297" s="24">
        <f t="shared" si="68"/>
        <v>258.16000000000003</v>
      </c>
      <c r="R297" s="79">
        <f t="shared" si="69"/>
        <v>0.99998198351925327</v>
      </c>
      <c r="T297" s="190"/>
    </row>
    <row r="298" spans="1:20" s="4" customFormat="1" ht="87" customHeight="1" x14ac:dyDescent="0.25">
      <c r="A298" s="141" t="s">
        <v>371</v>
      </c>
      <c r="B298" s="98" t="s">
        <v>372</v>
      </c>
      <c r="C298" s="98" t="s">
        <v>1806</v>
      </c>
      <c r="D298" s="109" t="s">
        <v>114</v>
      </c>
      <c r="E298" s="157" t="s">
        <v>1096</v>
      </c>
      <c r="F298" s="131">
        <v>66727.614610113756</v>
      </c>
      <c r="G298" s="24">
        <v>12775.1172323112</v>
      </c>
      <c r="H298" s="24">
        <v>48987.268750000003</v>
      </c>
      <c r="I298" s="26">
        <v>4965.2286278025604</v>
      </c>
      <c r="J298" s="73"/>
      <c r="K298" s="25">
        <f t="shared" si="62"/>
        <v>66727.62</v>
      </c>
      <c r="L298" s="78">
        <f t="shared" si="63"/>
        <v>1.000000080774448</v>
      </c>
      <c r="M298" s="24">
        <f t="shared" si="64"/>
        <v>12775.12</v>
      </c>
      <c r="N298" s="78">
        <f t="shared" si="65"/>
        <v>1.0000002166468416</v>
      </c>
      <c r="O298" s="24">
        <f t="shared" si="66"/>
        <v>48987.27</v>
      </c>
      <c r="P298" s="78">
        <f t="shared" si="67"/>
        <v>1.0000000255168338</v>
      </c>
      <c r="Q298" s="24">
        <f t="shared" si="68"/>
        <v>4965.2299999999996</v>
      </c>
      <c r="R298" s="79">
        <f t="shared" si="69"/>
        <v>1.0000002763613807</v>
      </c>
      <c r="T298" s="190"/>
    </row>
    <row r="299" spans="1:20" s="4" customFormat="1" ht="87" customHeight="1" x14ac:dyDescent="0.25">
      <c r="A299" s="141" t="s">
        <v>373</v>
      </c>
      <c r="B299" s="98" t="s">
        <v>374</v>
      </c>
      <c r="C299" s="98" t="s">
        <v>1807</v>
      </c>
      <c r="D299" s="109" t="s">
        <v>114</v>
      </c>
      <c r="E299" s="157" t="s">
        <v>1096</v>
      </c>
      <c r="F299" s="131">
        <v>72131.844929150087</v>
      </c>
      <c r="G299" s="24">
        <v>14241.847551347522</v>
      </c>
      <c r="H299" s="24">
        <v>52924.76875000001</v>
      </c>
      <c r="I299" s="26">
        <v>4965.2286278025604</v>
      </c>
      <c r="J299" s="73"/>
      <c r="K299" s="25">
        <f t="shared" si="62"/>
        <v>72131.849999999991</v>
      </c>
      <c r="L299" s="78">
        <f t="shared" si="63"/>
        <v>1.0000000702997394</v>
      </c>
      <c r="M299" s="24">
        <f t="shared" si="64"/>
        <v>14241.85</v>
      </c>
      <c r="N299" s="78">
        <f t="shared" si="65"/>
        <v>1.0000001719336251</v>
      </c>
      <c r="O299" s="24">
        <f t="shared" si="66"/>
        <v>52924.77</v>
      </c>
      <c r="P299" s="78">
        <f t="shared" si="67"/>
        <v>1.0000000236184308</v>
      </c>
      <c r="Q299" s="24">
        <f t="shared" si="68"/>
        <v>4965.2299999999996</v>
      </c>
      <c r="R299" s="79">
        <f t="shared" si="69"/>
        <v>1.0000002763613807</v>
      </c>
      <c r="T299" s="190"/>
    </row>
    <row r="300" spans="1:20" s="4" customFormat="1" ht="87" customHeight="1" x14ac:dyDescent="0.25">
      <c r="A300" s="141" t="s">
        <v>375</v>
      </c>
      <c r="B300" s="98" t="s">
        <v>376</v>
      </c>
      <c r="C300" s="98" t="s">
        <v>1808</v>
      </c>
      <c r="D300" s="109" t="s">
        <v>114</v>
      </c>
      <c r="E300" s="157" t="s">
        <v>1096</v>
      </c>
      <c r="F300" s="131">
        <v>85484.360697355529</v>
      </c>
      <c r="G300" s="24">
        <v>15948.113319552964</v>
      </c>
      <c r="H300" s="24">
        <v>64571.01875000001</v>
      </c>
      <c r="I300" s="26">
        <v>4965.2286278025604</v>
      </c>
      <c r="J300" s="73"/>
      <c r="K300" s="25">
        <f t="shared" si="62"/>
        <v>85484.36</v>
      </c>
      <c r="L300" s="78">
        <f t="shared" si="63"/>
        <v>0.99999999184230282</v>
      </c>
      <c r="M300" s="24">
        <f t="shared" si="64"/>
        <v>15948.11</v>
      </c>
      <c r="N300" s="78">
        <f t="shared" si="65"/>
        <v>0.99999979185293608</v>
      </c>
      <c r="O300" s="24">
        <f t="shared" si="66"/>
        <v>64571.02</v>
      </c>
      <c r="P300" s="78">
        <f t="shared" si="67"/>
        <v>1.0000000193585297</v>
      </c>
      <c r="Q300" s="24">
        <f t="shared" si="68"/>
        <v>4965.2299999999996</v>
      </c>
      <c r="R300" s="79">
        <f t="shared" si="69"/>
        <v>1.0000002763613807</v>
      </c>
      <c r="T300" s="190"/>
    </row>
    <row r="301" spans="1:20" s="4" customFormat="1" ht="87" customHeight="1" x14ac:dyDescent="0.25">
      <c r="A301" s="141" t="s">
        <v>377</v>
      </c>
      <c r="B301" s="98" t="s">
        <v>378</v>
      </c>
      <c r="C301" s="98" t="s">
        <v>1809</v>
      </c>
      <c r="D301" s="109" t="s">
        <v>114</v>
      </c>
      <c r="E301" s="157" t="s">
        <v>1096</v>
      </c>
      <c r="F301" s="131">
        <v>96960.968267892182</v>
      </c>
      <c r="G301" s="24">
        <v>16495.970890089604</v>
      </c>
      <c r="H301" s="24">
        <v>75499.768750000017</v>
      </c>
      <c r="I301" s="26">
        <v>4965.2286278025604</v>
      </c>
      <c r="J301" s="73"/>
      <c r="K301" s="25">
        <f t="shared" si="62"/>
        <v>96960.97</v>
      </c>
      <c r="L301" s="78">
        <f t="shared" si="63"/>
        <v>1.0000000178639699</v>
      </c>
      <c r="M301" s="24">
        <f t="shared" si="64"/>
        <v>16495.97</v>
      </c>
      <c r="N301" s="78">
        <f t="shared" si="65"/>
        <v>0.99999994604199971</v>
      </c>
      <c r="O301" s="24">
        <f t="shared" si="66"/>
        <v>75499.77</v>
      </c>
      <c r="P301" s="78">
        <f t="shared" si="67"/>
        <v>1.0000000165563419</v>
      </c>
      <c r="Q301" s="24">
        <f t="shared" si="68"/>
        <v>4965.2299999999996</v>
      </c>
      <c r="R301" s="79">
        <f t="shared" si="69"/>
        <v>1.0000002763613807</v>
      </c>
      <c r="T301" s="190"/>
    </row>
    <row r="302" spans="1:20" s="4" customFormat="1" ht="87" customHeight="1" x14ac:dyDescent="0.25">
      <c r="A302" s="141" t="s">
        <v>379</v>
      </c>
      <c r="B302" s="98" t="s">
        <v>380</v>
      </c>
      <c r="C302" s="98" t="s">
        <v>1810</v>
      </c>
      <c r="D302" s="109" t="s">
        <v>114</v>
      </c>
      <c r="E302" s="157" t="s">
        <v>1096</v>
      </c>
      <c r="F302" s="131">
        <v>114807.59791074722</v>
      </c>
      <c r="G302" s="24">
        <v>18767.600532944645</v>
      </c>
      <c r="H302" s="24">
        <v>91074.768750000017</v>
      </c>
      <c r="I302" s="26">
        <v>4965.2286278025604</v>
      </c>
      <c r="J302" s="73"/>
      <c r="K302" s="25">
        <f t="shared" si="62"/>
        <v>114807.59999999999</v>
      </c>
      <c r="L302" s="78">
        <f t="shared" si="63"/>
        <v>1.0000000181978614</v>
      </c>
      <c r="M302" s="24">
        <f t="shared" si="64"/>
        <v>18767.599999999999</v>
      </c>
      <c r="N302" s="78">
        <f t="shared" si="65"/>
        <v>0.99999997160294174</v>
      </c>
      <c r="O302" s="24">
        <f t="shared" si="66"/>
        <v>91074.77</v>
      </c>
      <c r="P302" s="78">
        <f t="shared" si="67"/>
        <v>1.0000000137249867</v>
      </c>
      <c r="Q302" s="24">
        <f t="shared" si="68"/>
        <v>4965.2299999999996</v>
      </c>
      <c r="R302" s="79">
        <f t="shared" si="69"/>
        <v>1.0000002763613807</v>
      </c>
      <c r="T302" s="190"/>
    </row>
    <row r="303" spans="1:20" s="4" customFormat="1" ht="78" customHeight="1" x14ac:dyDescent="0.25">
      <c r="A303" s="141" t="s">
        <v>381</v>
      </c>
      <c r="B303" s="98" t="s">
        <v>1324</v>
      </c>
      <c r="C303" s="98" t="s">
        <v>1325</v>
      </c>
      <c r="D303" s="109" t="s">
        <v>114</v>
      </c>
      <c r="E303" s="157" t="s">
        <v>1321</v>
      </c>
      <c r="F303" s="131">
        <v>7739.2745999999997</v>
      </c>
      <c r="G303" s="24">
        <v>6879.3552</v>
      </c>
      <c r="H303" s="24">
        <v>0</v>
      </c>
      <c r="I303" s="26">
        <v>859.9194</v>
      </c>
      <c r="J303" s="73"/>
      <c r="K303" s="25">
        <f t="shared" si="62"/>
        <v>7739.28</v>
      </c>
      <c r="L303" s="78">
        <f t="shared" si="63"/>
        <v>1.0000006977398115</v>
      </c>
      <c r="M303" s="24">
        <f t="shared" si="64"/>
        <v>6879.36</v>
      </c>
      <c r="N303" s="78">
        <f t="shared" si="65"/>
        <v>1.0000006977398115</v>
      </c>
      <c r="O303" s="24">
        <f t="shared" si="66"/>
        <v>0</v>
      </c>
      <c r="P303" s="78" t="e">
        <f t="shared" si="67"/>
        <v>#DIV/0!</v>
      </c>
      <c r="Q303" s="24">
        <f t="shared" si="68"/>
        <v>859.92</v>
      </c>
      <c r="R303" s="79">
        <f t="shared" si="69"/>
        <v>1.0000006977398115</v>
      </c>
      <c r="T303" s="190"/>
    </row>
    <row r="304" spans="1:20" s="4" customFormat="1" ht="87" customHeight="1" x14ac:dyDescent="0.25">
      <c r="A304" s="141" t="s">
        <v>383</v>
      </c>
      <c r="B304" s="98" t="s">
        <v>385</v>
      </c>
      <c r="C304" s="98" t="s">
        <v>1495</v>
      </c>
      <c r="D304" s="109" t="s">
        <v>114</v>
      </c>
      <c r="E304" s="157" t="s">
        <v>1096</v>
      </c>
      <c r="F304" s="131">
        <v>78808.102813252815</v>
      </c>
      <c r="G304" s="24">
        <v>15094.980435450245</v>
      </c>
      <c r="H304" s="24">
        <v>58747.89375000001</v>
      </c>
      <c r="I304" s="26">
        <v>4965.2286278025604</v>
      </c>
      <c r="J304" s="73"/>
      <c r="K304" s="25">
        <f t="shared" si="62"/>
        <v>78808.099999999991</v>
      </c>
      <c r="L304" s="78">
        <f t="shared" si="63"/>
        <v>0.99999996430249272</v>
      </c>
      <c r="M304" s="24">
        <f t="shared" si="64"/>
        <v>15094.98</v>
      </c>
      <c r="N304" s="78">
        <f t="shared" si="65"/>
        <v>0.99999997115264594</v>
      </c>
      <c r="O304" s="24">
        <f t="shared" si="66"/>
        <v>58747.89</v>
      </c>
      <c r="P304" s="78">
        <f t="shared" si="67"/>
        <v>0.99999993616792415</v>
      </c>
      <c r="Q304" s="24">
        <f t="shared" si="68"/>
        <v>4965.2299999999996</v>
      </c>
      <c r="R304" s="79">
        <f t="shared" si="69"/>
        <v>1.0000002763613807</v>
      </c>
      <c r="T304" s="190"/>
    </row>
    <row r="305" spans="1:20" s="4" customFormat="1" ht="78.95" customHeight="1" x14ac:dyDescent="0.25">
      <c r="A305" s="141" t="s">
        <v>386</v>
      </c>
      <c r="B305" s="98" t="s">
        <v>382</v>
      </c>
      <c r="C305" s="98" t="s">
        <v>1496</v>
      </c>
      <c r="D305" s="109" t="s">
        <v>114</v>
      </c>
      <c r="E305" s="157"/>
      <c r="F305" s="131">
        <v>12027.15852791488</v>
      </c>
      <c r="G305" s="24">
        <v>5051.7698962348804</v>
      </c>
      <c r="H305" s="24">
        <v>5626.375</v>
      </c>
      <c r="I305" s="26">
        <v>1349.0136316799999</v>
      </c>
      <c r="J305" s="73"/>
      <c r="K305" s="25">
        <f t="shared" si="62"/>
        <v>12027.160000000002</v>
      </c>
      <c r="L305" s="78">
        <f t="shared" si="63"/>
        <v>1.0000001223967505</v>
      </c>
      <c r="M305" s="24">
        <f t="shared" si="64"/>
        <v>5051.7700000000004</v>
      </c>
      <c r="N305" s="78">
        <f t="shared" si="65"/>
        <v>1.0000000205403496</v>
      </c>
      <c r="O305" s="24">
        <f t="shared" si="66"/>
        <v>5626.38</v>
      </c>
      <c r="P305" s="78">
        <f t="shared" si="67"/>
        <v>1.000000888671658</v>
      </c>
      <c r="Q305" s="24">
        <f t="shared" si="68"/>
        <v>1349.01</v>
      </c>
      <c r="R305" s="79">
        <f t="shared" si="69"/>
        <v>0.99999730789970198</v>
      </c>
      <c r="T305" s="190"/>
    </row>
    <row r="306" spans="1:20" s="4" customFormat="1" ht="65.45" customHeight="1" x14ac:dyDescent="0.25">
      <c r="A306" s="141" t="s">
        <v>389</v>
      </c>
      <c r="B306" s="98" t="s">
        <v>384</v>
      </c>
      <c r="C306" s="98" t="s">
        <v>1497</v>
      </c>
      <c r="D306" s="109" t="s">
        <v>114</v>
      </c>
      <c r="E306" s="157"/>
      <c r="F306" s="131">
        <v>23874.984466818139</v>
      </c>
      <c r="G306" s="24">
        <v>2469.2599987200001</v>
      </c>
      <c r="H306" s="24">
        <v>19755.022333333338</v>
      </c>
      <c r="I306" s="26">
        <v>1650.7021347648003</v>
      </c>
      <c r="J306" s="73"/>
      <c r="K306" s="25">
        <f t="shared" si="62"/>
        <v>23874.98</v>
      </c>
      <c r="L306" s="78">
        <f t="shared" si="63"/>
        <v>0.99999981290801898</v>
      </c>
      <c r="M306" s="24">
        <f t="shared" si="64"/>
        <v>2469.2600000000002</v>
      </c>
      <c r="N306" s="78">
        <f t="shared" si="65"/>
        <v>1.000000000518374</v>
      </c>
      <c r="O306" s="24">
        <f t="shared" si="66"/>
        <v>19755.02</v>
      </c>
      <c r="P306" s="78">
        <f t="shared" si="67"/>
        <v>0.99999988188657563</v>
      </c>
      <c r="Q306" s="24">
        <f t="shared" si="68"/>
        <v>1650.7</v>
      </c>
      <c r="R306" s="79">
        <f t="shared" si="69"/>
        <v>0.99999870675347458</v>
      </c>
      <c r="T306" s="190"/>
    </row>
    <row r="307" spans="1:20" s="4" customFormat="1" ht="50.25" customHeight="1" x14ac:dyDescent="0.25">
      <c r="A307" s="141" t="s">
        <v>391</v>
      </c>
      <c r="B307" s="98" t="s">
        <v>1199</v>
      </c>
      <c r="C307" s="98" t="s">
        <v>1498</v>
      </c>
      <c r="D307" s="109" t="s">
        <v>114</v>
      </c>
      <c r="E307" s="157" t="s">
        <v>1201</v>
      </c>
      <c r="F307" s="131">
        <v>16692.6817176</v>
      </c>
      <c r="G307" s="24">
        <v>3146.3819712</v>
      </c>
      <c r="H307" s="24">
        <v>13153.002</v>
      </c>
      <c r="I307" s="26">
        <v>393.29774639999999</v>
      </c>
      <c r="J307" s="73"/>
      <c r="K307" s="25">
        <f t="shared" si="62"/>
        <v>16692.68</v>
      </c>
      <c r="L307" s="78">
        <f t="shared" si="63"/>
        <v>0.99999989710460968</v>
      </c>
      <c r="M307" s="24">
        <f t="shared" si="64"/>
        <v>3146.38</v>
      </c>
      <c r="N307" s="78">
        <f t="shared" si="65"/>
        <v>0.99999937350263957</v>
      </c>
      <c r="O307" s="24">
        <f t="shared" si="66"/>
        <v>13153</v>
      </c>
      <c r="P307" s="78">
        <f t="shared" si="67"/>
        <v>0.99999984794345809</v>
      </c>
      <c r="Q307" s="24">
        <f t="shared" si="68"/>
        <v>393.3</v>
      </c>
      <c r="R307" s="79">
        <f t="shared" si="69"/>
        <v>1.0000057300099496</v>
      </c>
      <c r="T307" s="190"/>
    </row>
    <row r="308" spans="1:20" s="4" customFormat="1" ht="48" customHeight="1" x14ac:dyDescent="0.25">
      <c r="A308" s="141" t="s">
        <v>393</v>
      </c>
      <c r="B308" s="98" t="s">
        <v>387</v>
      </c>
      <c r="C308" s="98" t="s">
        <v>1499</v>
      </c>
      <c r="D308" s="109" t="s">
        <v>388</v>
      </c>
      <c r="E308" s="172" t="s">
        <v>1712</v>
      </c>
      <c r="F308" s="131">
        <v>3436.0859879508585</v>
      </c>
      <c r="G308" s="24">
        <v>752.62240869120012</v>
      </c>
      <c r="H308" s="24">
        <v>2558.808618</v>
      </c>
      <c r="I308" s="26">
        <v>124.65496125965838</v>
      </c>
      <c r="J308" s="73"/>
      <c r="K308" s="25">
        <f t="shared" si="62"/>
        <v>3436.08</v>
      </c>
      <c r="L308" s="78">
        <f t="shared" si="63"/>
        <v>0.99999825733381542</v>
      </c>
      <c r="M308" s="24">
        <f t="shared" si="64"/>
        <v>752.62</v>
      </c>
      <c r="N308" s="78">
        <f t="shared" si="65"/>
        <v>0.99999679960206833</v>
      </c>
      <c r="O308" s="24">
        <f t="shared" si="66"/>
        <v>2558.81</v>
      </c>
      <c r="P308" s="78">
        <f t="shared" si="67"/>
        <v>1.0000005400951013</v>
      </c>
      <c r="Q308" s="24">
        <f t="shared" si="68"/>
        <v>124.65</v>
      </c>
      <c r="R308" s="79">
        <f t="shared" si="69"/>
        <v>0.9999602000625708</v>
      </c>
      <c r="T308" s="190"/>
    </row>
    <row r="309" spans="1:20" s="4" customFormat="1" ht="48" customHeight="1" x14ac:dyDescent="0.25">
      <c r="A309" s="141" t="s">
        <v>395</v>
      </c>
      <c r="B309" s="98" t="s">
        <v>390</v>
      </c>
      <c r="C309" s="98" t="s">
        <v>1500</v>
      </c>
      <c r="D309" s="109" t="s">
        <v>388</v>
      </c>
      <c r="E309" s="172" t="s">
        <v>1712</v>
      </c>
      <c r="F309" s="131">
        <v>2794.2565250986654</v>
      </c>
      <c r="G309" s="24">
        <v>598.48124901120002</v>
      </c>
      <c r="H309" s="24">
        <v>2103.1385099999998</v>
      </c>
      <c r="I309" s="26">
        <v>92.636766087465602</v>
      </c>
      <c r="J309" s="73"/>
      <c r="K309" s="25">
        <f t="shared" si="62"/>
        <v>2794.2599999999998</v>
      </c>
      <c r="L309" s="78">
        <f t="shared" si="63"/>
        <v>1.0000012435870878</v>
      </c>
      <c r="M309" s="24">
        <f t="shared" si="64"/>
        <v>598.48</v>
      </c>
      <c r="N309" s="78">
        <f t="shared" si="65"/>
        <v>0.99999791303202556</v>
      </c>
      <c r="O309" s="24">
        <f t="shared" si="66"/>
        <v>2103.14</v>
      </c>
      <c r="P309" s="78">
        <f t="shared" si="67"/>
        <v>1.0000007084649885</v>
      </c>
      <c r="Q309" s="24">
        <f t="shared" si="68"/>
        <v>92.64</v>
      </c>
      <c r="R309" s="79">
        <f t="shared" si="69"/>
        <v>1.0000349096009176</v>
      </c>
      <c r="T309" s="190"/>
    </row>
    <row r="310" spans="1:20" s="4" customFormat="1" ht="62.25" customHeight="1" x14ac:dyDescent="0.25">
      <c r="A310" s="141" t="s">
        <v>396</v>
      </c>
      <c r="B310" s="98" t="s">
        <v>392</v>
      </c>
      <c r="C310" s="98" t="s">
        <v>1501</v>
      </c>
      <c r="D310" s="109" t="s">
        <v>388</v>
      </c>
      <c r="E310" s="172" t="s">
        <v>1712</v>
      </c>
      <c r="F310" s="131">
        <v>603.76706249280005</v>
      </c>
      <c r="G310" s="24">
        <v>380.18353104000005</v>
      </c>
      <c r="H310" s="24">
        <v>187.92429000000001</v>
      </c>
      <c r="I310" s="26">
        <v>35.659241452800003</v>
      </c>
      <c r="J310" s="73"/>
      <c r="K310" s="25">
        <f t="shared" si="62"/>
        <v>603.76</v>
      </c>
      <c r="L310" s="78">
        <f t="shared" si="63"/>
        <v>0.9999883026199361</v>
      </c>
      <c r="M310" s="24">
        <f t="shared" si="64"/>
        <v>380.18</v>
      </c>
      <c r="N310" s="78">
        <f t="shared" si="65"/>
        <v>0.99999071227522562</v>
      </c>
      <c r="O310" s="24">
        <f t="shared" si="66"/>
        <v>187.92</v>
      </c>
      <c r="P310" s="78">
        <f t="shared" si="67"/>
        <v>0.99997717165779887</v>
      </c>
      <c r="Q310" s="24">
        <f t="shared" si="68"/>
        <v>35.659999999999997</v>
      </c>
      <c r="R310" s="79">
        <f t="shared" si="69"/>
        <v>1.0000212721070076</v>
      </c>
      <c r="T310" s="190"/>
    </row>
    <row r="311" spans="1:20" s="4" customFormat="1" ht="66" customHeight="1" x14ac:dyDescent="0.25">
      <c r="A311" s="141" t="s">
        <v>398</v>
      </c>
      <c r="B311" s="98" t="s">
        <v>394</v>
      </c>
      <c r="C311" s="98" t="s">
        <v>1502</v>
      </c>
      <c r="D311" s="109" t="s">
        <v>388</v>
      </c>
      <c r="E311" s="172" t="s">
        <v>1712</v>
      </c>
      <c r="F311" s="131">
        <v>698.75705406719999</v>
      </c>
      <c r="G311" s="24">
        <v>370.25834417279998</v>
      </c>
      <c r="H311" s="24">
        <v>293.68849800000004</v>
      </c>
      <c r="I311" s="26">
        <v>34.810211894400005</v>
      </c>
      <c r="J311" s="73"/>
      <c r="K311" s="25">
        <f t="shared" si="62"/>
        <v>698.76</v>
      </c>
      <c r="L311" s="78">
        <f t="shared" si="63"/>
        <v>1.000004215961446</v>
      </c>
      <c r="M311" s="24">
        <f t="shared" si="64"/>
        <v>370.26</v>
      </c>
      <c r="N311" s="78">
        <f t="shared" si="65"/>
        <v>1.0000044720861152</v>
      </c>
      <c r="O311" s="24">
        <f t="shared" si="66"/>
        <v>293.69</v>
      </c>
      <c r="P311" s="78">
        <f t="shared" si="67"/>
        <v>1.0000051142622548</v>
      </c>
      <c r="Q311" s="24">
        <f t="shared" si="68"/>
        <v>34.81</v>
      </c>
      <c r="R311" s="79">
        <f t="shared" si="69"/>
        <v>0.99999391286670003</v>
      </c>
      <c r="T311" s="190"/>
    </row>
    <row r="312" spans="1:20" s="4" customFormat="1" ht="61.5" customHeight="1" x14ac:dyDescent="0.25">
      <c r="A312" s="141" t="s">
        <v>399</v>
      </c>
      <c r="B312" s="98" t="s">
        <v>1326</v>
      </c>
      <c r="C312" s="98" t="s">
        <v>1503</v>
      </c>
      <c r="D312" s="109" t="s">
        <v>114</v>
      </c>
      <c r="E312" s="172" t="s">
        <v>1711</v>
      </c>
      <c r="F312" s="131">
        <v>9275.9624999999996</v>
      </c>
      <c r="G312" s="24">
        <v>4528.9800000000014</v>
      </c>
      <c r="H312" s="24">
        <v>4180.8599999999997</v>
      </c>
      <c r="I312" s="26">
        <v>566.12250000000006</v>
      </c>
      <c r="J312" s="73"/>
      <c r="K312" s="25">
        <f t="shared" si="62"/>
        <v>9275.9600000000009</v>
      </c>
      <c r="L312" s="78">
        <f t="shared" si="63"/>
        <v>0.99999973048618962</v>
      </c>
      <c r="M312" s="24">
        <f t="shared" si="64"/>
        <v>4528.9799999999996</v>
      </c>
      <c r="N312" s="78">
        <f t="shared" si="65"/>
        <v>0.99999999999999956</v>
      </c>
      <c r="O312" s="24">
        <f t="shared" si="66"/>
        <v>4180.8599999999997</v>
      </c>
      <c r="P312" s="78">
        <f t="shared" si="67"/>
        <v>1</v>
      </c>
      <c r="Q312" s="24">
        <f t="shared" si="68"/>
        <v>566.12</v>
      </c>
      <c r="R312" s="79">
        <f t="shared" si="69"/>
        <v>0.99999558399463007</v>
      </c>
      <c r="T312" s="190"/>
    </row>
    <row r="313" spans="1:20" s="4" customFormat="1" ht="48.95" customHeight="1" x14ac:dyDescent="0.25">
      <c r="A313" s="141" t="s">
        <v>401</v>
      </c>
      <c r="B313" s="98" t="s">
        <v>397</v>
      </c>
      <c r="C313" s="98" t="s">
        <v>1504</v>
      </c>
      <c r="D313" s="109" t="s">
        <v>114</v>
      </c>
      <c r="E313" s="157" t="s">
        <v>1202</v>
      </c>
      <c r="F313" s="131">
        <v>2837.9044288930536</v>
      </c>
      <c r="G313" s="24">
        <v>2837.9044288930536</v>
      </c>
      <c r="H313" s="24">
        <v>0</v>
      </c>
      <c r="I313" s="26">
        <v>0</v>
      </c>
      <c r="J313" s="73"/>
      <c r="K313" s="25">
        <f t="shared" si="62"/>
        <v>2837.9</v>
      </c>
      <c r="L313" s="78">
        <f t="shared" si="63"/>
        <v>0.9999984393790684</v>
      </c>
      <c r="M313" s="24">
        <f t="shared" si="64"/>
        <v>2837.9</v>
      </c>
      <c r="N313" s="78">
        <f t="shared" si="65"/>
        <v>0.9999984393790684</v>
      </c>
      <c r="O313" s="24">
        <f t="shared" si="66"/>
        <v>0</v>
      </c>
      <c r="P313" s="78" t="e">
        <f t="shared" si="67"/>
        <v>#DIV/0!</v>
      </c>
      <c r="Q313" s="24">
        <f t="shared" si="68"/>
        <v>0</v>
      </c>
      <c r="R313" s="79" t="e">
        <f t="shared" si="69"/>
        <v>#DIV/0!</v>
      </c>
      <c r="T313" s="190"/>
    </row>
    <row r="314" spans="1:20" s="4" customFormat="1" ht="108.6" customHeight="1" x14ac:dyDescent="0.25">
      <c r="A314" s="141" t="s">
        <v>402</v>
      </c>
      <c r="B314" s="98" t="s">
        <v>1327</v>
      </c>
      <c r="C314" s="98" t="s">
        <v>1811</v>
      </c>
      <c r="D314" s="109" t="s">
        <v>116</v>
      </c>
      <c r="E314" s="157"/>
      <c r="F314" s="131"/>
      <c r="G314" s="24"/>
      <c r="H314" s="24"/>
      <c r="I314" s="26"/>
      <c r="J314" s="73"/>
      <c r="K314" s="25"/>
      <c r="L314" s="78"/>
      <c r="M314" s="24"/>
      <c r="N314" s="78"/>
      <c r="O314" s="24"/>
      <c r="P314" s="78"/>
      <c r="Q314" s="24"/>
      <c r="R314" s="79"/>
      <c r="T314" s="190"/>
    </row>
    <row r="315" spans="1:20" s="4" customFormat="1" ht="39" customHeight="1" x14ac:dyDescent="0.25">
      <c r="A315" s="137" t="s">
        <v>1328</v>
      </c>
      <c r="B315" s="98" t="s">
        <v>1411</v>
      </c>
      <c r="C315" s="98"/>
      <c r="D315" s="109" t="s">
        <v>116</v>
      </c>
      <c r="E315" s="157"/>
      <c r="F315" s="131">
        <v>13921.493659920001</v>
      </c>
      <c r="G315" s="24">
        <v>2951.2133280000003</v>
      </c>
      <c r="H315" s="24">
        <v>8923.1757300000008</v>
      </c>
      <c r="I315" s="26">
        <v>2047.1046019200003</v>
      </c>
      <c r="J315" s="73"/>
      <c r="K315" s="25">
        <f t="shared" si="62"/>
        <v>13921.49</v>
      </c>
      <c r="L315" s="78">
        <f t="shared" si="63"/>
        <v>0.99999973710292223</v>
      </c>
      <c r="M315" s="24">
        <f t="shared" si="64"/>
        <v>2951.21</v>
      </c>
      <c r="N315" s="78">
        <f t="shared" si="65"/>
        <v>0.99999887232821538</v>
      </c>
      <c r="O315" s="24">
        <f t="shared" si="66"/>
        <v>8923.18</v>
      </c>
      <c r="P315" s="78">
        <f t="shared" si="67"/>
        <v>1.0000004785291838</v>
      </c>
      <c r="Q315" s="24">
        <f t="shared" si="68"/>
        <v>2047.1</v>
      </c>
      <c r="R315" s="79">
        <f t="shared" si="69"/>
        <v>0.99999775198590435</v>
      </c>
      <c r="T315" s="190"/>
    </row>
    <row r="316" spans="1:20" s="4" customFormat="1" ht="39" customHeight="1" x14ac:dyDescent="0.25">
      <c r="A316" s="137" t="s">
        <v>1329</v>
      </c>
      <c r="B316" s="98" t="s">
        <v>1713</v>
      </c>
      <c r="C316" s="98"/>
      <c r="D316" s="109" t="s">
        <v>116</v>
      </c>
      <c r="E316" s="157"/>
      <c r="F316" s="131">
        <v>18381.690493920003</v>
      </c>
      <c r="G316" s="24">
        <v>3792.5118719999987</v>
      </c>
      <c r="H316" s="24">
        <v>12542.074020000002</v>
      </c>
      <c r="I316" s="26">
        <v>2047.1046019200003</v>
      </c>
      <c r="J316" s="73"/>
      <c r="K316" s="25">
        <f t="shared" si="62"/>
        <v>18381.68</v>
      </c>
      <c r="L316" s="78">
        <f t="shared" si="63"/>
        <v>0.99999942911017858</v>
      </c>
      <c r="M316" s="24">
        <f t="shared" si="64"/>
        <v>3792.51</v>
      </c>
      <c r="N316" s="78">
        <f t="shared" si="65"/>
        <v>0.99999950639574464</v>
      </c>
      <c r="O316" s="24">
        <f t="shared" si="66"/>
        <v>12542.07</v>
      </c>
      <c r="P316" s="78">
        <f t="shared" si="67"/>
        <v>0.99999967947884894</v>
      </c>
      <c r="Q316" s="24">
        <f t="shared" si="68"/>
        <v>2047.1</v>
      </c>
      <c r="R316" s="79">
        <f t="shared" si="69"/>
        <v>0.99999775198590435</v>
      </c>
      <c r="T316" s="190"/>
    </row>
    <row r="317" spans="1:20" s="4" customFormat="1" ht="39" customHeight="1" x14ac:dyDescent="0.25">
      <c r="A317" s="137" t="s">
        <v>1330</v>
      </c>
      <c r="B317" s="98" t="s">
        <v>1714</v>
      </c>
      <c r="C317" s="98"/>
      <c r="D317" s="109" t="s">
        <v>116</v>
      </c>
      <c r="E317" s="157"/>
      <c r="F317" s="131">
        <v>24175.380013919999</v>
      </c>
      <c r="G317" s="24">
        <v>5103.8521919999994</v>
      </c>
      <c r="H317" s="24">
        <v>17024.423220000001</v>
      </c>
      <c r="I317" s="26">
        <v>2047.1046019200003</v>
      </c>
      <c r="J317" s="73"/>
      <c r="K317" s="25">
        <f t="shared" si="62"/>
        <v>24175.369999999995</v>
      </c>
      <c r="L317" s="78">
        <f t="shared" si="63"/>
        <v>0.99999958578024428</v>
      </c>
      <c r="M317" s="24">
        <f t="shared" si="64"/>
        <v>5103.8500000000004</v>
      </c>
      <c r="N317" s="78">
        <f t="shared" si="65"/>
        <v>0.99999957052047816</v>
      </c>
      <c r="O317" s="24">
        <f t="shared" si="66"/>
        <v>17024.419999999998</v>
      </c>
      <c r="P317" s="78">
        <f t="shared" si="67"/>
        <v>0.99999981085996503</v>
      </c>
      <c r="Q317" s="24">
        <f t="shared" si="68"/>
        <v>2047.1</v>
      </c>
      <c r="R317" s="79">
        <f t="shared" si="69"/>
        <v>0.99999775198590435</v>
      </c>
      <c r="T317" s="190"/>
    </row>
    <row r="318" spans="1:20" s="4" customFormat="1" ht="39" customHeight="1" x14ac:dyDescent="0.25">
      <c r="A318" s="137" t="s">
        <v>1331</v>
      </c>
      <c r="B318" s="98" t="s">
        <v>1715</v>
      </c>
      <c r="C318" s="98"/>
      <c r="D318" s="109" t="s">
        <v>116</v>
      </c>
      <c r="E318" s="157"/>
      <c r="F318" s="131">
        <v>28635.576847920005</v>
      </c>
      <c r="G318" s="24">
        <v>5945.1507359999978</v>
      </c>
      <c r="H318" s="24">
        <v>20643.321510000005</v>
      </c>
      <c r="I318" s="26">
        <v>2047.1046019200003</v>
      </c>
      <c r="J318" s="73"/>
      <c r="K318" s="25">
        <f t="shared" si="62"/>
        <v>28635.57</v>
      </c>
      <c r="L318" s="78">
        <f t="shared" si="63"/>
        <v>0.99999976085971509</v>
      </c>
      <c r="M318" s="24">
        <f t="shared" si="64"/>
        <v>5945.15</v>
      </c>
      <c r="N318" s="78">
        <f t="shared" si="65"/>
        <v>0.99999987620162534</v>
      </c>
      <c r="O318" s="24">
        <f t="shared" si="66"/>
        <v>20643.32</v>
      </c>
      <c r="P318" s="78">
        <f t="shared" si="67"/>
        <v>0.99999992685285632</v>
      </c>
      <c r="Q318" s="24">
        <f t="shared" si="68"/>
        <v>2047.1</v>
      </c>
      <c r="R318" s="79">
        <f t="shared" si="69"/>
        <v>0.99999775198590435</v>
      </c>
      <c r="T318" s="190"/>
    </row>
    <row r="319" spans="1:20" s="4" customFormat="1" ht="39" customHeight="1" x14ac:dyDescent="0.25">
      <c r="A319" s="137" t="s">
        <v>1332</v>
      </c>
      <c r="B319" s="98" t="s">
        <v>1716</v>
      </c>
      <c r="C319" s="98"/>
      <c r="D319" s="109" t="s">
        <v>116</v>
      </c>
      <c r="E319" s="157"/>
      <c r="F319" s="131">
        <v>34429.251967920005</v>
      </c>
      <c r="G319" s="24">
        <v>7256.4766560000035</v>
      </c>
      <c r="H319" s="24">
        <v>25125.670709999999</v>
      </c>
      <c r="I319" s="26">
        <v>2047.1046019200003</v>
      </c>
      <c r="J319" s="73"/>
      <c r="K319" s="25">
        <f t="shared" si="62"/>
        <v>34429.25</v>
      </c>
      <c r="L319" s="78">
        <f t="shared" si="63"/>
        <v>0.99999994284162763</v>
      </c>
      <c r="M319" s="24">
        <f t="shared" si="64"/>
        <v>7256.48</v>
      </c>
      <c r="N319" s="78">
        <f t="shared" si="65"/>
        <v>1.0000004608297048</v>
      </c>
      <c r="O319" s="24">
        <f t="shared" si="66"/>
        <v>25125.67</v>
      </c>
      <c r="P319" s="78">
        <f t="shared" si="67"/>
        <v>0.99999997174204791</v>
      </c>
      <c r="Q319" s="24">
        <f t="shared" si="68"/>
        <v>2047.1</v>
      </c>
      <c r="R319" s="79">
        <f t="shared" si="69"/>
        <v>0.99999775198590435</v>
      </c>
      <c r="T319" s="190"/>
    </row>
    <row r="320" spans="1:20" s="4" customFormat="1" ht="56.1" customHeight="1" x14ac:dyDescent="0.25">
      <c r="A320" s="137" t="s">
        <v>1333</v>
      </c>
      <c r="B320" s="98" t="s">
        <v>1717</v>
      </c>
      <c r="C320" s="98"/>
      <c r="D320" s="109" t="s">
        <v>116</v>
      </c>
      <c r="E320" s="157"/>
      <c r="F320" s="131">
        <v>38889.44880192</v>
      </c>
      <c r="G320" s="24">
        <v>8097.7752000000028</v>
      </c>
      <c r="H320" s="24">
        <v>28744.569</v>
      </c>
      <c r="I320" s="26">
        <v>2047.1046019200003</v>
      </c>
      <c r="J320" s="73"/>
      <c r="K320" s="25">
        <f t="shared" si="62"/>
        <v>38889.449999999997</v>
      </c>
      <c r="L320" s="78">
        <f t="shared" si="63"/>
        <v>1.0000000308073278</v>
      </c>
      <c r="M320" s="24">
        <f t="shared" si="64"/>
        <v>8097.78</v>
      </c>
      <c r="N320" s="78">
        <f t="shared" si="65"/>
        <v>1.0000005927554023</v>
      </c>
      <c r="O320" s="24">
        <f t="shared" si="66"/>
        <v>28744.57</v>
      </c>
      <c r="P320" s="78">
        <f t="shared" si="67"/>
        <v>1.0000000347891804</v>
      </c>
      <c r="Q320" s="24">
        <f t="shared" si="68"/>
        <v>2047.1</v>
      </c>
      <c r="R320" s="79">
        <f t="shared" si="69"/>
        <v>0.99999775198590435</v>
      </c>
      <c r="T320" s="190"/>
    </row>
    <row r="321" spans="1:20" s="4" customFormat="1" ht="39" customHeight="1" x14ac:dyDescent="0.25">
      <c r="A321" s="137" t="s">
        <v>1334</v>
      </c>
      <c r="B321" s="98" t="s">
        <v>1335</v>
      </c>
      <c r="C321" s="98"/>
      <c r="D321" s="109" t="s">
        <v>116</v>
      </c>
      <c r="E321" s="157"/>
      <c r="F321" s="131">
        <v>12263.59415592</v>
      </c>
      <c r="G321" s="24">
        <v>2115.242064</v>
      </c>
      <c r="H321" s="24">
        <v>8101.2474899999997</v>
      </c>
      <c r="I321" s="26">
        <v>2047.1046019200003</v>
      </c>
      <c r="J321" s="73"/>
      <c r="K321" s="25">
        <f t="shared" si="62"/>
        <v>12263.59</v>
      </c>
      <c r="L321" s="78">
        <f t="shared" si="63"/>
        <v>0.99999966111729177</v>
      </c>
      <c r="M321" s="24">
        <f t="shared" si="64"/>
        <v>2115.2399999999998</v>
      </c>
      <c r="N321" s="78">
        <f t="shared" si="65"/>
        <v>0.99999902422515352</v>
      </c>
      <c r="O321" s="24">
        <f t="shared" si="66"/>
        <v>8101.25</v>
      </c>
      <c r="P321" s="78">
        <f t="shared" si="67"/>
        <v>1.0000003098288262</v>
      </c>
      <c r="Q321" s="24">
        <f t="shared" si="68"/>
        <v>2047.1</v>
      </c>
      <c r="R321" s="79">
        <f t="shared" si="69"/>
        <v>0.99999775198590435</v>
      </c>
      <c r="T321" s="190"/>
    </row>
    <row r="322" spans="1:20" s="4" customFormat="1" ht="39" customHeight="1" x14ac:dyDescent="0.25">
      <c r="A322" s="137" t="s">
        <v>1336</v>
      </c>
      <c r="B322" s="98" t="s">
        <v>1505</v>
      </c>
      <c r="C322" s="98"/>
      <c r="D322" s="109" t="s">
        <v>116</v>
      </c>
      <c r="E322" s="163"/>
      <c r="F322" s="131">
        <v>24860.938759920002</v>
      </c>
      <c r="G322" s="24">
        <v>2773.1429279999979</v>
      </c>
      <c r="H322" s="24">
        <v>20040.691230000004</v>
      </c>
      <c r="I322" s="26">
        <v>2047.1046019200003</v>
      </c>
      <c r="J322" s="73"/>
      <c r="K322" s="25">
        <f t="shared" si="62"/>
        <v>24860.929999999997</v>
      </c>
      <c r="L322" s="78">
        <f t="shared" si="63"/>
        <v>0.99999964764323301</v>
      </c>
      <c r="M322" s="24">
        <f t="shared" si="64"/>
        <v>2773.14</v>
      </c>
      <c r="N322" s="78">
        <f t="shared" si="65"/>
        <v>0.99999894415828028</v>
      </c>
      <c r="O322" s="24">
        <f t="shared" si="66"/>
        <v>20040.689999999999</v>
      </c>
      <c r="P322" s="78">
        <f t="shared" si="67"/>
        <v>0.99999993862487124</v>
      </c>
      <c r="Q322" s="24">
        <f t="shared" si="68"/>
        <v>2047.1</v>
      </c>
      <c r="R322" s="79">
        <f t="shared" si="69"/>
        <v>0.99999775198590435</v>
      </c>
      <c r="T322" s="190"/>
    </row>
    <row r="323" spans="1:20" s="4" customFormat="1" ht="39" customHeight="1" x14ac:dyDescent="0.25">
      <c r="A323" s="137" t="s">
        <v>1337</v>
      </c>
      <c r="B323" s="98" t="s">
        <v>1506</v>
      </c>
      <c r="C323" s="98"/>
      <c r="D323" s="109" t="s">
        <v>116</v>
      </c>
      <c r="E323" s="163"/>
      <c r="F323" s="131">
        <v>29383.73626392</v>
      </c>
      <c r="G323" s="24">
        <v>3614.4421920000004</v>
      </c>
      <c r="H323" s="24">
        <v>23722.189470000001</v>
      </c>
      <c r="I323" s="26">
        <v>2047.1046019200003</v>
      </c>
      <c r="J323" s="73"/>
      <c r="K323" s="25">
        <f t="shared" si="62"/>
        <v>29383.729999999996</v>
      </c>
      <c r="L323" s="78">
        <f t="shared" si="63"/>
        <v>0.99999978682356971</v>
      </c>
      <c r="M323" s="24">
        <f t="shared" si="64"/>
        <v>3614.44</v>
      </c>
      <c r="N323" s="78">
        <f t="shared" si="65"/>
        <v>0.99999939354404255</v>
      </c>
      <c r="O323" s="24">
        <f t="shared" si="66"/>
        <v>23722.19</v>
      </c>
      <c r="P323" s="78">
        <f t="shared" si="67"/>
        <v>1.0000000223419512</v>
      </c>
      <c r="Q323" s="24">
        <f t="shared" si="68"/>
        <v>2047.1</v>
      </c>
      <c r="R323" s="79">
        <f t="shared" si="69"/>
        <v>0.99999775198590435</v>
      </c>
      <c r="T323" s="190"/>
    </row>
    <row r="324" spans="1:20" s="4" customFormat="1" ht="39" customHeight="1" x14ac:dyDescent="0.25">
      <c r="A324" s="137" t="s">
        <v>1338</v>
      </c>
      <c r="B324" s="98" t="s">
        <v>1507</v>
      </c>
      <c r="C324" s="98"/>
      <c r="D324" s="109" t="s">
        <v>116</v>
      </c>
      <c r="E324" s="163"/>
      <c r="F324" s="131">
        <v>51500.046805919999</v>
      </c>
      <c r="G324" s="24">
        <v>5546.2904639999997</v>
      </c>
      <c r="H324" s="24">
        <v>43906.651740000001</v>
      </c>
      <c r="I324" s="26">
        <v>2047.1046019200003</v>
      </c>
      <c r="J324" s="73"/>
      <c r="K324" s="25">
        <f t="shared" si="62"/>
        <v>51500.04</v>
      </c>
      <c r="L324" s="78">
        <f t="shared" si="63"/>
        <v>0.99999986784633377</v>
      </c>
      <c r="M324" s="24">
        <f t="shared" si="64"/>
        <v>5546.29</v>
      </c>
      <c r="N324" s="78">
        <f t="shared" si="65"/>
        <v>0.99999991634047969</v>
      </c>
      <c r="O324" s="24">
        <f t="shared" si="66"/>
        <v>43906.65</v>
      </c>
      <c r="P324" s="78">
        <f t="shared" si="67"/>
        <v>0.99999996037046934</v>
      </c>
      <c r="Q324" s="24">
        <f t="shared" si="68"/>
        <v>2047.1</v>
      </c>
      <c r="R324" s="79">
        <f t="shared" si="69"/>
        <v>0.99999775198590435</v>
      </c>
      <c r="T324" s="190"/>
    </row>
    <row r="325" spans="1:20" s="4" customFormat="1" ht="39" customHeight="1" x14ac:dyDescent="0.25">
      <c r="A325" s="137" t="s">
        <v>1339</v>
      </c>
      <c r="B325" s="98" t="s">
        <v>1508</v>
      </c>
      <c r="C325" s="98"/>
      <c r="D325" s="109" t="s">
        <v>116</v>
      </c>
      <c r="E325" s="163"/>
      <c r="F325" s="131">
        <v>52197.577621919998</v>
      </c>
      <c r="G325" s="24">
        <v>6387.592319999997</v>
      </c>
      <c r="H325" s="24">
        <v>43762.880700000002</v>
      </c>
      <c r="I325" s="26">
        <v>2047.1046019200003</v>
      </c>
      <c r="J325" s="73"/>
      <c r="K325" s="25">
        <f t="shared" si="62"/>
        <v>52197.57</v>
      </c>
      <c r="L325" s="78">
        <f t="shared" si="63"/>
        <v>0.9999998539794307</v>
      </c>
      <c r="M325" s="24">
        <f t="shared" si="64"/>
        <v>6387.59</v>
      </c>
      <c r="N325" s="78">
        <f t="shared" si="65"/>
        <v>0.99999963679585657</v>
      </c>
      <c r="O325" s="24">
        <f t="shared" si="66"/>
        <v>43762.879999999997</v>
      </c>
      <c r="P325" s="78">
        <f t="shared" si="67"/>
        <v>0.99999998400470913</v>
      </c>
      <c r="Q325" s="24">
        <f t="shared" si="68"/>
        <v>2047.1</v>
      </c>
      <c r="R325" s="79">
        <f t="shared" si="69"/>
        <v>0.99999775198590435</v>
      </c>
      <c r="T325" s="190"/>
    </row>
    <row r="326" spans="1:20" s="4" customFormat="1" ht="39" customHeight="1" x14ac:dyDescent="0.25">
      <c r="A326" s="137" t="s">
        <v>1340</v>
      </c>
      <c r="B326" s="98" t="s">
        <v>1509</v>
      </c>
      <c r="C326" s="98"/>
      <c r="D326" s="109" t="s">
        <v>116</v>
      </c>
      <c r="E326" s="163"/>
      <c r="F326" s="131">
        <v>70488.674773920007</v>
      </c>
      <c r="G326" s="24">
        <v>8319.4643520000063</v>
      </c>
      <c r="H326" s="24">
        <v>60122.105819999997</v>
      </c>
      <c r="I326" s="26">
        <v>2047.1046019200003</v>
      </c>
      <c r="J326" s="73"/>
      <c r="K326" s="25">
        <f t="shared" si="62"/>
        <v>70488.670000000013</v>
      </c>
      <c r="L326" s="78">
        <f t="shared" si="63"/>
        <v>0.99999993227394313</v>
      </c>
      <c r="M326" s="24">
        <f t="shared" si="64"/>
        <v>8319.4599999999991</v>
      </c>
      <c r="N326" s="78">
        <f t="shared" si="65"/>
        <v>0.99999947688939783</v>
      </c>
      <c r="O326" s="24">
        <f t="shared" si="66"/>
        <v>60122.11</v>
      </c>
      <c r="P326" s="78">
        <f t="shared" si="67"/>
        <v>1.0000000695251763</v>
      </c>
      <c r="Q326" s="24">
        <f t="shared" si="68"/>
        <v>2047.1</v>
      </c>
      <c r="R326" s="79">
        <f t="shared" si="69"/>
        <v>0.99999775198590435</v>
      </c>
      <c r="T326" s="190"/>
    </row>
    <row r="327" spans="1:20" s="4" customFormat="1" ht="39" customHeight="1" x14ac:dyDescent="0.25">
      <c r="A327" s="137" t="s">
        <v>1341</v>
      </c>
      <c r="B327" s="98" t="s">
        <v>1510</v>
      </c>
      <c r="C327" s="98"/>
      <c r="D327" s="109" t="s">
        <v>116</v>
      </c>
      <c r="E327" s="163"/>
      <c r="F327" s="131">
        <v>75011.472277919995</v>
      </c>
      <c r="G327" s="24">
        <v>9160.7636159999947</v>
      </c>
      <c r="H327" s="24">
        <v>63803.604060000005</v>
      </c>
      <c r="I327" s="26">
        <v>2047.1046019200003</v>
      </c>
      <c r="J327" s="73"/>
      <c r="K327" s="25">
        <f t="shared" si="62"/>
        <v>75011.460000000006</v>
      </c>
      <c r="L327" s="78">
        <f t="shared" si="63"/>
        <v>0.99999983631943734</v>
      </c>
      <c r="M327" s="24">
        <f t="shared" si="64"/>
        <v>9160.76</v>
      </c>
      <c r="N327" s="78">
        <f t="shared" si="65"/>
        <v>0.9999996052730814</v>
      </c>
      <c r="O327" s="24">
        <f t="shared" si="66"/>
        <v>63803.6</v>
      </c>
      <c r="P327" s="78">
        <f t="shared" si="67"/>
        <v>0.99999993636723084</v>
      </c>
      <c r="Q327" s="24">
        <f t="shared" si="68"/>
        <v>2047.1</v>
      </c>
      <c r="R327" s="79">
        <f t="shared" si="69"/>
        <v>0.99999775198590435</v>
      </c>
      <c r="T327" s="190"/>
    </row>
    <row r="328" spans="1:20" s="4" customFormat="1" ht="39" customHeight="1" x14ac:dyDescent="0.25">
      <c r="A328" s="137" t="s">
        <v>1342</v>
      </c>
      <c r="B328" s="98" t="s">
        <v>1343</v>
      </c>
      <c r="C328" s="98"/>
      <c r="D328" s="109" t="s">
        <v>114</v>
      </c>
      <c r="E328" s="157" t="s">
        <v>1344</v>
      </c>
      <c r="F328" s="131">
        <v>24719.180958000001</v>
      </c>
      <c r="G328" s="24">
        <v>2773.1429279999979</v>
      </c>
      <c r="H328" s="24">
        <v>20040.691230000004</v>
      </c>
      <c r="I328" s="26">
        <v>1905.3468000000003</v>
      </c>
      <c r="J328" s="73"/>
      <c r="K328" s="25">
        <f t="shared" ref="K328:K392" si="70">SUM(M328,O328,Q328)</f>
        <v>24719.179999999997</v>
      </c>
      <c r="L328" s="78">
        <f t="shared" ref="L328:L392" si="71">K328/F328</f>
        <v>0.9999999612446705</v>
      </c>
      <c r="M328" s="24">
        <f t="shared" ref="M328:M392" si="72">ROUND(G328-(G328*$M$6*$F$6),2)</f>
        <v>2773.14</v>
      </c>
      <c r="N328" s="78">
        <f t="shared" ref="N328:N392" si="73">M328/G328</f>
        <v>0.99999894415828028</v>
      </c>
      <c r="O328" s="24">
        <f t="shared" ref="O328:O392" si="74">ROUND(H328-(H328*$O$6*$F$6),2)</f>
        <v>20040.689999999999</v>
      </c>
      <c r="P328" s="78">
        <f t="shared" ref="P328:P392" si="75">O328/H328</f>
        <v>0.99999993862487124</v>
      </c>
      <c r="Q328" s="24">
        <f t="shared" ref="Q328:Q392" si="76">ROUND((I328-(I328*$Q$6*$F$6)),2)</f>
        <v>1905.35</v>
      </c>
      <c r="R328" s="79">
        <f t="shared" ref="R328:R392" si="77">Q328/I328</f>
        <v>1.0000016794842805</v>
      </c>
      <c r="T328" s="190"/>
    </row>
    <row r="329" spans="1:20" s="4" customFormat="1" ht="39" customHeight="1" x14ac:dyDescent="0.25">
      <c r="A329" s="137" t="s">
        <v>1345</v>
      </c>
      <c r="B329" s="98" t="s">
        <v>1346</v>
      </c>
      <c r="C329" s="98"/>
      <c r="D329" s="109" t="s">
        <v>114</v>
      </c>
      <c r="E329" s="157" t="s">
        <v>1344</v>
      </c>
      <c r="F329" s="131">
        <v>4627.9599120000003</v>
      </c>
      <c r="G329" s="24">
        <v>841.29926400000011</v>
      </c>
      <c r="H329" s="24">
        <v>3681.4982399999999</v>
      </c>
      <c r="I329" s="26">
        <v>105.162408</v>
      </c>
      <c r="J329" s="73"/>
      <c r="K329" s="25">
        <f t="shared" si="70"/>
        <v>4627.96</v>
      </c>
      <c r="L329" s="78">
        <f t="shared" si="71"/>
        <v>1.0000000190148579</v>
      </c>
      <c r="M329" s="24">
        <f t="shared" si="72"/>
        <v>841.3</v>
      </c>
      <c r="N329" s="78">
        <f t="shared" si="73"/>
        <v>1.0000008748373277</v>
      </c>
      <c r="O329" s="24">
        <f t="shared" si="74"/>
        <v>3681.5</v>
      </c>
      <c r="P329" s="78">
        <f t="shared" si="75"/>
        <v>1.0000004780662344</v>
      </c>
      <c r="Q329" s="24">
        <f t="shared" si="76"/>
        <v>105.16</v>
      </c>
      <c r="R329" s="79">
        <f t="shared" si="77"/>
        <v>0.99997710208385493</v>
      </c>
      <c r="T329" s="190"/>
    </row>
    <row r="330" spans="1:20" s="4" customFormat="1" ht="39" customHeight="1" x14ac:dyDescent="0.25">
      <c r="A330" s="137" t="s">
        <v>1347</v>
      </c>
      <c r="B330" s="98" t="s">
        <v>1348</v>
      </c>
      <c r="C330" s="98"/>
      <c r="D330" s="109" t="s">
        <v>114</v>
      </c>
      <c r="E330" s="157"/>
      <c r="F330" s="131">
        <v>38227.142078180281</v>
      </c>
      <c r="G330" s="24">
        <v>3761.1209462602756</v>
      </c>
      <c r="H330" s="24">
        <v>32418.916530000002</v>
      </c>
      <c r="I330" s="26">
        <v>2047.1046019200003</v>
      </c>
      <c r="J330" s="73"/>
      <c r="K330" s="25">
        <f t="shared" si="70"/>
        <v>38227.14</v>
      </c>
      <c r="L330" s="78">
        <f t="shared" si="71"/>
        <v>0.99999994563600181</v>
      </c>
      <c r="M330" s="24">
        <f t="shared" si="72"/>
        <v>3761.12</v>
      </c>
      <c r="N330" s="78">
        <f t="shared" si="73"/>
        <v>0.99999974841003803</v>
      </c>
      <c r="O330" s="24">
        <f t="shared" si="74"/>
        <v>32418.92</v>
      </c>
      <c r="P330" s="78">
        <f t="shared" si="75"/>
        <v>1.000000107036273</v>
      </c>
      <c r="Q330" s="24">
        <f t="shared" si="76"/>
        <v>2047.1</v>
      </c>
      <c r="R330" s="79">
        <f t="shared" si="77"/>
        <v>0.99999775198590435</v>
      </c>
      <c r="T330" s="190"/>
    </row>
    <row r="331" spans="1:20" s="4" customFormat="1" ht="39" customHeight="1" x14ac:dyDescent="0.25">
      <c r="A331" s="137" t="s">
        <v>1349</v>
      </c>
      <c r="B331" s="98" t="s">
        <v>1511</v>
      </c>
      <c r="C331" s="98"/>
      <c r="D331" s="109" t="s">
        <v>114</v>
      </c>
      <c r="E331" s="157"/>
      <c r="F331" s="131">
        <v>19670.974448180277</v>
      </c>
      <c r="G331" s="24">
        <v>3761.1209462602756</v>
      </c>
      <c r="H331" s="24">
        <v>13862.748900000001</v>
      </c>
      <c r="I331" s="26">
        <v>2047.1046019200003</v>
      </c>
      <c r="J331" s="73"/>
      <c r="K331" s="25">
        <f t="shared" si="70"/>
        <v>19670.969999999998</v>
      </c>
      <c r="L331" s="78">
        <f t="shared" si="71"/>
        <v>0.99999977387087302</v>
      </c>
      <c r="M331" s="24">
        <f t="shared" si="72"/>
        <v>3761.12</v>
      </c>
      <c r="N331" s="78">
        <f t="shared" si="73"/>
        <v>0.99999974841003803</v>
      </c>
      <c r="O331" s="24">
        <f t="shared" si="74"/>
        <v>13862.75</v>
      </c>
      <c r="P331" s="78">
        <f t="shared" si="75"/>
        <v>1.0000000793493418</v>
      </c>
      <c r="Q331" s="24">
        <f t="shared" si="76"/>
        <v>2047.1</v>
      </c>
      <c r="R331" s="79">
        <f t="shared" si="77"/>
        <v>0.99999775198590435</v>
      </c>
      <c r="T331" s="190"/>
    </row>
    <row r="332" spans="1:20" s="4" customFormat="1" ht="39" customHeight="1" x14ac:dyDescent="0.25">
      <c r="A332" s="137" t="s">
        <v>1350</v>
      </c>
      <c r="B332" s="98" t="s">
        <v>1351</v>
      </c>
      <c r="C332" s="98"/>
      <c r="D332" s="109" t="s">
        <v>114</v>
      </c>
      <c r="E332" s="157"/>
      <c r="F332" s="131">
        <v>46336.529285379685</v>
      </c>
      <c r="G332" s="24">
        <v>2998.174683459687</v>
      </c>
      <c r="H332" s="24">
        <v>41291.25</v>
      </c>
      <c r="I332" s="26">
        <v>2047.1046019200003</v>
      </c>
      <c r="J332" s="73"/>
      <c r="K332" s="25">
        <f t="shared" si="70"/>
        <v>46336.52</v>
      </c>
      <c r="L332" s="78">
        <f t="shared" si="71"/>
        <v>0.99999979960994423</v>
      </c>
      <c r="M332" s="24">
        <f t="shared" si="72"/>
        <v>2998.17</v>
      </c>
      <c r="N332" s="78">
        <f t="shared" si="73"/>
        <v>0.99999843789632648</v>
      </c>
      <c r="O332" s="24">
        <f t="shared" si="74"/>
        <v>41291.25</v>
      </c>
      <c r="P332" s="78">
        <f t="shared" si="75"/>
        <v>1</v>
      </c>
      <c r="Q332" s="24">
        <f t="shared" si="76"/>
        <v>2047.1</v>
      </c>
      <c r="R332" s="79">
        <f t="shared" si="77"/>
        <v>0.99999775198590435</v>
      </c>
      <c r="T332" s="190"/>
    </row>
    <row r="333" spans="1:20" s="4" customFormat="1" ht="109.5" customHeight="1" x14ac:dyDescent="0.25">
      <c r="A333" s="164" t="s">
        <v>404</v>
      </c>
      <c r="B333" s="98" t="s">
        <v>400</v>
      </c>
      <c r="C333" s="98" t="s">
        <v>1812</v>
      </c>
      <c r="D333" s="109" t="s">
        <v>116</v>
      </c>
      <c r="E333" s="157"/>
      <c r="F333" s="131">
        <v>18367.738068903811</v>
      </c>
      <c r="G333" s="24">
        <v>1198.5362447616001</v>
      </c>
      <c r="H333" s="24">
        <v>15122.097222222212</v>
      </c>
      <c r="I333" s="26">
        <v>2047.1046019200003</v>
      </c>
      <c r="J333" s="73"/>
      <c r="K333" s="25">
        <f t="shared" si="70"/>
        <v>18367.739999999998</v>
      </c>
      <c r="L333" s="78">
        <f t="shared" si="71"/>
        <v>1.0000001051352203</v>
      </c>
      <c r="M333" s="24">
        <f t="shared" si="72"/>
        <v>1198.54</v>
      </c>
      <c r="N333" s="78">
        <f t="shared" si="73"/>
        <v>1.0000031331871826</v>
      </c>
      <c r="O333" s="24">
        <f t="shared" si="74"/>
        <v>15122.1</v>
      </c>
      <c r="P333" s="78">
        <f t="shared" si="75"/>
        <v>1.0000001836899834</v>
      </c>
      <c r="Q333" s="24">
        <f t="shared" si="76"/>
        <v>2047.1</v>
      </c>
      <c r="R333" s="79">
        <f t="shared" si="77"/>
        <v>0.99999775198590435</v>
      </c>
      <c r="T333" s="190"/>
    </row>
    <row r="334" spans="1:20" s="4" customFormat="1" ht="56.1" customHeight="1" x14ac:dyDescent="0.25">
      <c r="A334" s="164" t="s">
        <v>405</v>
      </c>
      <c r="B334" s="98" t="s">
        <v>1718</v>
      </c>
      <c r="C334" s="98" t="s">
        <v>1719</v>
      </c>
      <c r="D334" s="109" t="s">
        <v>349</v>
      </c>
      <c r="E334" s="157" t="s">
        <v>1352</v>
      </c>
      <c r="F334" s="131">
        <v>39998.725862400002</v>
      </c>
      <c r="G334" s="24">
        <v>0</v>
      </c>
      <c r="H334" s="24">
        <v>0</v>
      </c>
      <c r="I334" s="26">
        <v>39998.725862400002</v>
      </c>
      <c r="J334" s="73"/>
      <c r="K334" s="25">
        <f t="shared" si="70"/>
        <v>39998.730000000003</v>
      </c>
      <c r="L334" s="78">
        <f t="shared" si="71"/>
        <v>1.000000103443295</v>
      </c>
      <c r="M334" s="24">
        <f t="shared" si="72"/>
        <v>0</v>
      </c>
      <c r="N334" s="78" t="e">
        <f t="shared" si="73"/>
        <v>#DIV/0!</v>
      </c>
      <c r="O334" s="24">
        <f t="shared" si="74"/>
        <v>0</v>
      </c>
      <c r="P334" s="78" t="e">
        <f t="shared" si="75"/>
        <v>#DIV/0!</v>
      </c>
      <c r="Q334" s="24">
        <f t="shared" si="76"/>
        <v>39998.730000000003</v>
      </c>
      <c r="R334" s="79">
        <f t="shared" si="77"/>
        <v>1.000000103443295</v>
      </c>
      <c r="T334" s="190"/>
    </row>
    <row r="335" spans="1:20" s="4" customFormat="1" ht="118.5" customHeight="1" x14ac:dyDescent="0.25">
      <c r="A335" s="164" t="s">
        <v>407</v>
      </c>
      <c r="B335" s="98" t="s">
        <v>1512</v>
      </c>
      <c r="C335" s="98" t="s">
        <v>1753</v>
      </c>
      <c r="D335" s="109" t="s">
        <v>403</v>
      </c>
      <c r="E335" s="157" t="s">
        <v>1813</v>
      </c>
      <c r="F335" s="131">
        <v>1640.4585000000002</v>
      </c>
      <c r="G335" s="24">
        <v>1133.9280000000001</v>
      </c>
      <c r="H335" s="24">
        <v>381.79050000000001</v>
      </c>
      <c r="I335" s="26">
        <v>124.74</v>
      </c>
      <c r="J335" s="73"/>
      <c r="K335" s="25">
        <f t="shared" si="70"/>
        <v>1640.46</v>
      </c>
      <c r="L335" s="78">
        <f t="shared" si="71"/>
        <v>1.0000009143785105</v>
      </c>
      <c r="M335" s="24">
        <f t="shared" si="72"/>
        <v>1133.93</v>
      </c>
      <c r="N335" s="78">
        <f t="shared" si="73"/>
        <v>1.0000017637804164</v>
      </c>
      <c r="O335" s="24">
        <f t="shared" si="74"/>
        <v>381.79</v>
      </c>
      <c r="P335" s="78">
        <f t="shared" si="75"/>
        <v>0.99999869038124312</v>
      </c>
      <c r="Q335" s="24">
        <f t="shared" si="76"/>
        <v>124.74</v>
      </c>
      <c r="R335" s="79">
        <f t="shared" si="77"/>
        <v>1</v>
      </c>
      <c r="T335" s="190"/>
    </row>
    <row r="336" spans="1:20" s="4" customFormat="1" ht="103.5" customHeight="1" x14ac:dyDescent="0.25">
      <c r="A336" s="164" t="s">
        <v>409</v>
      </c>
      <c r="B336" s="98" t="s">
        <v>1137</v>
      </c>
      <c r="C336" s="98" t="s">
        <v>1814</v>
      </c>
      <c r="D336" s="109" t="s">
        <v>403</v>
      </c>
      <c r="E336" s="157" t="s">
        <v>1815</v>
      </c>
      <c r="F336" s="131">
        <v>855.63479470936352</v>
      </c>
      <c r="G336" s="24">
        <v>127.33369367992348</v>
      </c>
      <c r="H336" s="24">
        <v>687.95892000000003</v>
      </c>
      <c r="I336" s="26">
        <v>40.342181029440034</v>
      </c>
      <c r="J336" s="73"/>
      <c r="K336" s="25">
        <f t="shared" si="70"/>
        <v>855.63000000000011</v>
      </c>
      <c r="L336" s="78">
        <f t="shared" si="71"/>
        <v>0.99999439631324827</v>
      </c>
      <c r="M336" s="24">
        <f t="shared" si="72"/>
        <v>127.33</v>
      </c>
      <c r="N336" s="78">
        <f t="shared" si="73"/>
        <v>0.99997099212457641</v>
      </c>
      <c r="O336" s="24">
        <f t="shared" si="74"/>
        <v>687.96</v>
      </c>
      <c r="P336" s="78">
        <f t="shared" si="75"/>
        <v>1.0000015698611773</v>
      </c>
      <c r="Q336" s="24">
        <f t="shared" si="76"/>
        <v>40.340000000000003</v>
      </c>
      <c r="R336" s="79">
        <f t="shared" si="77"/>
        <v>0.9999459367494673</v>
      </c>
      <c r="T336" s="190"/>
    </row>
    <row r="337" spans="1:20" s="4" customFormat="1" ht="63.75" customHeight="1" x14ac:dyDescent="0.25">
      <c r="A337" s="164" t="s">
        <v>414</v>
      </c>
      <c r="B337" s="98" t="s">
        <v>406</v>
      </c>
      <c r="C337" s="98" t="s">
        <v>1513</v>
      </c>
      <c r="D337" s="109" t="s">
        <v>114</v>
      </c>
      <c r="E337" s="172" t="s">
        <v>1514</v>
      </c>
      <c r="F337" s="131">
        <v>3628.0479914724569</v>
      </c>
      <c r="G337" s="24">
        <v>1313.650134125794</v>
      </c>
      <c r="H337" s="24">
        <v>1974.261941666663</v>
      </c>
      <c r="I337" s="26">
        <v>340.13591567999998</v>
      </c>
      <c r="J337" s="73"/>
      <c r="K337" s="25">
        <f t="shared" si="70"/>
        <v>3628.0499999999997</v>
      </c>
      <c r="L337" s="78">
        <f t="shared" si="71"/>
        <v>1.0000005536110734</v>
      </c>
      <c r="M337" s="24">
        <f t="shared" si="72"/>
        <v>1313.65</v>
      </c>
      <c r="N337" s="78">
        <f t="shared" si="73"/>
        <v>0.99999989789838983</v>
      </c>
      <c r="O337" s="24">
        <f t="shared" si="74"/>
        <v>1974.26</v>
      </c>
      <c r="P337" s="78">
        <f t="shared" si="75"/>
        <v>0.99999901651010836</v>
      </c>
      <c r="Q337" s="24">
        <f t="shared" si="76"/>
        <v>340.14</v>
      </c>
      <c r="R337" s="79">
        <f t="shared" si="77"/>
        <v>1.000012007905698</v>
      </c>
      <c r="T337" s="190"/>
    </row>
    <row r="338" spans="1:20" s="4" customFormat="1" ht="90" customHeight="1" x14ac:dyDescent="0.25">
      <c r="A338" s="164" t="s">
        <v>417</v>
      </c>
      <c r="B338" s="98" t="s">
        <v>408</v>
      </c>
      <c r="C338" s="98" t="s">
        <v>1515</v>
      </c>
      <c r="D338" s="109" t="s">
        <v>114</v>
      </c>
      <c r="E338" s="157"/>
      <c r="F338" s="131">
        <v>5387.3216197081802</v>
      </c>
      <c r="G338" s="24">
        <v>2293.1639336454914</v>
      </c>
      <c r="H338" s="24">
        <v>2550.625</v>
      </c>
      <c r="I338" s="26">
        <v>543.53268606268796</v>
      </c>
      <c r="J338" s="73"/>
      <c r="K338" s="25">
        <f t="shared" si="70"/>
        <v>5387.32</v>
      </c>
      <c r="L338" s="78">
        <f t="shared" si="71"/>
        <v>0.9999996993481558</v>
      </c>
      <c r="M338" s="24">
        <f t="shared" si="72"/>
        <v>2293.16</v>
      </c>
      <c r="N338" s="78">
        <f t="shared" si="73"/>
        <v>0.99999828462089702</v>
      </c>
      <c r="O338" s="24">
        <f t="shared" si="74"/>
        <v>2550.63</v>
      </c>
      <c r="P338" s="78">
        <f t="shared" si="75"/>
        <v>1.0000019603038472</v>
      </c>
      <c r="Q338" s="24">
        <f t="shared" si="76"/>
        <v>543.53</v>
      </c>
      <c r="R338" s="79">
        <f t="shared" si="77"/>
        <v>0.9999950581395437</v>
      </c>
      <c r="T338" s="190"/>
    </row>
    <row r="339" spans="1:20" s="4" customFormat="1" ht="56.1" customHeight="1" x14ac:dyDescent="0.25">
      <c r="A339" s="164" t="s">
        <v>419</v>
      </c>
      <c r="B339" s="98" t="s">
        <v>410</v>
      </c>
      <c r="C339" s="98" t="s">
        <v>1516</v>
      </c>
      <c r="D339" s="109"/>
      <c r="E339" s="157"/>
      <c r="F339" s="131"/>
      <c r="G339" s="24"/>
      <c r="H339" s="24"/>
      <c r="I339" s="26"/>
      <c r="J339" s="73"/>
      <c r="K339" s="25"/>
      <c r="L339" s="78"/>
      <c r="M339" s="24"/>
      <c r="N339" s="78"/>
      <c r="O339" s="24"/>
      <c r="P339" s="78"/>
      <c r="Q339" s="24"/>
      <c r="R339" s="79"/>
      <c r="T339" s="190"/>
    </row>
    <row r="340" spans="1:20" s="4" customFormat="1" ht="39" customHeight="1" x14ac:dyDescent="0.25">
      <c r="A340" s="164" t="s">
        <v>1353</v>
      </c>
      <c r="B340" s="98" t="s">
        <v>411</v>
      </c>
      <c r="C340" s="98"/>
      <c r="D340" s="109" t="s">
        <v>412</v>
      </c>
      <c r="E340" s="172" t="s">
        <v>1517</v>
      </c>
      <c r="F340" s="131">
        <v>2736.7987765190401</v>
      </c>
      <c r="G340" s="24">
        <v>1908.49096211904</v>
      </c>
      <c r="H340" s="24">
        <v>0</v>
      </c>
      <c r="I340" s="26">
        <v>828.3078144000001</v>
      </c>
      <c r="J340" s="73"/>
      <c r="K340" s="25">
        <f t="shared" si="70"/>
        <v>2736.8</v>
      </c>
      <c r="L340" s="78">
        <f t="shared" si="71"/>
        <v>1.0000004470481976</v>
      </c>
      <c r="M340" s="24">
        <f t="shared" si="72"/>
        <v>1908.49</v>
      </c>
      <c r="N340" s="78">
        <f t="shared" si="73"/>
        <v>0.99999949587445836</v>
      </c>
      <c r="O340" s="24">
        <f t="shared" si="74"/>
        <v>0</v>
      </c>
      <c r="P340" s="78" t="e">
        <f t="shared" si="75"/>
        <v>#DIV/0!</v>
      </c>
      <c r="Q340" s="24">
        <f t="shared" si="76"/>
        <v>828.31</v>
      </c>
      <c r="R340" s="79">
        <f t="shared" si="77"/>
        <v>1.0000026386325975</v>
      </c>
      <c r="T340" s="190"/>
    </row>
    <row r="341" spans="1:20" s="4" customFormat="1" ht="39" customHeight="1" x14ac:dyDescent="0.25">
      <c r="A341" s="164" t="s">
        <v>1354</v>
      </c>
      <c r="B341" s="98" t="s">
        <v>413</v>
      </c>
      <c r="C341" s="98"/>
      <c r="D341" s="109" t="s">
        <v>412</v>
      </c>
      <c r="E341" s="172" t="s">
        <v>1517</v>
      </c>
      <c r="F341" s="131">
        <v>4049.8051145519976</v>
      </c>
      <c r="G341" s="24">
        <v>3221.4973001519975</v>
      </c>
      <c r="H341" s="24">
        <v>0</v>
      </c>
      <c r="I341" s="26">
        <v>828.3078144000001</v>
      </c>
      <c r="J341" s="73"/>
      <c r="K341" s="25">
        <f t="shared" si="70"/>
        <v>4049.81</v>
      </c>
      <c r="L341" s="78">
        <f t="shared" si="71"/>
        <v>1.0000012063415065</v>
      </c>
      <c r="M341" s="24">
        <f t="shared" si="72"/>
        <v>3221.5</v>
      </c>
      <c r="N341" s="78">
        <f t="shared" si="73"/>
        <v>1.0000008380724088</v>
      </c>
      <c r="O341" s="24">
        <f t="shared" si="74"/>
        <v>0</v>
      </c>
      <c r="P341" s="78" t="e">
        <f t="shared" si="75"/>
        <v>#DIV/0!</v>
      </c>
      <c r="Q341" s="24">
        <f t="shared" si="76"/>
        <v>828.31</v>
      </c>
      <c r="R341" s="79">
        <f t="shared" si="77"/>
        <v>1.0000026386325975</v>
      </c>
      <c r="T341" s="190"/>
    </row>
    <row r="342" spans="1:20" s="4" customFormat="1" ht="138.94999999999999" customHeight="1" x14ac:dyDescent="0.25">
      <c r="A342" s="164" t="s">
        <v>420</v>
      </c>
      <c r="B342" s="100" t="s">
        <v>415</v>
      </c>
      <c r="C342" s="100" t="s">
        <v>1518</v>
      </c>
      <c r="D342" s="215" t="s">
        <v>416</v>
      </c>
      <c r="E342" s="157"/>
      <c r="F342" s="131">
        <v>27403.717818257435</v>
      </c>
      <c r="G342" s="24">
        <v>7491.9587621347237</v>
      </c>
      <c r="H342" s="24">
        <v>17445.48541666671</v>
      </c>
      <c r="I342" s="26">
        <v>2466.2736394559997</v>
      </c>
      <c r="J342" s="73"/>
      <c r="K342" s="25">
        <f t="shared" si="70"/>
        <v>27403.72</v>
      </c>
      <c r="L342" s="78">
        <f t="shared" si="71"/>
        <v>1.0000000796148385</v>
      </c>
      <c r="M342" s="24">
        <f t="shared" si="72"/>
        <v>7491.96</v>
      </c>
      <c r="N342" s="78">
        <f t="shared" si="73"/>
        <v>1.000000165225853</v>
      </c>
      <c r="O342" s="24">
        <f t="shared" si="74"/>
        <v>17445.490000000002</v>
      </c>
      <c r="P342" s="78">
        <f t="shared" si="75"/>
        <v>1.0000002627231734</v>
      </c>
      <c r="Q342" s="24">
        <f t="shared" si="76"/>
        <v>2466.27</v>
      </c>
      <c r="R342" s="79">
        <f t="shared" si="77"/>
        <v>0.99999852430973535</v>
      </c>
      <c r="T342" s="190"/>
    </row>
    <row r="343" spans="1:20" s="4" customFormat="1" ht="138.94999999999999" customHeight="1" x14ac:dyDescent="0.25">
      <c r="A343" s="164" t="s">
        <v>422</v>
      </c>
      <c r="B343" s="101" t="s">
        <v>418</v>
      </c>
      <c r="C343" s="98" t="s">
        <v>1519</v>
      </c>
      <c r="D343" s="215" t="s">
        <v>416</v>
      </c>
      <c r="E343" s="157"/>
      <c r="F343" s="131">
        <v>191683.95886778561</v>
      </c>
      <c r="G343" s="24">
        <v>81364.914527003042</v>
      </c>
      <c r="H343" s="24">
        <v>81747.234983333372</v>
      </c>
      <c r="I343" s="26">
        <v>28571.809357449216</v>
      </c>
      <c r="J343" s="73"/>
      <c r="K343" s="25">
        <f t="shared" si="70"/>
        <v>191683.95</v>
      </c>
      <c r="L343" s="78">
        <f t="shared" si="71"/>
        <v>0.99999995373746631</v>
      </c>
      <c r="M343" s="24">
        <f t="shared" si="72"/>
        <v>81364.91</v>
      </c>
      <c r="N343" s="78">
        <f t="shared" si="73"/>
        <v>0.99999994436173056</v>
      </c>
      <c r="O343" s="24">
        <f t="shared" si="74"/>
        <v>81747.23</v>
      </c>
      <c r="P343" s="78">
        <f t="shared" si="75"/>
        <v>0.99999993903973172</v>
      </c>
      <c r="Q343" s="24">
        <f t="shared" si="76"/>
        <v>28571.81</v>
      </c>
      <c r="R343" s="79">
        <f t="shared" si="77"/>
        <v>1.0000000224889778</v>
      </c>
      <c r="T343" s="190"/>
    </row>
    <row r="344" spans="1:20" s="4" customFormat="1" ht="135.6" customHeight="1" x14ac:dyDescent="0.25">
      <c r="A344" s="164" t="s">
        <v>423</v>
      </c>
      <c r="B344" s="101" t="s">
        <v>1720</v>
      </c>
      <c r="C344" s="98" t="s">
        <v>1520</v>
      </c>
      <c r="D344" s="215" t="s">
        <v>416</v>
      </c>
      <c r="E344" s="157"/>
      <c r="F344" s="131">
        <v>182246.8339043679</v>
      </c>
      <c r="G344" s="24">
        <v>77164.858551457772</v>
      </c>
      <c r="H344" s="24">
        <v>77938.756463333382</v>
      </c>
      <c r="I344" s="26">
        <v>27143.218889576758</v>
      </c>
      <c r="J344" s="73"/>
      <c r="K344" s="25">
        <f t="shared" si="70"/>
        <v>182246.84</v>
      </c>
      <c r="L344" s="78">
        <f t="shared" si="71"/>
        <v>1.000000033447122</v>
      </c>
      <c r="M344" s="24">
        <f t="shared" si="72"/>
        <v>77164.86</v>
      </c>
      <c r="N344" s="78">
        <f t="shared" si="73"/>
        <v>1.0000000187720455</v>
      </c>
      <c r="O344" s="24">
        <f t="shared" si="74"/>
        <v>77938.759999999995</v>
      </c>
      <c r="P344" s="78">
        <f t="shared" si="75"/>
        <v>1.0000000453775089</v>
      </c>
      <c r="Q344" s="24">
        <f t="shared" si="76"/>
        <v>27143.22</v>
      </c>
      <c r="R344" s="79">
        <f t="shared" si="77"/>
        <v>1.0000000409097849</v>
      </c>
      <c r="T344" s="190"/>
    </row>
    <row r="345" spans="1:20" s="4" customFormat="1" ht="84.95" customHeight="1" x14ac:dyDescent="0.25">
      <c r="A345" s="164" t="s">
        <v>1355</v>
      </c>
      <c r="B345" s="101" t="s">
        <v>421</v>
      </c>
      <c r="C345" s="98" t="s">
        <v>1521</v>
      </c>
      <c r="D345" s="215" t="s">
        <v>416</v>
      </c>
      <c r="E345" s="157"/>
      <c r="F345" s="131">
        <v>34872.519389674395</v>
      </c>
      <c r="G345" s="24">
        <v>8977.9682395303935</v>
      </c>
      <c r="H345" s="24">
        <v>24217.875</v>
      </c>
      <c r="I345" s="26">
        <v>1676.6761501440001</v>
      </c>
      <c r="J345" s="73"/>
      <c r="K345" s="25">
        <f t="shared" si="70"/>
        <v>34872.53</v>
      </c>
      <c r="L345" s="78">
        <f t="shared" si="71"/>
        <v>1.0000003042603687</v>
      </c>
      <c r="M345" s="24">
        <f t="shared" si="72"/>
        <v>8977.9699999999993</v>
      </c>
      <c r="N345" s="78">
        <f t="shared" si="73"/>
        <v>1.0000001960877516</v>
      </c>
      <c r="O345" s="24">
        <f t="shared" si="74"/>
        <v>24217.88</v>
      </c>
      <c r="P345" s="78">
        <f t="shared" si="75"/>
        <v>1.0000002064590721</v>
      </c>
      <c r="Q345" s="24">
        <f t="shared" si="76"/>
        <v>1676.68</v>
      </c>
      <c r="R345" s="79">
        <f t="shared" si="77"/>
        <v>1.000002296123792</v>
      </c>
      <c r="T345" s="190"/>
    </row>
    <row r="346" spans="1:20" s="4" customFormat="1" ht="135" customHeight="1" x14ac:dyDescent="0.25">
      <c r="A346" s="164" t="s">
        <v>1356</v>
      </c>
      <c r="B346" s="98" t="s">
        <v>1522</v>
      </c>
      <c r="C346" s="98" t="s">
        <v>1523</v>
      </c>
      <c r="D346" s="109" t="s">
        <v>1357</v>
      </c>
      <c r="E346" s="157"/>
      <c r="F346" s="131">
        <v>260191.37168839574</v>
      </c>
      <c r="G346" s="24">
        <v>109272.17992106237</v>
      </c>
      <c r="H346" s="24">
        <v>107052.66458333338</v>
      </c>
      <c r="I346" s="26">
        <v>43866.527184000006</v>
      </c>
      <c r="J346" s="73"/>
      <c r="K346" s="25">
        <f t="shared" si="70"/>
        <v>260191.37</v>
      </c>
      <c r="L346" s="78">
        <f t="shared" si="71"/>
        <v>0.99999999351094648</v>
      </c>
      <c r="M346" s="24">
        <f t="shared" si="72"/>
        <v>109272.18</v>
      </c>
      <c r="N346" s="78">
        <f t="shared" si="73"/>
        <v>1.0000000007223946</v>
      </c>
      <c r="O346" s="24">
        <f t="shared" si="74"/>
        <v>107052.66</v>
      </c>
      <c r="P346" s="78">
        <f t="shared" si="75"/>
        <v>0.99999995718618129</v>
      </c>
      <c r="Q346" s="24">
        <f t="shared" si="76"/>
        <v>43866.53</v>
      </c>
      <c r="R346" s="79">
        <f t="shared" si="77"/>
        <v>1.0000000641947329</v>
      </c>
      <c r="T346" s="190"/>
    </row>
    <row r="347" spans="1:20" s="4" customFormat="1" ht="132.6" customHeight="1" x14ac:dyDescent="0.25">
      <c r="A347" s="164" t="s">
        <v>1358</v>
      </c>
      <c r="B347" s="98" t="s">
        <v>1200</v>
      </c>
      <c r="C347" s="98" t="s">
        <v>1524</v>
      </c>
      <c r="D347" s="109" t="s">
        <v>1357</v>
      </c>
      <c r="E347" s="157"/>
      <c r="F347" s="131">
        <v>473893.69687670242</v>
      </c>
      <c r="G347" s="24">
        <v>135693.0185802624</v>
      </c>
      <c r="H347" s="24">
        <v>289121.92100000003</v>
      </c>
      <c r="I347" s="26">
        <v>49078.757296440002</v>
      </c>
      <c r="J347" s="73"/>
      <c r="K347" s="25">
        <f t="shared" si="70"/>
        <v>473893.69999999995</v>
      </c>
      <c r="L347" s="78">
        <f t="shared" si="71"/>
        <v>1.0000000065907133</v>
      </c>
      <c r="M347" s="24">
        <f t="shared" si="72"/>
        <v>135693.01999999999</v>
      </c>
      <c r="N347" s="78">
        <f t="shared" si="73"/>
        <v>1.0000000104628639</v>
      </c>
      <c r="O347" s="24">
        <f t="shared" si="74"/>
        <v>289121.91999999998</v>
      </c>
      <c r="P347" s="78">
        <f t="shared" si="75"/>
        <v>0.99999999654125138</v>
      </c>
      <c r="Q347" s="24">
        <f t="shared" si="76"/>
        <v>49078.76</v>
      </c>
      <c r="R347" s="79">
        <f t="shared" si="77"/>
        <v>1.0000000550861543</v>
      </c>
      <c r="T347" s="190"/>
    </row>
    <row r="348" spans="1:20" s="4" customFormat="1" ht="69" customHeight="1" x14ac:dyDescent="0.25">
      <c r="A348" s="164" t="s">
        <v>1359</v>
      </c>
      <c r="B348" s="98" t="s">
        <v>424</v>
      </c>
      <c r="C348" s="98" t="s">
        <v>1525</v>
      </c>
      <c r="D348" s="109" t="s">
        <v>1138</v>
      </c>
      <c r="E348" s="157"/>
      <c r="F348" s="131">
        <v>2316.8433626835276</v>
      </c>
      <c r="G348" s="24">
        <v>536.17087864032771</v>
      </c>
      <c r="H348" s="24">
        <v>1582.2983000000002</v>
      </c>
      <c r="I348" s="26">
        <v>198.37418404320002</v>
      </c>
      <c r="J348" s="73"/>
      <c r="K348" s="25">
        <f t="shared" si="70"/>
        <v>2316.8399999999997</v>
      </c>
      <c r="L348" s="78">
        <f t="shared" si="71"/>
        <v>0.9999985485926316</v>
      </c>
      <c r="M348" s="24">
        <f t="shared" si="72"/>
        <v>536.16999999999996</v>
      </c>
      <c r="N348" s="78">
        <f t="shared" si="73"/>
        <v>0.9999983612680905</v>
      </c>
      <c r="O348" s="24">
        <f t="shared" si="74"/>
        <v>1582.3</v>
      </c>
      <c r="P348" s="78">
        <f t="shared" si="75"/>
        <v>1.0000010743865426</v>
      </c>
      <c r="Q348" s="24">
        <f t="shared" si="76"/>
        <v>198.37</v>
      </c>
      <c r="R348" s="79">
        <f t="shared" si="77"/>
        <v>0.99997890832811642</v>
      </c>
      <c r="T348" s="190"/>
    </row>
    <row r="349" spans="1:20" s="4" customFormat="1" ht="247.5" customHeight="1" x14ac:dyDescent="0.25">
      <c r="A349" s="165"/>
      <c r="B349" s="118" t="s">
        <v>1250</v>
      </c>
      <c r="C349" s="117"/>
      <c r="D349" s="216"/>
      <c r="E349" s="157"/>
      <c r="F349" s="131"/>
      <c r="G349" s="24"/>
      <c r="H349" s="24"/>
      <c r="I349" s="26"/>
      <c r="J349" s="73"/>
      <c r="K349" s="25"/>
      <c r="L349" s="78"/>
      <c r="M349" s="24"/>
      <c r="N349" s="78"/>
      <c r="O349" s="24"/>
      <c r="P349" s="78"/>
      <c r="Q349" s="24"/>
      <c r="R349" s="79"/>
      <c r="T349" s="190"/>
    </row>
    <row r="350" spans="1:20" s="4" customFormat="1" ht="54" customHeight="1" x14ac:dyDescent="0.25">
      <c r="A350" s="166" t="s">
        <v>1360</v>
      </c>
      <c r="B350" s="102"/>
      <c r="C350" s="102"/>
      <c r="D350" s="15"/>
      <c r="E350" s="167"/>
      <c r="F350" s="131"/>
      <c r="G350" s="24"/>
      <c r="H350" s="24"/>
      <c r="I350" s="26"/>
      <c r="J350" s="73"/>
      <c r="K350" s="25"/>
      <c r="L350" s="78"/>
      <c r="M350" s="24"/>
      <c r="N350" s="78"/>
      <c r="O350" s="24"/>
      <c r="P350" s="78"/>
      <c r="Q350" s="24"/>
      <c r="R350" s="79"/>
      <c r="T350" s="190"/>
    </row>
    <row r="351" spans="1:20" s="4" customFormat="1" ht="33" customHeight="1" x14ac:dyDescent="0.25">
      <c r="A351" s="168" t="s">
        <v>1679</v>
      </c>
      <c r="B351" s="103"/>
      <c r="C351" s="103"/>
      <c r="D351" s="15"/>
      <c r="E351" s="169"/>
      <c r="F351" s="131"/>
      <c r="G351" s="24"/>
      <c r="H351" s="24"/>
      <c r="I351" s="26"/>
      <c r="J351" s="73"/>
      <c r="K351" s="25"/>
      <c r="L351" s="78"/>
      <c r="M351" s="24"/>
      <c r="N351" s="78"/>
      <c r="O351" s="24"/>
      <c r="P351" s="78"/>
      <c r="Q351" s="24"/>
      <c r="R351" s="79"/>
      <c r="T351" s="190"/>
    </row>
    <row r="352" spans="1:20" s="4" customFormat="1" ht="69.75" customHeight="1" x14ac:dyDescent="0.25">
      <c r="A352" s="137" t="s">
        <v>425</v>
      </c>
      <c r="B352" s="104" t="s">
        <v>1721</v>
      </c>
      <c r="C352" s="101" t="s">
        <v>1527</v>
      </c>
      <c r="D352" s="13" t="s">
        <v>403</v>
      </c>
      <c r="E352" s="157" t="s">
        <v>1097</v>
      </c>
      <c r="F352" s="131">
        <v>167.37826051218983</v>
      </c>
      <c r="G352" s="24">
        <v>69.321706260258821</v>
      </c>
      <c r="H352" s="24">
        <v>84.113149354886531</v>
      </c>
      <c r="I352" s="26">
        <v>13.943404897044482</v>
      </c>
      <c r="J352" s="73"/>
      <c r="K352" s="25">
        <f t="shared" si="70"/>
        <v>167.37</v>
      </c>
      <c r="L352" s="78">
        <f t="shared" si="71"/>
        <v>0.9999506476398754</v>
      </c>
      <c r="M352" s="24">
        <f t="shared" si="72"/>
        <v>69.319999999999993</v>
      </c>
      <c r="N352" s="78">
        <f t="shared" si="73"/>
        <v>0.999975386349372</v>
      </c>
      <c r="O352" s="24">
        <f t="shared" si="74"/>
        <v>84.11</v>
      </c>
      <c r="P352" s="78">
        <f t="shared" si="75"/>
        <v>0.99996255811474566</v>
      </c>
      <c r="Q352" s="24">
        <f t="shared" si="76"/>
        <v>13.94</v>
      </c>
      <c r="R352" s="79">
        <f t="shared" si="77"/>
        <v>0.99975580591185409</v>
      </c>
      <c r="T352" s="190"/>
    </row>
    <row r="353" spans="1:20" s="4" customFormat="1" ht="80.45" customHeight="1" x14ac:dyDescent="0.25">
      <c r="A353" s="137" t="s">
        <v>426</v>
      </c>
      <c r="B353" s="104" t="s">
        <v>427</v>
      </c>
      <c r="C353" s="101" t="s">
        <v>1528</v>
      </c>
      <c r="D353" s="13" t="s">
        <v>403</v>
      </c>
      <c r="E353" s="157" t="s">
        <v>1097</v>
      </c>
      <c r="F353" s="131">
        <v>316.98409485739148</v>
      </c>
      <c r="G353" s="24">
        <v>77.258419478323219</v>
      </c>
      <c r="H353" s="24">
        <v>220.92124293746826</v>
      </c>
      <c r="I353" s="26">
        <v>18.804432441600003</v>
      </c>
      <c r="J353" s="73"/>
      <c r="K353" s="25">
        <f t="shared" si="70"/>
        <v>316.98</v>
      </c>
      <c r="L353" s="78">
        <f t="shared" si="71"/>
        <v>0.99998708182064056</v>
      </c>
      <c r="M353" s="24">
        <f t="shared" si="72"/>
        <v>77.260000000000005</v>
      </c>
      <c r="N353" s="78">
        <f t="shared" si="73"/>
        <v>1.0000204575978573</v>
      </c>
      <c r="O353" s="24">
        <f t="shared" si="74"/>
        <v>220.92</v>
      </c>
      <c r="P353" s="78">
        <f t="shared" si="75"/>
        <v>0.99999437384358447</v>
      </c>
      <c r="Q353" s="24">
        <f t="shared" si="76"/>
        <v>18.8</v>
      </c>
      <c r="R353" s="79">
        <f t="shared" si="77"/>
        <v>0.99976428740331469</v>
      </c>
      <c r="T353" s="190"/>
    </row>
    <row r="354" spans="1:20" s="4" customFormat="1" ht="81.95" customHeight="1" x14ac:dyDescent="0.25">
      <c r="A354" s="137" t="s">
        <v>428</v>
      </c>
      <c r="B354" s="98" t="s">
        <v>429</v>
      </c>
      <c r="C354" s="101" t="s">
        <v>1529</v>
      </c>
      <c r="D354" s="109" t="s">
        <v>403</v>
      </c>
      <c r="E354" s="172" t="s">
        <v>1746</v>
      </c>
      <c r="F354" s="131">
        <v>493.20278945146697</v>
      </c>
      <c r="G354" s="24">
        <v>77.695990445399048</v>
      </c>
      <c r="H354" s="24">
        <v>378.8953866262919</v>
      </c>
      <c r="I354" s="26">
        <v>36.611412379776006</v>
      </c>
      <c r="J354" s="73"/>
      <c r="K354" s="25">
        <f t="shared" si="70"/>
        <v>493.21</v>
      </c>
      <c r="L354" s="78">
        <f t="shared" si="71"/>
        <v>1.0000146198454007</v>
      </c>
      <c r="M354" s="24">
        <f t="shared" si="72"/>
        <v>77.7</v>
      </c>
      <c r="N354" s="78">
        <f t="shared" si="73"/>
        <v>1.0000516056823263</v>
      </c>
      <c r="O354" s="24">
        <f t="shared" si="74"/>
        <v>378.9</v>
      </c>
      <c r="P354" s="78">
        <f t="shared" si="75"/>
        <v>1.0000121758508309</v>
      </c>
      <c r="Q354" s="24">
        <f t="shared" si="76"/>
        <v>36.61</v>
      </c>
      <c r="R354" s="79">
        <f t="shared" si="77"/>
        <v>0.99996142241765062</v>
      </c>
      <c r="T354" s="190"/>
    </row>
    <row r="355" spans="1:20" s="4" customFormat="1" ht="66" customHeight="1" x14ac:dyDescent="0.25">
      <c r="A355" s="137" t="s">
        <v>430</v>
      </c>
      <c r="B355" s="104" t="s">
        <v>431</v>
      </c>
      <c r="C355" s="98" t="s">
        <v>1530</v>
      </c>
      <c r="D355" s="13" t="s">
        <v>403</v>
      </c>
      <c r="E355" s="150" t="s">
        <v>1098</v>
      </c>
      <c r="F355" s="131">
        <v>274.5699963055684</v>
      </c>
      <c r="G355" s="24">
        <v>59.512832413301737</v>
      </c>
      <c r="H355" s="24">
        <v>189.07266666666666</v>
      </c>
      <c r="I355" s="26">
        <v>25.984497225600002</v>
      </c>
      <c r="J355" s="73"/>
      <c r="K355" s="25">
        <f t="shared" si="70"/>
        <v>274.56</v>
      </c>
      <c r="L355" s="78">
        <f t="shared" si="71"/>
        <v>0.99996359286993153</v>
      </c>
      <c r="M355" s="24">
        <f t="shared" si="72"/>
        <v>59.51</v>
      </c>
      <c r="N355" s="78">
        <f t="shared" si="73"/>
        <v>0.99995240667958685</v>
      </c>
      <c r="O355" s="24">
        <f t="shared" si="74"/>
        <v>189.07</v>
      </c>
      <c r="P355" s="78">
        <f t="shared" si="75"/>
        <v>0.99998589607523036</v>
      </c>
      <c r="Q355" s="24">
        <f t="shared" si="76"/>
        <v>25.98</v>
      </c>
      <c r="R355" s="79">
        <f t="shared" si="77"/>
        <v>0.99982692658776673</v>
      </c>
      <c r="T355" s="190"/>
    </row>
    <row r="356" spans="1:20" s="4" customFormat="1" ht="68.099999999999994" customHeight="1" x14ac:dyDescent="0.25">
      <c r="A356" s="137" t="s">
        <v>432</v>
      </c>
      <c r="B356" s="98" t="s">
        <v>433</v>
      </c>
      <c r="C356" s="210" t="s">
        <v>1531</v>
      </c>
      <c r="D356" s="13" t="s">
        <v>403</v>
      </c>
      <c r="E356" s="170"/>
      <c r="F356" s="131">
        <v>581.13068993984405</v>
      </c>
      <c r="G356" s="24">
        <v>115.58091641602535</v>
      </c>
      <c r="H356" s="24">
        <v>420.92666666666668</v>
      </c>
      <c r="I356" s="26">
        <v>44.623106857152003</v>
      </c>
      <c r="J356" s="73"/>
      <c r="K356" s="25">
        <f t="shared" si="70"/>
        <v>581.13</v>
      </c>
      <c r="L356" s="78">
        <f t="shared" si="71"/>
        <v>0.99999881276302216</v>
      </c>
      <c r="M356" s="24">
        <f t="shared" si="72"/>
        <v>115.58</v>
      </c>
      <c r="N356" s="78">
        <f t="shared" si="73"/>
        <v>0.99999207121682576</v>
      </c>
      <c r="O356" s="24">
        <f t="shared" si="74"/>
        <v>420.93</v>
      </c>
      <c r="P356" s="78">
        <f t="shared" si="75"/>
        <v>1.0000079190357782</v>
      </c>
      <c r="Q356" s="24">
        <f t="shared" si="76"/>
        <v>44.62</v>
      </c>
      <c r="R356" s="79">
        <f t="shared" si="77"/>
        <v>0.99993037559751385</v>
      </c>
      <c r="T356" s="190"/>
    </row>
    <row r="357" spans="1:20" s="4" customFormat="1" ht="58.5" customHeight="1" x14ac:dyDescent="0.25">
      <c r="A357" s="137" t="s">
        <v>434</v>
      </c>
      <c r="B357" s="104" t="s">
        <v>1203</v>
      </c>
      <c r="C357" s="98" t="s">
        <v>1532</v>
      </c>
      <c r="D357" s="13" t="s">
        <v>498</v>
      </c>
      <c r="E357" s="188" t="s">
        <v>1722</v>
      </c>
      <c r="F357" s="131">
        <v>831.56281985354804</v>
      </c>
      <c r="G357" s="24">
        <v>673.15742835579874</v>
      </c>
      <c r="H357" s="24">
        <v>60.212083333333339</v>
      </c>
      <c r="I357" s="26">
        <v>98.193308164415996</v>
      </c>
      <c r="J357" s="73"/>
      <c r="K357" s="25">
        <f t="shared" si="70"/>
        <v>831.56</v>
      </c>
      <c r="L357" s="78">
        <f t="shared" si="71"/>
        <v>0.99999660897110743</v>
      </c>
      <c r="M357" s="24">
        <f t="shared" si="72"/>
        <v>673.16</v>
      </c>
      <c r="N357" s="78">
        <f t="shared" si="73"/>
        <v>1.0000038202715931</v>
      </c>
      <c r="O357" s="24">
        <f t="shared" si="74"/>
        <v>60.21</v>
      </c>
      <c r="P357" s="78">
        <f t="shared" si="75"/>
        <v>0.99996540007888768</v>
      </c>
      <c r="Q357" s="24">
        <f t="shared" si="76"/>
        <v>98.19</v>
      </c>
      <c r="R357" s="79">
        <f t="shared" si="77"/>
        <v>0.99996630967549782</v>
      </c>
      <c r="T357" s="190"/>
    </row>
    <row r="358" spans="1:20" s="4" customFormat="1" ht="86.1" customHeight="1" x14ac:dyDescent="0.25">
      <c r="A358" s="137" t="s">
        <v>435</v>
      </c>
      <c r="B358" s="98" t="s">
        <v>436</v>
      </c>
      <c r="C358" s="98" t="s">
        <v>1533</v>
      </c>
      <c r="D358" s="109" t="s">
        <v>437</v>
      </c>
      <c r="E358" s="139"/>
      <c r="F358" s="131">
        <v>932.31001686504953</v>
      </c>
      <c r="G358" s="24">
        <v>161.37917801256961</v>
      </c>
      <c r="H358" s="24">
        <v>704.49479999999994</v>
      </c>
      <c r="I358" s="26">
        <v>66.436038852479996</v>
      </c>
      <c r="J358" s="73"/>
      <c r="K358" s="25">
        <f t="shared" si="70"/>
        <v>932.31</v>
      </c>
      <c r="L358" s="78">
        <f t="shared" si="71"/>
        <v>0.99999998191047046</v>
      </c>
      <c r="M358" s="24">
        <f t="shared" si="72"/>
        <v>161.38</v>
      </c>
      <c r="N358" s="78">
        <f t="shared" si="73"/>
        <v>1.0000050935160316</v>
      </c>
      <c r="O358" s="24">
        <f t="shared" si="74"/>
        <v>704.49</v>
      </c>
      <c r="P358" s="78">
        <f t="shared" si="75"/>
        <v>0.99999318660691328</v>
      </c>
      <c r="Q358" s="24">
        <f t="shared" si="76"/>
        <v>66.44</v>
      </c>
      <c r="R358" s="79">
        <f t="shared" si="77"/>
        <v>1.0000596234752768</v>
      </c>
      <c r="T358" s="190"/>
    </row>
    <row r="359" spans="1:20" s="4" customFormat="1" ht="105.6" customHeight="1" x14ac:dyDescent="0.25">
      <c r="A359" s="137" t="s">
        <v>438</v>
      </c>
      <c r="B359" s="98" t="s">
        <v>1139</v>
      </c>
      <c r="C359" s="98" t="s">
        <v>1534</v>
      </c>
      <c r="D359" s="109"/>
      <c r="E359" s="157"/>
      <c r="F359" s="131"/>
      <c r="G359" s="24"/>
      <c r="H359" s="24"/>
      <c r="I359" s="26"/>
      <c r="J359" s="73"/>
      <c r="K359" s="25"/>
      <c r="L359" s="78"/>
      <c r="M359" s="24"/>
      <c r="N359" s="78"/>
      <c r="O359" s="24"/>
      <c r="P359" s="78"/>
      <c r="Q359" s="24"/>
      <c r="R359" s="79"/>
      <c r="T359" s="190"/>
    </row>
    <row r="360" spans="1:20" s="4" customFormat="1" ht="39" customHeight="1" x14ac:dyDescent="0.25">
      <c r="A360" s="137" t="s">
        <v>439</v>
      </c>
      <c r="B360" s="98" t="s">
        <v>440</v>
      </c>
      <c r="C360" s="98"/>
      <c r="D360" s="109" t="s">
        <v>403</v>
      </c>
      <c r="E360" s="172" t="s">
        <v>1099</v>
      </c>
      <c r="F360" s="131">
        <v>195.93723628987539</v>
      </c>
      <c r="G360" s="24">
        <v>103.40528704533136</v>
      </c>
      <c r="H360" s="24">
        <v>78.043836332000012</v>
      </c>
      <c r="I360" s="26">
        <v>14.488112912544</v>
      </c>
      <c r="J360" s="73"/>
      <c r="K360" s="25">
        <f t="shared" si="70"/>
        <v>195.94</v>
      </c>
      <c r="L360" s="78">
        <f t="shared" si="71"/>
        <v>1.0000141050786311</v>
      </c>
      <c r="M360" s="24">
        <f t="shared" si="72"/>
        <v>103.41</v>
      </c>
      <c r="N360" s="78">
        <f t="shared" si="73"/>
        <v>1.0000455775019179</v>
      </c>
      <c r="O360" s="24">
        <f t="shared" si="74"/>
        <v>78.040000000000006</v>
      </c>
      <c r="P360" s="78">
        <f t="shared" si="75"/>
        <v>0.99995084388235755</v>
      </c>
      <c r="Q360" s="24">
        <f t="shared" si="76"/>
        <v>14.49</v>
      </c>
      <c r="R360" s="79">
        <f t="shared" si="77"/>
        <v>1.0001302507419283</v>
      </c>
      <c r="T360" s="190"/>
    </row>
    <row r="361" spans="1:20" s="4" customFormat="1" ht="39" customHeight="1" x14ac:dyDescent="0.25">
      <c r="A361" s="137" t="s">
        <v>441</v>
      </c>
      <c r="B361" s="98" t="s">
        <v>442</v>
      </c>
      <c r="C361" s="98"/>
      <c r="D361" s="109" t="s">
        <v>403</v>
      </c>
      <c r="E361" s="172" t="s">
        <v>1099</v>
      </c>
      <c r="F361" s="131">
        <v>212.50777856274792</v>
      </c>
      <c r="G361" s="24">
        <v>111.6905549465399</v>
      </c>
      <c r="H361" s="24">
        <v>85.079045702000016</v>
      </c>
      <c r="I361" s="26">
        <v>15.738177914208002</v>
      </c>
      <c r="J361" s="73"/>
      <c r="K361" s="25">
        <f t="shared" si="70"/>
        <v>212.51</v>
      </c>
      <c r="L361" s="78">
        <f t="shared" si="71"/>
        <v>1.0000104534397145</v>
      </c>
      <c r="M361" s="24">
        <f t="shared" si="72"/>
        <v>111.69</v>
      </c>
      <c r="N361" s="78">
        <f t="shared" si="73"/>
        <v>0.9999950313924022</v>
      </c>
      <c r="O361" s="24">
        <f t="shared" si="74"/>
        <v>85.08</v>
      </c>
      <c r="P361" s="78">
        <f t="shared" si="75"/>
        <v>1.0000112166044191</v>
      </c>
      <c r="Q361" s="24">
        <f t="shared" si="76"/>
        <v>15.74</v>
      </c>
      <c r="R361" s="79">
        <f t="shared" si="77"/>
        <v>1.0001157748884231</v>
      </c>
      <c r="T361" s="190"/>
    </row>
    <row r="362" spans="1:20" s="4" customFormat="1" ht="39" customHeight="1" x14ac:dyDescent="0.25">
      <c r="A362" s="137" t="s">
        <v>443</v>
      </c>
      <c r="B362" s="98" t="s">
        <v>444</v>
      </c>
      <c r="C362" s="98"/>
      <c r="D362" s="109" t="s">
        <v>403</v>
      </c>
      <c r="E362" s="172" t="s">
        <v>1099</v>
      </c>
      <c r="F362" s="131">
        <v>223.75386946986202</v>
      </c>
      <c r="G362" s="24">
        <v>119.915932093062</v>
      </c>
      <c r="H362" s="24">
        <v>86.456415584000013</v>
      </c>
      <c r="I362" s="26">
        <v>17.381521792800001</v>
      </c>
      <c r="J362" s="73"/>
      <c r="K362" s="25">
        <f t="shared" si="70"/>
        <v>223.76</v>
      </c>
      <c r="L362" s="78">
        <f t="shared" si="71"/>
        <v>1.0000273985435537</v>
      </c>
      <c r="M362" s="24">
        <f t="shared" si="72"/>
        <v>119.92</v>
      </c>
      <c r="N362" s="78">
        <f t="shared" si="73"/>
        <v>1.000033922989773</v>
      </c>
      <c r="O362" s="24">
        <f t="shared" si="74"/>
        <v>86.46</v>
      </c>
      <c r="P362" s="78">
        <f t="shared" si="75"/>
        <v>1.0000414592251572</v>
      </c>
      <c r="Q362" s="24">
        <f t="shared" si="76"/>
        <v>17.38</v>
      </c>
      <c r="R362" s="79">
        <f t="shared" si="77"/>
        <v>0.99991244766608223</v>
      </c>
      <c r="T362" s="190"/>
    </row>
    <row r="363" spans="1:20" s="4" customFormat="1" ht="39" customHeight="1" x14ac:dyDescent="0.25">
      <c r="A363" s="137" t="s">
        <v>445</v>
      </c>
      <c r="B363" s="98" t="s">
        <v>446</v>
      </c>
      <c r="C363" s="98"/>
      <c r="D363" s="109" t="s">
        <v>403</v>
      </c>
      <c r="E363" s="172" t="s">
        <v>1099</v>
      </c>
      <c r="F363" s="131">
        <v>249.36227670919479</v>
      </c>
      <c r="G363" s="24">
        <v>132.62545439399477</v>
      </c>
      <c r="H363" s="24">
        <v>97.248449396000012</v>
      </c>
      <c r="I363" s="26">
        <v>19.4883729192</v>
      </c>
      <c r="J363" s="73"/>
      <c r="K363" s="25">
        <f t="shared" si="70"/>
        <v>249.37</v>
      </c>
      <c r="L363" s="78">
        <f t="shared" si="71"/>
        <v>1.0000309721699174</v>
      </c>
      <c r="M363" s="24">
        <f t="shared" si="72"/>
        <v>132.63</v>
      </c>
      <c r="N363" s="78">
        <f t="shared" si="73"/>
        <v>1.0000342740089072</v>
      </c>
      <c r="O363" s="24">
        <f t="shared" si="74"/>
        <v>97.25</v>
      </c>
      <c r="P363" s="78">
        <f t="shared" si="75"/>
        <v>1.0000159447683703</v>
      </c>
      <c r="Q363" s="24">
        <f t="shared" si="76"/>
        <v>19.489999999999998</v>
      </c>
      <c r="R363" s="79">
        <f t="shared" si="77"/>
        <v>1.0000834898227136</v>
      </c>
      <c r="T363" s="190"/>
    </row>
    <row r="364" spans="1:20" s="4" customFormat="1" ht="39" customHeight="1" x14ac:dyDescent="0.25">
      <c r="A364" s="137" t="s">
        <v>447</v>
      </c>
      <c r="B364" s="98" t="s">
        <v>448</v>
      </c>
      <c r="C364" s="98"/>
      <c r="D364" s="109" t="s">
        <v>403</v>
      </c>
      <c r="E364" s="172" t="s">
        <v>1099</v>
      </c>
      <c r="F364" s="131">
        <v>291.11760966080129</v>
      </c>
      <c r="G364" s="24">
        <v>147.42789263978864</v>
      </c>
      <c r="H364" s="24">
        <v>121.34304940699668</v>
      </c>
      <c r="I364" s="26">
        <v>22.346667614016003</v>
      </c>
      <c r="J364" s="73"/>
      <c r="K364" s="25">
        <f t="shared" si="70"/>
        <v>291.12</v>
      </c>
      <c r="L364" s="78">
        <f t="shared" si="71"/>
        <v>1.0000082109055564</v>
      </c>
      <c r="M364" s="24">
        <f t="shared" si="72"/>
        <v>147.43</v>
      </c>
      <c r="N364" s="78">
        <f t="shared" si="73"/>
        <v>1.0000142941757739</v>
      </c>
      <c r="O364" s="24">
        <f t="shared" si="74"/>
        <v>121.34</v>
      </c>
      <c r="P364" s="78">
        <f t="shared" si="75"/>
        <v>0.99997486953713799</v>
      </c>
      <c r="Q364" s="24">
        <f t="shared" si="76"/>
        <v>22.35</v>
      </c>
      <c r="R364" s="79">
        <f t="shared" si="77"/>
        <v>1.0001491222781651</v>
      </c>
      <c r="T364" s="190"/>
    </row>
    <row r="365" spans="1:20" s="4" customFormat="1" ht="76.5" customHeight="1" x14ac:dyDescent="0.25">
      <c r="A365" s="137" t="s">
        <v>1768</v>
      </c>
      <c r="B365" s="98" t="s">
        <v>1769</v>
      </c>
      <c r="C365" s="98" t="s">
        <v>1770</v>
      </c>
      <c r="D365" s="109" t="s">
        <v>403</v>
      </c>
      <c r="E365" s="217" t="s">
        <v>1863</v>
      </c>
      <c r="F365" s="131">
        <v>350.51</v>
      </c>
      <c r="G365" s="24">
        <v>291.02999999999997</v>
      </c>
      <c r="H365" s="24">
        <v>27.44</v>
      </c>
      <c r="I365" s="26">
        <v>32.04</v>
      </c>
      <c r="J365" s="73"/>
      <c r="K365" s="25">
        <f t="shared" ref="K365" si="78">SUM(M365,O365,Q365)</f>
        <v>350.51</v>
      </c>
      <c r="L365" s="78">
        <f t="shared" ref="L365" si="79">K365/F365</f>
        <v>1</v>
      </c>
      <c r="M365" s="24">
        <f t="shared" ref="M365" si="80">ROUND(G365-(G365*$M$6*$F$6),2)</f>
        <v>291.02999999999997</v>
      </c>
      <c r="N365" s="78">
        <f t="shared" ref="N365" si="81">M365/G365</f>
        <v>1</v>
      </c>
      <c r="O365" s="24">
        <f t="shared" ref="O365" si="82">ROUND(H365-(H365*$O$6*$F$6),2)</f>
        <v>27.44</v>
      </c>
      <c r="P365" s="78">
        <f t="shared" ref="P365" si="83">O365/H365</f>
        <v>1</v>
      </c>
      <c r="Q365" s="24">
        <f t="shared" ref="Q365" si="84">ROUND((I365-(I365*$Q$6*$F$6)),2)</f>
        <v>32.04</v>
      </c>
      <c r="R365" s="79">
        <f t="shared" ref="R365" si="85">Q365/I365</f>
        <v>1</v>
      </c>
      <c r="T365" s="190"/>
    </row>
    <row r="366" spans="1:20" s="4" customFormat="1" ht="126.6" customHeight="1" x14ac:dyDescent="0.25">
      <c r="A366" s="137" t="s">
        <v>449</v>
      </c>
      <c r="B366" s="98" t="s">
        <v>1140</v>
      </c>
      <c r="C366" s="98" t="s">
        <v>1816</v>
      </c>
      <c r="D366" s="109"/>
      <c r="E366" s="172" t="s">
        <v>1817</v>
      </c>
      <c r="F366" s="131"/>
      <c r="G366" s="24"/>
      <c r="H366" s="24"/>
      <c r="I366" s="26"/>
      <c r="J366" s="73"/>
      <c r="K366" s="25"/>
      <c r="L366" s="78"/>
      <c r="M366" s="24"/>
      <c r="N366" s="78"/>
      <c r="O366" s="24"/>
      <c r="P366" s="78"/>
      <c r="Q366" s="24"/>
      <c r="R366" s="79"/>
      <c r="T366" s="190"/>
    </row>
    <row r="367" spans="1:20" s="4" customFormat="1" ht="39" customHeight="1" x14ac:dyDescent="0.25">
      <c r="A367" s="137" t="s">
        <v>450</v>
      </c>
      <c r="B367" s="98" t="s">
        <v>451</v>
      </c>
      <c r="C367" s="98"/>
      <c r="D367" s="109" t="s">
        <v>403</v>
      </c>
      <c r="E367" s="157"/>
      <c r="F367" s="131">
        <v>96.700548816047615</v>
      </c>
      <c r="G367" s="24">
        <v>60.176310842723126</v>
      </c>
      <c r="H367" s="24">
        <v>27.082655082000002</v>
      </c>
      <c r="I367" s="26">
        <v>9.4415828913244795</v>
      </c>
      <c r="J367" s="73"/>
      <c r="K367" s="25">
        <f t="shared" si="70"/>
        <v>96.699999999999989</v>
      </c>
      <c r="L367" s="78">
        <f t="shared" si="71"/>
        <v>0.99999432458187321</v>
      </c>
      <c r="M367" s="24">
        <f t="shared" si="72"/>
        <v>60.18</v>
      </c>
      <c r="N367" s="78">
        <f t="shared" si="73"/>
        <v>1.0000613058066408</v>
      </c>
      <c r="O367" s="24">
        <f t="shared" si="74"/>
        <v>27.08</v>
      </c>
      <c r="P367" s="78">
        <f t="shared" si="75"/>
        <v>0.9999019637479426</v>
      </c>
      <c r="Q367" s="24">
        <f t="shared" si="76"/>
        <v>9.44</v>
      </c>
      <c r="R367" s="79">
        <f t="shared" si="77"/>
        <v>0.99983234894586004</v>
      </c>
      <c r="T367" s="190"/>
    </row>
    <row r="368" spans="1:20" s="4" customFormat="1" ht="39" customHeight="1" x14ac:dyDescent="0.25">
      <c r="A368" s="137" t="s">
        <v>452</v>
      </c>
      <c r="B368" s="98" t="s">
        <v>453</v>
      </c>
      <c r="C368" s="98"/>
      <c r="D368" s="109" t="s">
        <v>403</v>
      </c>
      <c r="E368" s="157"/>
      <c r="F368" s="131">
        <v>105.66766819762702</v>
      </c>
      <c r="G368" s="24">
        <v>61.914279443101918</v>
      </c>
      <c r="H368" s="24">
        <v>34.117864451999999</v>
      </c>
      <c r="I368" s="26">
        <v>9.6355243025251198</v>
      </c>
      <c r="J368" s="73"/>
      <c r="K368" s="25">
        <f t="shared" si="70"/>
        <v>105.67</v>
      </c>
      <c r="L368" s="78">
        <f t="shared" si="71"/>
        <v>1.0000220673211848</v>
      </c>
      <c r="M368" s="24">
        <f t="shared" si="72"/>
        <v>61.91</v>
      </c>
      <c r="N368" s="78">
        <f t="shared" si="73"/>
        <v>0.9999308811611729</v>
      </c>
      <c r="O368" s="24">
        <f t="shared" si="74"/>
        <v>34.119999999999997</v>
      </c>
      <c r="P368" s="78">
        <f t="shared" si="75"/>
        <v>1.0000625932494398</v>
      </c>
      <c r="Q368" s="24">
        <f t="shared" si="76"/>
        <v>9.64</v>
      </c>
      <c r="R368" s="79">
        <f t="shared" si="77"/>
        <v>1.0004644996301559</v>
      </c>
      <c r="T368" s="190"/>
    </row>
    <row r="369" spans="1:20" s="4" customFormat="1" ht="39" customHeight="1" x14ac:dyDescent="0.25">
      <c r="A369" s="137" t="s">
        <v>454</v>
      </c>
      <c r="B369" s="98" t="s">
        <v>455</v>
      </c>
      <c r="C369" s="98"/>
      <c r="D369" s="109" t="s">
        <v>403</v>
      </c>
      <c r="E369" s="157"/>
      <c r="F369" s="131">
        <v>109.20433950240478</v>
      </c>
      <c r="G369" s="24">
        <v>63.702442793102378</v>
      </c>
      <c r="H369" s="24">
        <v>35.495234334000003</v>
      </c>
      <c r="I369" s="26">
        <v>10.006662375302399</v>
      </c>
      <c r="J369" s="73"/>
      <c r="K369" s="25">
        <f t="shared" si="70"/>
        <v>109.21000000000001</v>
      </c>
      <c r="L369" s="78">
        <f t="shared" si="71"/>
        <v>1.0000518339987314</v>
      </c>
      <c r="M369" s="24">
        <f t="shared" si="72"/>
        <v>63.7</v>
      </c>
      <c r="N369" s="78">
        <f t="shared" si="73"/>
        <v>0.99996165307019214</v>
      </c>
      <c r="O369" s="24">
        <f t="shared" si="74"/>
        <v>35.5</v>
      </c>
      <c r="P369" s="78">
        <f t="shared" si="75"/>
        <v>1.0001342621365774</v>
      </c>
      <c r="Q369" s="24">
        <f t="shared" si="76"/>
        <v>10.01</v>
      </c>
      <c r="R369" s="79">
        <f t="shared" si="77"/>
        <v>1.0003335402527258</v>
      </c>
      <c r="T369" s="190"/>
    </row>
    <row r="370" spans="1:20" s="4" customFormat="1" ht="39" customHeight="1" x14ac:dyDescent="0.25">
      <c r="A370" s="137" t="s">
        <v>456</v>
      </c>
      <c r="B370" s="98" t="s">
        <v>446</v>
      </c>
      <c r="C370" s="98"/>
      <c r="D370" s="109" t="s">
        <v>403</v>
      </c>
      <c r="E370" s="157"/>
      <c r="F370" s="131">
        <v>123.66507986689754</v>
      </c>
      <c r="G370" s="24">
        <v>65.54225058110714</v>
      </c>
      <c r="H370" s="24">
        <v>46.287268146000002</v>
      </c>
      <c r="I370" s="26">
        <v>11.8355611397904</v>
      </c>
      <c r="J370" s="73"/>
      <c r="K370" s="25">
        <f t="shared" si="70"/>
        <v>123.67000000000002</v>
      </c>
      <c r="L370" s="78">
        <f t="shared" si="71"/>
        <v>1.0000397859533812</v>
      </c>
      <c r="M370" s="24">
        <f t="shared" si="72"/>
        <v>65.540000000000006</v>
      </c>
      <c r="N370" s="78">
        <f t="shared" si="73"/>
        <v>0.99996566213263693</v>
      </c>
      <c r="O370" s="24">
        <f t="shared" si="74"/>
        <v>46.29</v>
      </c>
      <c r="P370" s="78">
        <f t="shared" si="75"/>
        <v>1.0000590195556882</v>
      </c>
      <c r="Q370" s="24">
        <f t="shared" si="76"/>
        <v>11.84</v>
      </c>
      <c r="R370" s="79">
        <f t="shared" si="77"/>
        <v>1.0003750443394421</v>
      </c>
      <c r="T370" s="190"/>
    </row>
    <row r="371" spans="1:20" s="4" customFormat="1" ht="39" customHeight="1" x14ac:dyDescent="0.25">
      <c r="A371" s="137" t="s">
        <v>457</v>
      </c>
      <c r="B371" s="98" t="s">
        <v>458</v>
      </c>
      <c r="C371" s="98"/>
      <c r="D371" s="109" t="s">
        <v>403</v>
      </c>
      <c r="E371" s="157"/>
      <c r="F371" s="131">
        <v>150.83617977511452</v>
      </c>
      <c r="G371" s="24">
        <v>67.435194364348405</v>
      </c>
      <c r="H371" s="24">
        <v>70.38186815699666</v>
      </c>
      <c r="I371" s="26">
        <v>13.019117253769439</v>
      </c>
      <c r="J371" s="73"/>
      <c r="K371" s="25">
        <f t="shared" si="70"/>
        <v>150.84</v>
      </c>
      <c r="L371" s="78">
        <f t="shared" si="71"/>
        <v>1.0000253269798478</v>
      </c>
      <c r="M371" s="24">
        <f t="shared" si="72"/>
        <v>67.44</v>
      </c>
      <c r="N371" s="78">
        <f t="shared" si="73"/>
        <v>1.0000712630206956</v>
      </c>
      <c r="O371" s="24">
        <f t="shared" si="74"/>
        <v>70.38</v>
      </c>
      <c r="P371" s="78">
        <f t="shared" si="75"/>
        <v>0.99997345684271266</v>
      </c>
      <c r="Q371" s="24">
        <f t="shared" si="76"/>
        <v>13.02</v>
      </c>
      <c r="R371" s="79">
        <f t="shared" si="77"/>
        <v>1.000067803846709</v>
      </c>
      <c r="T371" s="190"/>
    </row>
    <row r="372" spans="1:20" s="4" customFormat="1" ht="39" customHeight="1" x14ac:dyDescent="0.25">
      <c r="A372" s="148" t="s">
        <v>1204</v>
      </c>
      <c r="B372" s="100" t="s">
        <v>1205</v>
      </c>
      <c r="C372" s="98"/>
      <c r="D372" s="109" t="s">
        <v>403</v>
      </c>
      <c r="E372" s="157"/>
      <c r="F372" s="131">
        <v>180.96730125727947</v>
      </c>
      <c r="G372" s="24">
        <v>69.382808778133082</v>
      </c>
      <c r="H372" s="24">
        <v>97.2634635</v>
      </c>
      <c r="I372" s="26">
        <v>14.321028979146385</v>
      </c>
      <c r="J372" s="73"/>
      <c r="K372" s="25">
        <f t="shared" si="70"/>
        <v>180.95999999999998</v>
      </c>
      <c r="L372" s="78">
        <f t="shared" si="71"/>
        <v>0.9999596542732927</v>
      </c>
      <c r="M372" s="24">
        <f t="shared" si="72"/>
        <v>69.38</v>
      </c>
      <c r="N372" s="78">
        <f t="shared" si="73"/>
        <v>0.99995951766464131</v>
      </c>
      <c r="O372" s="24">
        <f t="shared" si="74"/>
        <v>97.26</v>
      </c>
      <c r="P372" s="78">
        <f t="shared" si="75"/>
        <v>0.99996439053396458</v>
      </c>
      <c r="Q372" s="24">
        <f t="shared" si="76"/>
        <v>14.32</v>
      </c>
      <c r="R372" s="79">
        <f t="shared" si="77"/>
        <v>0.99992814907728467</v>
      </c>
      <c r="T372" s="190"/>
    </row>
    <row r="373" spans="1:20" s="4" customFormat="1" ht="56.1" customHeight="1" x14ac:dyDescent="0.25">
      <c r="A373" s="137" t="s">
        <v>459</v>
      </c>
      <c r="B373" s="100" t="s">
        <v>460</v>
      </c>
      <c r="C373" s="98" t="s">
        <v>1535</v>
      </c>
      <c r="D373" s="109" t="s">
        <v>114</v>
      </c>
      <c r="E373" s="172" t="s">
        <v>1099</v>
      </c>
      <c r="F373" s="131">
        <v>68.765105122560001</v>
      </c>
      <c r="G373" s="24">
        <v>61.322994178560002</v>
      </c>
      <c r="H373" s="24">
        <v>0</v>
      </c>
      <c r="I373" s="26">
        <v>7.4421109439999995</v>
      </c>
      <c r="J373" s="73"/>
      <c r="K373" s="25">
        <f t="shared" si="70"/>
        <v>68.760000000000005</v>
      </c>
      <c r="L373" s="78">
        <f t="shared" si="71"/>
        <v>0.99992575998319355</v>
      </c>
      <c r="M373" s="24">
        <f t="shared" si="72"/>
        <v>61.32</v>
      </c>
      <c r="N373" s="78">
        <f t="shared" si="73"/>
        <v>0.9999511736404898</v>
      </c>
      <c r="O373" s="24">
        <f t="shared" si="74"/>
        <v>0</v>
      </c>
      <c r="P373" s="78" t="e">
        <f t="shared" si="75"/>
        <v>#DIV/0!</v>
      </c>
      <c r="Q373" s="24">
        <f t="shared" si="76"/>
        <v>7.44</v>
      </c>
      <c r="R373" s="79">
        <f t="shared" si="77"/>
        <v>0.99971635144707149</v>
      </c>
      <c r="T373" s="190"/>
    </row>
    <row r="374" spans="1:20" s="4" customFormat="1" ht="56.1" customHeight="1" x14ac:dyDescent="0.25">
      <c r="A374" s="137" t="s">
        <v>461</v>
      </c>
      <c r="B374" s="100" t="s">
        <v>462</v>
      </c>
      <c r="C374" s="218" t="s">
        <v>1361</v>
      </c>
      <c r="D374" s="109" t="s">
        <v>114</v>
      </c>
      <c r="E374" s="172" t="s">
        <v>1099</v>
      </c>
      <c r="F374" s="131">
        <v>1432.2268551225602</v>
      </c>
      <c r="G374" s="24">
        <v>61.322994178560002</v>
      </c>
      <c r="H374" s="24">
        <v>1363.4617500000002</v>
      </c>
      <c r="I374" s="26">
        <v>7.4421109439999995</v>
      </c>
      <c r="J374" s="73"/>
      <c r="K374" s="25">
        <f t="shared" si="70"/>
        <v>1432.22</v>
      </c>
      <c r="L374" s="78">
        <f t="shared" si="71"/>
        <v>0.99999521366148414</v>
      </c>
      <c r="M374" s="24">
        <f t="shared" si="72"/>
        <v>61.32</v>
      </c>
      <c r="N374" s="78">
        <f t="shared" si="73"/>
        <v>0.9999511736404898</v>
      </c>
      <c r="O374" s="24">
        <f t="shared" si="74"/>
        <v>1363.46</v>
      </c>
      <c r="P374" s="78">
        <f t="shared" si="75"/>
        <v>0.99999871650231464</v>
      </c>
      <c r="Q374" s="24">
        <f t="shared" si="76"/>
        <v>7.44</v>
      </c>
      <c r="R374" s="79">
        <f t="shared" si="77"/>
        <v>0.99971635144707149</v>
      </c>
      <c r="T374" s="190"/>
    </row>
    <row r="375" spans="1:20" s="4" customFormat="1" ht="56.1" customHeight="1" x14ac:dyDescent="0.25">
      <c r="A375" s="137" t="s">
        <v>463</v>
      </c>
      <c r="B375" s="100" t="s">
        <v>464</v>
      </c>
      <c r="C375" s="218" t="s">
        <v>1362</v>
      </c>
      <c r="D375" s="109" t="s">
        <v>114</v>
      </c>
      <c r="E375" s="172" t="s">
        <v>1099</v>
      </c>
      <c r="F375" s="131">
        <v>2525.57610512256</v>
      </c>
      <c r="G375" s="24">
        <v>61.322994178560094</v>
      </c>
      <c r="H375" s="24">
        <v>2456.8109999999997</v>
      </c>
      <c r="I375" s="26">
        <v>7.4421109439999995</v>
      </c>
      <c r="J375" s="73"/>
      <c r="K375" s="25">
        <f t="shared" si="70"/>
        <v>2525.5700000000002</v>
      </c>
      <c r="L375" s="78">
        <f t="shared" si="71"/>
        <v>0.99999758268121586</v>
      </c>
      <c r="M375" s="24">
        <f t="shared" si="72"/>
        <v>61.32</v>
      </c>
      <c r="N375" s="78">
        <f t="shared" si="73"/>
        <v>0.99995117364048836</v>
      </c>
      <c r="O375" s="24">
        <f t="shared" si="74"/>
        <v>2456.81</v>
      </c>
      <c r="P375" s="78">
        <f t="shared" si="75"/>
        <v>0.999999592968283</v>
      </c>
      <c r="Q375" s="24">
        <f t="shared" si="76"/>
        <v>7.44</v>
      </c>
      <c r="R375" s="79">
        <f t="shared" si="77"/>
        <v>0.99971635144707149</v>
      </c>
      <c r="T375" s="190"/>
    </row>
    <row r="376" spans="1:20" s="4" customFormat="1" ht="56.1" customHeight="1" x14ac:dyDescent="0.25">
      <c r="A376" s="137" t="s">
        <v>1363</v>
      </c>
      <c r="B376" s="98" t="s">
        <v>1364</v>
      </c>
      <c r="C376" s="98" t="s">
        <v>1536</v>
      </c>
      <c r="D376" s="109" t="s">
        <v>114</v>
      </c>
      <c r="E376" s="172" t="s">
        <v>1099</v>
      </c>
      <c r="F376" s="131">
        <v>920.65635512255994</v>
      </c>
      <c r="G376" s="24">
        <v>61.322994178560002</v>
      </c>
      <c r="H376" s="24">
        <v>851.89125000000001</v>
      </c>
      <c r="I376" s="26">
        <v>7.4421109439999995</v>
      </c>
      <c r="J376" s="73"/>
      <c r="K376" s="25">
        <f t="shared" si="70"/>
        <v>920.65000000000009</v>
      </c>
      <c r="L376" s="78">
        <f t="shared" si="71"/>
        <v>0.99999309718276042</v>
      </c>
      <c r="M376" s="24">
        <f t="shared" si="72"/>
        <v>61.32</v>
      </c>
      <c r="N376" s="78">
        <f t="shared" si="73"/>
        <v>0.9999511736404898</v>
      </c>
      <c r="O376" s="24">
        <f t="shared" si="74"/>
        <v>851.89</v>
      </c>
      <c r="P376" s="78">
        <f t="shared" si="75"/>
        <v>0.99999853267655936</v>
      </c>
      <c r="Q376" s="24">
        <f t="shared" si="76"/>
        <v>7.44</v>
      </c>
      <c r="R376" s="79">
        <f t="shared" si="77"/>
        <v>0.99971635144707149</v>
      </c>
      <c r="T376" s="190"/>
    </row>
    <row r="377" spans="1:20" s="4" customFormat="1" ht="56.1" customHeight="1" x14ac:dyDescent="0.25">
      <c r="A377" s="137" t="s">
        <v>1365</v>
      </c>
      <c r="B377" s="98" t="s">
        <v>1366</v>
      </c>
      <c r="C377" s="98" t="s">
        <v>1537</v>
      </c>
      <c r="D377" s="109" t="s">
        <v>114</v>
      </c>
      <c r="E377" s="172" t="s">
        <v>1099</v>
      </c>
      <c r="F377" s="131">
        <v>1015.6708551225601</v>
      </c>
      <c r="G377" s="24">
        <v>61.322994178560094</v>
      </c>
      <c r="H377" s="24">
        <v>946.90575000000001</v>
      </c>
      <c r="I377" s="26">
        <v>7.4421109439999995</v>
      </c>
      <c r="J377" s="73"/>
      <c r="K377" s="25">
        <f t="shared" si="70"/>
        <v>1015.6700000000001</v>
      </c>
      <c r="L377" s="78">
        <f t="shared" si="71"/>
        <v>0.99999915807118456</v>
      </c>
      <c r="M377" s="24">
        <f t="shared" si="72"/>
        <v>61.32</v>
      </c>
      <c r="N377" s="78">
        <f t="shared" si="73"/>
        <v>0.99995117364048836</v>
      </c>
      <c r="O377" s="24">
        <f t="shared" si="74"/>
        <v>946.91</v>
      </c>
      <c r="P377" s="78">
        <f t="shared" si="75"/>
        <v>1.0000044883030861</v>
      </c>
      <c r="Q377" s="24">
        <f t="shared" si="76"/>
        <v>7.44</v>
      </c>
      <c r="R377" s="79">
        <f t="shared" si="77"/>
        <v>0.99971635144707149</v>
      </c>
      <c r="T377" s="190"/>
    </row>
    <row r="378" spans="1:20" s="4" customFormat="1" ht="56.1" customHeight="1" x14ac:dyDescent="0.25">
      <c r="A378" s="137" t="s">
        <v>465</v>
      </c>
      <c r="B378" s="98" t="s">
        <v>466</v>
      </c>
      <c r="C378" s="98" t="s">
        <v>467</v>
      </c>
      <c r="D378" s="109" t="s">
        <v>468</v>
      </c>
      <c r="E378" s="172" t="s">
        <v>1099</v>
      </c>
      <c r="F378" s="131">
        <v>177.49434601440001</v>
      </c>
      <c r="G378" s="24">
        <v>165.2148629568</v>
      </c>
      <c r="H378" s="24">
        <v>0</v>
      </c>
      <c r="I378" s="26">
        <v>12.2794830576</v>
      </c>
      <c r="J378" s="73"/>
      <c r="K378" s="25">
        <f t="shared" si="70"/>
        <v>177.49</v>
      </c>
      <c r="L378" s="78">
        <f t="shared" si="71"/>
        <v>0.99997551463188783</v>
      </c>
      <c r="M378" s="24">
        <f t="shared" si="72"/>
        <v>165.21</v>
      </c>
      <c r="N378" s="78">
        <f t="shared" si="73"/>
        <v>0.99997056586367006</v>
      </c>
      <c r="O378" s="24">
        <f t="shared" si="74"/>
        <v>0</v>
      </c>
      <c r="P378" s="78" t="e">
        <f t="shared" si="75"/>
        <v>#DIV/0!</v>
      </c>
      <c r="Q378" s="24">
        <f t="shared" si="76"/>
        <v>12.28</v>
      </c>
      <c r="R378" s="79">
        <f t="shared" si="77"/>
        <v>1.0000420980588167</v>
      </c>
      <c r="T378" s="190"/>
    </row>
    <row r="379" spans="1:20" s="4" customFormat="1" ht="56.1" customHeight="1" x14ac:dyDescent="0.25">
      <c r="A379" s="137" t="s">
        <v>469</v>
      </c>
      <c r="B379" s="98" t="s">
        <v>1206</v>
      </c>
      <c r="C379" s="98" t="s">
        <v>1538</v>
      </c>
      <c r="D379" s="109" t="s">
        <v>114</v>
      </c>
      <c r="E379" s="172" t="s">
        <v>1099</v>
      </c>
      <c r="F379" s="131">
        <v>103.23696301516802</v>
      </c>
      <c r="G379" s="24">
        <v>91.627269942528017</v>
      </c>
      <c r="H379" s="24">
        <v>0</v>
      </c>
      <c r="I379" s="26">
        <v>11.609693072640001</v>
      </c>
      <c r="J379" s="73"/>
      <c r="K379" s="25">
        <f t="shared" si="70"/>
        <v>103.24</v>
      </c>
      <c r="L379" s="78">
        <f t="shared" si="71"/>
        <v>1.0000294176111277</v>
      </c>
      <c r="M379" s="24">
        <f t="shared" si="72"/>
        <v>91.63</v>
      </c>
      <c r="N379" s="78">
        <f t="shared" si="73"/>
        <v>1.0000297952506245</v>
      </c>
      <c r="O379" s="24">
        <f t="shared" si="74"/>
        <v>0</v>
      </c>
      <c r="P379" s="78" t="e">
        <f t="shared" si="75"/>
        <v>#DIV/0!</v>
      </c>
      <c r="Q379" s="24">
        <f t="shared" si="76"/>
        <v>11.61</v>
      </c>
      <c r="R379" s="79">
        <f t="shared" si="77"/>
        <v>1.0000264371640213</v>
      </c>
      <c r="T379" s="190"/>
    </row>
    <row r="380" spans="1:20" s="4" customFormat="1" ht="56.1" customHeight="1" x14ac:dyDescent="0.25">
      <c r="A380" s="137" t="s">
        <v>470</v>
      </c>
      <c r="B380" s="98" t="s">
        <v>471</v>
      </c>
      <c r="C380" s="98" t="s">
        <v>1539</v>
      </c>
      <c r="D380" s="109" t="s">
        <v>114</v>
      </c>
      <c r="E380" s="172" t="s">
        <v>1099</v>
      </c>
      <c r="F380" s="131">
        <v>401.62071301516806</v>
      </c>
      <c r="G380" s="24">
        <v>91.627269942528017</v>
      </c>
      <c r="H380" s="24">
        <v>298.38375000000002</v>
      </c>
      <c r="I380" s="26">
        <v>11.609693072640001</v>
      </c>
      <c r="J380" s="73"/>
      <c r="K380" s="25">
        <f t="shared" si="70"/>
        <v>401.62</v>
      </c>
      <c r="L380" s="78">
        <f t="shared" si="71"/>
        <v>0.99999822465539012</v>
      </c>
      <c r="M380" s="24">
        <f t="shared" si="72"/>
        <v>91.63</v>
      </c>
      <c r="N380" s="78">
        <f t="shared" si="73"/>
        <v>1.0000297952506245</v>
      </c>
      <c r="O380" s="24">
        <f t="shared" si="74"/>
        <v>298.38</v>
      </c>
      <c r="P380" s="78">
        <f t="shared" si="75"/>
        <v>0.99998743229147025</v>
      </c>
      <c r="Q380" s="24">
        <f t="shared" si="76"/>
        <v>11.61</v>
      </c>
      <c r="R380" s="79">
        <f t="shared" si="77"/>
        <v>1.0000264371640213</v>
      </c>
      <c r="T380" s="190"/>
    </row>
    <row r="381" spans="1:20" s="4" customFormat="1" ht="56.1" customHeight="1" x14ac:dyDescent="0.25">
      <c r="A381" s="137" t="s">
        <v>472</v>
      </c>
      <c r="B381" s="98" t="s">
        <v>473</v>
      </c>
      <c r="C381" s="98" t="s">
        <v>1540</v>
      </c>
      <c r="D381" s="109" t="s">
        <v>114</v>
      </c>
      <c r="E381" s="172" t="s">
        <v>1099</v>
      </c>
      <c r="F381" s="131">
        <v>476.21271301516811</v>
      </c>
      <c r="G381" s="24">
        <v>91.627269942528017</v>
      </c>
      <c r="H381" s="24">
        <v>372.97575000000006</v>
      </c>
      <c r="I381" s="26">
        <v>11.609693072640001</v>
      </c>
      <c r="J381" s="73"/>
      <c r="K381" s="25">
        <f t="shared" si="70"/>
        <v>476.22</v>
      </c>
      <c r="L381" s="78">
        <f t="shared" si="71"/>
        <v>1.0000153019535867</v>
      </c>
      <c r="M381" s="24">
        <f t="shared" si="72"/>
        <v>91.63</v>
      </c>
      <c r="N381" s="78">
        <f t="shared" si="73"/>
        <v>1.0000297952506245</v>
      </c>
      <c r="O381" s="24">
        <f t="shared" si="74"/>
        <v>372.98</v>
      </c>
      <c r="P381" s="78">
        <f t="shared" si="75"/>
        <v>1.0000113948426941</v>
      </c>
      <c r="Q381" s="24">
        <f t="shared" si="76"/>
        <v>11.61</v>
      </c>
      <c r="R381" s="79">
        <f t="shared" si="77"/>
        <v>1.0000264371640213</v>
      </c>
      <c r="T381" s="190"/>
    </row>
    <row r="382" spans="1:20" s="4" customFormat="1" ht="56.1" customHeight="1" x14ac:dyDescent="0.25">
      <c r="A382" s="171" t="s">
        <v>474</v>
      </c>
      <c r="B382" s="98" t="s">
        <v>475</v>
      </c>
      <c r="C382" s="98" t="s">
        <v>1541</v>
      </c>
      <c r="D382" s="109" t="s">
        <v>114</v>
      </c>
      <c r="E382" s="172" t="s">
        <v>1099</v>
      </c>
      <c r="F382" s="131">
        <v>668.74596301516783</v>
      </c>
      <c r="G382" s="24">
        <v>91.627269942528017</v>
      </c>
      <c r="H382" s="24">
        <v>565.5089999999999</v>
      </c>
      <c r="I382" s="26">
        <v>11.609693072640001</v>
      </c>
      <c r="J382" s="73"/>
      <c r="K382" s="25">
        <f t="shared" si="70"/>
        <v>668.75</v>
      </c>
      <c r="L382" s="78">
        <f t="shared" si="71"/>
        <v>1.000006036649274</v>
      </c>
      <c r="M382" s="24">
        <f t="shared" si="72"/>
        <v>91.63</v>
      </c>
      <c r="N382" s="78">
        <f t="shared" si="73"/>
        <v>1.0000297952506245</v>
      </c>
      <c r="O382" s="24">
        <f t="shared" si="74"/>
        <v>565.51</v>
      </c>
      <c r="P382" s="78">
        <f t="shared" si="75"/>
        <v>1.000001768318453</v>
      </c>
      <c r="Q382" s="24">
        <f t="shared" si="76"/>
        <v>11.61</v>
      </c>
      <c r="R382" s="79">
        <f t="shared" si="77"/>
        <v>1.0000264371640213</v>
      </c>
      <c r="T382" s="190"/>
    </row>
    <row r="383" spans="1:20" s="4" customFormat="1" ht="56.1" customHeight="1" x14ac:dyDescent="0.25">
      <c r="A383" s="137" t="s">
        <v>476</v>
      </c>
      <c r="B383" s="98" t="s">
        <v>477</v>
      </c>
      <c r="C383" s="98" t="s">
        <v>1542</v>
      </c>
      <c r="D383" s="109" t="s">
        <v>114</v>
      </c>
      <c r="E383" s="172" t="s">
        <v>1099</v>
      </c>
      <c r="F383" s="131">
        <v>25293.782814710914</v>
      </c>
      <c r="G383" s="24">
        <v>6616.3938505413144</v>
      </c>
      <c r="H383" s="24">
        <v>16586.900000000001</v>
      </c>
      <c r="I383" s="26">
        <v>2090.4889641696</v>
      </c>
      <c r="J383" s="73"/>
      <c r="K383" s="25">
        <f t="shared" si="70"/>
        <v>25293.78</v>
      </c>
      <c r="L383" s="78">
        <f t="shared" si="71"/>
        <v>0.99999988871925816</v>
      </c>
      <c r="M383" s="24">
        <f t="shared" si="72"/>
        <v>6616.39</v>
      </c>
      <c r="N383" s="78">
        <f t="shared" si="73"/>
        <v>0.99999941803021386</v>
      </c>
      <c r="O383" s="24">
        <f t="shared" si="74"/>
        <v>16586.900000000001</v>
      </c>
      <c r="P383" s="78">
        <f t="shared" si="75"/>
        <v>1</v>
      </c>
      <c r="Q383" s="24">
        <f t="shared" si="76"/>
        <v>2090.4899999999998</v>
      </c>
      <c r="R383" s="79">
        <f t="shared" si="77"/>
        <v>1.0000004954967079</v>
      </c>
      <c r="T383" s="190"/>
    </row>
    <row r="384" spans="1:20" s="4" customFormat="1" ht="56.1" customHeight="1" x14ac:dyDescent="0.25">
      <c r="A384" s="137" t="s">
        <v>478</v>
      </c>
      <c r="B384" s="98" t="s">
        <v>479</v>
      </c>
      <c r="C384" s="98" t="s">
        <v>1543</v>
      </c>
      <c r="D384" s="109" t="s">
        <v>114</v>
      </c>
      <c r="E384" s="172" t="s">
        <v>1099</v>
      </c>
      <c r="F384" s="131">
        <v>38398.087315658267</v>
      </c>
      <c r="G384" s="24">
        <v>8291.610790487066</v>
      </c>
      <c r="H384" s="24">
        <v>27763.7</v>
      </c>
      <c r="I384" s="26">
        <v>2342.7765251712003</v>
      </c>
      <c r="J384" s="73"/>
      <c r="K384" s="25">
        <f t="shared" si="70"/>
        <v>38398.089999999997</v>
      </c>
      <c r="L384" s="78">
        <f t="shared" si="71"/>
        <v>1.0000000699082146</v>
      </c>
      <c r="M384" s="24">
        <f t="shared" si="72"/>
        <v>8291.61</v>
      </c>
      <c r="N384" s="78">
        <f t="shared" si="73"/>
        <v>0.99999990466423405</v>
      </c>
      <c r="O384" s="24">
        <f t="shared" si="74"/>
        <v>27763.7</v>
      </c>
      <c r="P384" s="78">
        <f t="shared" si="75"/>
        <v>1</v>
      </c>
      <c r="Q384" s="24">
        <f t="shared" si="76"/>
        <v>2342.7800000000002</v>
      </c>
      <c r="R384" s="79">
        <f t="shared" si="77"/>
        <v>1.0000014832096713</v>
      </c>
      <c r="T384" s="190"/>
    </row>
    <row r="385" spans="1:20" s="4" customFormat="1" ht="56.1" customHeight="1" x14ac:dyDescent="0.25">
      <c r="A385" s="137" t="s">
        <v>480</v>
      </c>
      <c r="B385" s="98" t="s">
        <v>1818</v>
      </c>
      <c r="C385" s="98" t="s">
        <v>1819</v>
      </c>
      <c r="D385" s="109" t="s">
        <v>114</v>
      </c>
      <c r="E385" s="200" t="s">
        <v>1099</v>
      </c>
      <c r="F385" s="131">
        <v>2494.3205048062559</v>
      </c>
      <c r="G385" s="24">
        <v>967.74605976945611</v>
      </c>
      <c r="H385" s="24">
        <v>1305.5437499999998</v>
      </c>
      <c r="I385" s="26">
        <v>221.03069503679998</v>
      </c>
      <c r="J385" s="73"/>
      <c r="K385" s="25">
        <f t="shared" si="70"/>
        <v>2494.3200000000002</v>
      </c>
      <c r="L385" s="78">
        <f t="shared" si="71"/>
        <v>0.99999979761772606</v>
      </c>
      <c r="M385" s="24">
        <f t="shared" si="72"/>
        <v>967.75</v>
      </c>
      <c r="N385" s="78">
        <f t="shared" si="73"/>
        <v>1.00000407155421</v>
      </c>
      <c r="O385" s="24">
        <f t="shared" si="74"/>
        <v>1305.54</v>
      </c>
      <c r="P385" s="78">
        <f t="shared" si="75"/>
        <v>0.99999712763360105</v>
      </c>
      <c r="Q385" s="24">
        <f t="shared" si="76"/>
        <v>221.03</v>
      </c>
      <c r="R385" s="79">
        <f t="shared" si="77"/>
        <v>0.99999685547385231</v>
      </c>
      <c r="T385" s="190"/>
    </row>
    <row r="386" spans="1:20" s="4" customFormat="1" ht="56.1" customHeight="1" x14ac:dyDescent="0.25">
      <c r="A386" s="137" t="s">
        <v>481</v>
      </c>
      <c r="B386" s="98" t="s">
        <v>1820</v>
      </c>
      <c r="C386" s="98" t="s">
        <v>1819</v>
      </c>
      <c r="D386" s="109" t="s">
        <v>114</v>
      </c>
      <c r="E386" s="200" t="s">
        <v>1099</v>
      </c>
      <c r="F386" s="131">
        <v>3043.5958600338413</v>
      </c>
      <c r="G386" s="24">
        <v>1210.173493560241</v>
      </c>
      <c r="H386" s="24">
        <v>1577.4137500000002</v>
      </c>
      <c r="I386" s="26">
        <v>256.00861647360006</v>
      </c>
      <c r="J386" s="73"/>
      <c r="K386" s="25">
        <f t="shared" si="70"/>
        <v>3043.59</v>
      </c>
      <c r="L386" s="78">
        <f t="shared" si="71"/>
        <v>0.99999807463470491</v>
      </c>
      <c r="M386" s="24">
        <f t="shared" si="72"/>
        <v>1210.17</v>
      </c>
      <c r="N386" s="78">
        <f t="shared" si="73"/>
        <v>0.99999711317405349</v>
      </c>
      <c r="O386" s="24">
        <f t="shared" si="74"/>
        <v>1577.41</v>
      </c>
      <c r="P386" s="78">
        <f t="shared" si="75"/>
        <v>0.9999976226909395</v>
      </c>
      <c r="Q386" s="24">
        <f t="shared" si="76"/>
        <v>256.01</v>
      </c>
      <c r="R386" s="79">
        <f t="shared" si="77"/>
        <v>1.0000054042181041</v>
      </c>
      <c r="T386" s="190"/>
    </row>
    <row r="387" spans="1:20" s="4" customFormat="1" ht="56.1" customHeight="1" x14ac:dyDescent="0.25">
      <c r="A387" s="137" t="s">
        <v>482</v>
      </c>
      <c r="B387" s="98" t="s">
        <v>1821</v>
      </c>
      <c r="C387" s="98" t="s">
        <v>1819</v>
      </c>
      <c r="D387" s="109" t="s">
        <v>114</v>
      </c>
      <c r="E387" s="200" t="s">
        <v>1099</v>
      </c>
      <c r="F387" s="131">
        <v>4556.200416569528</v>
      </c>
      <c r="G387" s="24">
        <v>1450.1975266431709</v>
      </c>
      <c r="H387" s="24">
        <v>2732.1552499999998</v>
      </c>
      <c r="I387" s="26">
        <v>373.84763992635715</v>
      </c>
      <c r="J387" s="73"/>
      <c r="K387" s="25">
        <f t="shared" si="70"/>
        <v>4556.21</v>
      </c>
      <c r="L387" s="78">
        <f t="shared" si="71"/>
        <v>1.0000021033821158</v>
      </c>
      <c r="M387" s="24">
        <f t="shared" si="72"/>
        <v>1450.2</v>
      </c>
      <c r="N387" s="78">
        <f t="shared" si="73"/>
        <v>1.000001705530994</v>
      </c>
      <c r="O387" s="24">
        <f t="shared" si="74"/>
        <v>2732.16</v>
      </c>
      <c r="P387" s="78">
        <f t="shared" si="75"/>
        <v>1.0000017385542055</v>
      </c>
      <c r="Q387" s="24">
        <f t="shared" si="76"/>
        <v>373.85</v>
      </c>
      <c r="R387" s="79">
        <f t="shared" si="77"/>
        <v>1.0000063129290941</v>
      </c>
      <c r="T387" s="190"/>
    </row>
    <row r="388" spans="1:20" s="4" customFormat="1" ht="56.1" customHeight="1" x14ac:dyDescent="0.25">
      <c r="A388" s="137" t="s">
        <v>483</v>
      </c>
      <c r="B388" s="98" t="s">
        <v>1367</v>
      </c>
      <c r="C388" s="98" t="s">
        <v>1822</v>
      </c>
      <c r="D388" s="109" t="s">
        <v>403</v>
      </c>
      <c r="E388" s="138" t="s">
        <v>1823</v>
      </c>
      <c r="F388" s="131">
        <v>83.370143511872001</v>
      </c>
      <c r="G388" s="24">
        <v>32.508000000000003</v>
      </c>
      <c r="H388" s="24">
        <v>41.250500000000002</v>
      </c>
      <c r="I388" s="26">
        <v>9.6116435118720016</v>
      </c>
      <c r="J388" s="73"/>
      <c r="K388" s="25">
        <f t="shared" si="70"/>
        <v>83.36999999999999</v>
      </c>
      <c r="L388" s="78">
        <f t="shared" si="71"/>
        <v>0.99999827861790846</v>
      </c>
      <c r="M388" s="24">
        <f t="shared" si="72"/>
        <v>32.51</v>
      </c>
      <c r="N388" s="78">
        <f t="shared" si="73"/>
        <v>1.0000615233173371</v>
      </c>
      <c r="O388" s="24">
        <f t="shared" si="74"/>
        <v>41.25</v>
      </c>
      <c r="P388" s="78">
        <f t="shared" si="75"/>
        <v>0.99998787893480068</v>
      </c>
      <c r="Q388" s="24">
        <f t="shared" si="76"/>
        <v>9.61</v>
      </c>
      <c r="R388" s="79">
        <f t="shared" si="77"/>
        <v>0.9998290082367316</v>
      </c>
      <c r="T388" s="190"/>
    </row>
    <row r="389" spans="1:20" s="4" customFormat="1" ht="56.1" customHeight="1" x14ac:dyDescent="0.25">
      <c r="A389" s="137" t="s">
        <v>1544</v>
      </c>
      <c r="B389" s="98" t="s">
        <v>1368</v>
      </c>
      <c r="C389" s="98" t="s">
        <v>1822</v>
      </c>
      <c r="D389" s="109" t="s">
        <v>403</v>
      </c>
      <c r="E389" s="138" t="s">
        <v>1823</v>
      </c>
      <c r="F389" s="131">
        <v>148.18264351187199</v>
      </c>
      <c r="G389" s="24">
        <v>32.508000000000003</v>
      </c>
      <c r="H389" s="24">
        <v>106.063</v>
      </c>
      <c r="I389" s="26">
        <v>9.6116435118720016</v>
      </c>
      <c r="J389" s="73"/>
      <c r="K389" s="25">
        <f t="shared" si="70"/>
        <v>148.18</v>
      </c>
      <c r="L389" s="78">
        <f t="shared" si="71"/>
        <v>0.99998216044869137</v>
      </c>
      <c r="M389" s="24">
        <f t="shared" si="72"/>
        <v>32.51</v>
      </c>
      <c r="N389" s="78">
        <f t="shared" si="73"/>
        <v>1.0000615233173371</v>
      </c>
      <c r="O389" s="24">
        <f t="shared" si="74"/>
        <v>106.06</v>
      </c>
      <c r="P389" s="78">
        <f t="shared" si="75"/>
        <v>0.99997171492414882</v>
      </c>
      <c r="Q389" s="24">
        <f t="shared" si="76"/>
        <v>9.61</v>
      </c>
      <c r="R389" s="79">
        <f t="shared" si="77"/>
        <v>0.9998290082367316</v>
      </c>
      <c r="T389" s="190"/>
    </row>
    <row r="390" spans="1:20" s="4" customFormat="1" ht="56.1" customHeight="1" x14ac:dyDescent="0.25">
      <c r="A390" s="137" t="s">
        <v>1545</v>
      </c>
      <c r="B390" s="98" t="s">
        <v>1369</v>
      </c>
      <c r="C390" s="98" t="s">
        <v>1822</v>
      </c>
      <c r="D390" s="109" t="s">
        <v>403</v>
      </c>
      <c r="E390" s="138" t="s">
        <v>1823</v>
      </c>
      <c r="F390" s="131">
        <v>294.351193511872</v>
      </c>
      <c r="G390" s="24">
        <v>32.508000000000003</v>
      </c>
      <c r="H390" s="24">
        <v>252.23155</v>
      </c>
      <c r="I390" s="26">
        <v>9.6116435118720016</v>
      </c>
      <c r="J390" s="73"/>
      <c r="K390" s="25">
        <f t="shared" si="70"/>
        <v>294.35000000000002</v>
      </c>
      <c r="L390" s="78">
        <f t="shared" si="71"/>
        <v>0.99999594527931845</v>
      </c>
      <c r="M390" s="24">
        <f t="shared" si="72"/>
        <v>32.51</v>
      </c>
      <c r="N390" s="78">
        <f t="shared" si="73"/>
        <v>1.0000615233173371</v>
      </c>
      <c r="O390" s="24">
        <f t="shared" si="74"/>
        <v>252.23</v>
      </c>
      <c r="P390" s="78">
        <f t="shared" si="75"/>
        <v>0.99999385485281278</v>
      </c>
      <c r="Q390" s="24">
        <f t="shared" si="76"/>
        <v>9.61</v>
      </c>
      <c r="R390" s="79">
        <f t="shared" si="77"/>
        <v>0.9998290082367316</v>
      </c>
      <c r="T390" s="190"/>
    </row>
    <row r="391" spans="1:20" s="4" customFormat="1" ht="56.1" customHeight="1" x14ac:dyDescent="0.25">
      <c r="A391" s="137" t="s">
        <v>484</v>
      </c>
      <c r="B391" s="98" t="s">
        <v>1370</v>
      </c>
      <c r="C391" s="98" t="s">
        <v>1824</v>
      </c>
      <c r="D391" s="109" t="s">
        <v>403</v>
      </c>
      <c r="E391" s="138" t="s">
        <v>1823</v>
      </c>
      <c r="F391" s="131">
        <v>136.22908017853868</v>
      </c>
      <c r="G391" s="24">
        <v>36.357120000000002</v>
      </c>
      <c r="H391" s="24">
        <v>90.260316666666682</v>
      </c>
      <c r="I391" s="26">
        <v>9.6116435118720016</v>
      </c>
      <c r="J391" s="73"/>
      <c r="K391" s="25">
        <f t="shared" si="70"/>
        <v>136.23000000000002</v>
      </c>
      <c r="L391" s="78">
        <f t="shared" si="71"/>
        <v>1.0000067520199074</v>
      </c>
      <c r="M391" s="24">
        <f t="shared" si="72"/>
        <v>36.36</v>
      </c>
      <c r="N391" s="78">
        <f t="shared" si="73"/>
        <v>1.0000792141951838</v>
      </c>
      <c r="O391" s="24">
        <f t="shared" si="74"/>
        <v>90.26</v>
      </c>
      <c r="P391" s="78">
        <f t="shared" si="75"/>
        <v>0.9999964916291193</v>
      </c>
      <c r="Q391" s="24">
        <f t="shared" si="76"/>
        <v>9.61</v>
      </c>
      <c r="R391" s="79">
        <f t="shared" si="77"/>
        <v>0.9998290082367316</v>
      </c>
      <c r="T391" s="190"/>
    </row>
    <row r="392" spans="1:20" s="4" customFormat="1" ht="56.1" customHeight="1" x14ac:dyDescent="0.25">
      <c r="A392" s="137" t="s">
        <v>485</v>
      </c>
      <c r="B392" s="98" t="s">
        <v>1371</v>
      </c>
      <c r="C392" s="98" t="s">
        <v>1824</v>
      </c>
      <c r="D392" s="109" t="s">
        <v>403</v>
      </c>
      <c r="E392" s="138" t="s">
        <v>1823</v>
      </c>
      <c r="F392" s="131">
        <v>285.71823351187203</v>
      </c>
      <c r="G392" s="24">
        <v>41.070240000000005</v>
      </c>
      <c r="H392" s="24">
        <v>235.03635000000003</v>
      </c>
      <c r="I392" s="26">
        <v>9.6116435118720016</v>
      </c>
      <c r="J392" s="73"/>
      <c r="K392" s="25">
        <f t="shared" si="70"/>
        <v>285.72000000000003</v>
      </c>
      <c r="L392" s="78">
        <f t="shared" si="71"/>
        <v>1.0000061826230209</v>
      </c>
      <c r="M392" s="24">
        <f t="shared" si="72"/>
        <v>41.07</v>
      </c>
      <c r="N392" s="78">
        <f t="shared" si="73"/>
        <v>0.99999415635262889</v>
      </c>
      <c r="O392" s="24">
        <f t="shared" si="74"/>
        <v>235.04</v>
      </c>
      <c r="P392" s="78">
        <f t="shared" si="75"/>
        <v>1.0000155295127753</v>
      </c>
      <c r="Q392" s="24">
        <f t="shared" si="76"/>
        <v>9.61</v>
      </c>
      <c r="R392" s="79">
        <f t="shared" si="77"/>
        <v>0.9998290082367316</v>
      </c>
      <c r="T392" s="190"/>
    </row>
    <row r="393" spans="1:20" s="4" customFormat="1" ht="56.1" customHeight="1" x14ac:dyDescent="0.25">
      <c r="A393" s="137" t="s">
        <v>486</v>
      </c>
      <c r="B393" s="98" t="s">
        <v>1372</v>
      </c>
      <c r="C393" s="98" t="s">
        <v>1824</v>
      </c>
      <c r="D393" s="109" t="s">
        <v>403</v>
      </c>
      <c r="E393" s="138" t="s">
        <v>1823</v>
      </c>
      <c r="F393" s="131">
        <v>416.12117351187197</v>
      </c>
      <c r="G393" s="24">
        <v>45.636480000000006</v>
      </c>
      <c r="H393" s="24">
        <v>360.87304999999998</v>
      </c>
      <c r="I393" s="26">
        <v>9.6116435118720016</v>
      </c>
      <c r="J393" s="73"/>
      <c r="K393" s="25">
        <f t="shared" ref="K393:K456" si="86">SUM(M393,O393,Q393)</f>
        <v>416.12</v>
      </c>
      <c r="L393" s="78">
        <f t="shared" ref="L393:L456" si="87">K393/F393</f>
        <v>0.9999971798794518</v>
      </c>
      <c r="M393" s="24">
        <f t="shared" ref="M393:M456" si="88">ROUND(G393-(G393*$M$6*$F$6),2)</f>
        <v>45.64</v>
      </c>
      <c r="N393" s="78">
        <f t="shared" ref="N393:N456" si="89">M393/G393</f>
        <v>1.0000771312774341</v>
      </c>
      <c r="O393" s="24">
        <f t="shared" ref="O393:O456" si="90">ROUND(H393-(H393*$O$6*$F$6),2)</f>
        <v>360.87</v>
      </c>
      <c r="P393" s="78">
        <f t="shared" ref="P393:P456" si="91">O393/H393</f>
        <v>0.9999915482743863</v>
      </c>
      <c r="Q393" s="24">
        <f t="shared" ref="Q393:Q456" si="92">ROUND((I393-(I393*$Q$6*$F$6)),2)</f>
        <v>9.61</v>
      </c>
      <c r="R393" s="79">
        <f t="shared" ref="R393:R456" si="93">Q393/I393</f>
        <v>0.9998290082367316</v>
      </c>
      <c r="T393" s="190"/>
    </row>
    <row r="394" spans="1:20" s="4" customFormat="1" ht="71.45" customHeight="1" x14ac:dyDescent="0.25">
      <c r="A394" s="137" t="s">
        <v>489</v>
      </c>
      <c r="B394" s="98" t="s">
        <v>487</v>
      </c>
      <c r="C394" s="98" t="s">
        <v>1825</v>
      </c>
      <c r="D394" s="109" t="s">
        <v>403</v>
      </c>
      <c r="E394" s="138" t="s">
        <v>1823</v>
      </c>
      <c r="F394" s="131">
        <v>2310.8936630971775</v>
      </c>
      <c r="G394" s="24">
        <v>85.49228717199361</v>
      </c>
      <c r="H394" s="24">
        <v>2169.10275</v>
      </c>
      <c r="I394" s="26">
        <v>56.298625925183998</v>
      </c>
      <c r="J394" s="73"/>
      <c r="K394" s="25">
        <f t="shared" si="86"/>
        <v>2310.89</v>
      </c>
      <c r="L394" s="78">
        <f t="shared" si="87"/>
        <v>0.99999841485688579</v>
      </c>
      <c r="M394" s="24">
        <f t="shared" si="88"/>
        <v>85.49</v>
      </c>
      <c r="N394" s="78">
        <f t="shared" si="89"/>
        <v>0.99997324703702206</v>
      </c>
      <c r="O394" s="24">
        <f t="shared" si="90"/>
        <v>2169.1</v>
      </c>
      <c r="P394" s="78">
        <f t="shared" si="91"/>
        <v>0.99999873219468272</v>
      </c>
      <c r="Q394" s="24">
        <f t="shared" si="92"/>
        <v>56.3</v>
      </c>
      <c r="R394" s="79">
        <f t="shared" si="93"/>
        <v>1.00002440689792</v>
      </c>
      <c r="T394" s="190"/>
    </row>
    <row r="395" spans="1:20" s="4" customFormat="1" ht="76.5" customHeight="1" x14ac:dyDescent="0.25">
      <c r="A395" s="137" t="s">
        <v>491</v>
      </c>
      <c r="B395" s="98" t="s">
        <v>490</v>
      </c>
      <c r="C395" s="98" t="s">
        <v>1826</v>
      </c>
      <c r="D395" s="109" t="s">
        <v>403</v>
      </c>
      <c r="E395" s="138" t="s">
        <v>1823</v>
      </c>
      <c r="F395" s="131">
        <v>169.15357453216296</v>
      </c>
      <c r="G395" s="24">
        <v>55.137993434584281</v>
      </c>
      <c r="H395" s="24">
        <v>99.334916666666686</v>
      </c>
      <c r="I395" s="26">
        <v>14.680664430912001</v>
      </c>
      <c r="J395" s="73"/>
      <c r="K395" s="25">
        <f t="shared" si="86"/>
        <v>169.15</v>
      </c>
      <c r="L395" s="78">
        <f t="shared" si="87"/>
        <v>0.99997886812517656</v>
      </c>
      <c r="M395" s="24">
        <f t="shared" si="88"/>
        <v>55.14</v>
      </c>
      <c r="N395" s="78">
        <f t="shared" si="89"/>
        <v>1.0000363917018145</v>
      </c>
      <c r="O395" s="24">
        <f t="shared" si="90"/>
        <v>99.33</v>
      </c>
      <c r="P395" s="78">
        <f t="shared" si="91"/>
        <v>0.99995050414464848</v>
      </c>
      <c r="Q395" s="24">
        <f t="shared" si="92"/>
        <v>14.68</v>
      </c>
      <c r="R395" s="79">
        <f t="shared" si="93"/>
        <v>0.99995474108715388</v>
      </c>
      <c r="T395" s="190"/>
    </row>
    <row r="396" spans="1:20" s="4" customFormat="1" ht="103.5" customHeight="1" x14ac:dyDescent="0.25">
      <c r="A396" s="137" t="s">
        <v>494</v>
      </c>
      <c r="B396" s="98" t="s">
        <v>492</v>
      </c>
      <c r="C396" s="98" t="s">
        <v>1546</v>
      </c>
      <c r="D396" s="109" t="s">
        <v>493</v>
      </c>
      <c r="E396" s="138" t="s">
        <v>1100</v>
      </c>
      <c r="F396" s="131">
        <v>201.1014507810176</v>
      </c>
      <c r="G396" s="24">
        <v>48.403950781017599</v>
      </c>
      <c r="H396" s="24">
        <v>152.69749999999999</v>
      </c>
      <c r="I396" s="26">
        <v>0</v>
      </c>
      <c r="J396" s="73"/>
      <c r="K396" s="25">
        <f t="shared" si="86"/>
        <v>201.1</v>
      </c>
      <c r="L396" s="78">
        <f t="shared" si="87"/>
        <v>0.99999278582520423</v>
      </c>
      <c r="M396" s="24">
        <f t="shared" si="88"/>
        <v>48.4</v>
      </c>
      <c r="N396" s="78">
        <f t="shared" si="89"/>
        <v>0.99991837895556346</v>
      </c>
      <c r="O396" s="24">
        <f t="shared" si="90"/>
        <v>152.69999999999999</v>
      </c>
      <c r="P396" s="78">
        <f t="shared" si="91"/>
        <v>1.0000163722392312</v>
      </c>
      <c r="Q396" s="24">
        <f t="shared" si="92"/>
        <v>0</v>
      </c>
      <c r="R396" s="79" t="e">
        <f t="shared" si="93"/>
        <v>#DIV/0!</v>
      </c>
      <c r="T396" s="190"/>
    </row>
    <row r="397" spans="1:20" s="4" customFormat="1" ht="102.95" customHeight="1" x14ac:dyDescent="0.25">
      <c r="A397" s="137" t="s">
        <v>496</v>
      </c>
      <c r="B397" s="98" t="s">
        <v>495</v>
      </c>
      <c r="C397" s="98" t="s">
        <v>1547</v>
      </c>
      <c r="D397" s="109" t="s">
        <v>493</v>
      </c>
      <c r="E397" s="138" t="s">
        <v>1100</v>
      </c>
      <c r="F397" s="131">
        <v>447.86247458641918</v>
      </c>
      <c r="G397" s="24">
        <v>55.787824586419212</v>
      </c>
      <c r="H397" s="24">
        <v>392.07464999999996</v>
      </c>
      <c r="I397" s="26">
        <v>0</v>
      </c>
      <c r="J397" s="73"/>
      <c r="K397" s="25">
        <f t="shared" si="86"/>
        <v>447.86</v>
      </c>
      <c r="L397" s="78">
        <f t="shared" si="87"/>
        <v>0.99999447467345537</v>
      </c>
      <c r="M397" s="24">
        <f t="shared" si="88"/>
        <v>55.79</v>
      </c>
      <c r="N397" s="78">
        <f t="shared" si="89"/>
        <v>1.0000389944149448</v>
      </c>
      <c r="O397" s="24">
        <f t="shared" si="90"/>
        <v>392.07</v>
      </c>
      <c r="P397" s="78">
        <f t="shared" si="91"/>
        <v>0.99998814001364289</v>
      </c>
      <c r="Q397" s="24">
        <f t="shared" si="92"/>
        <v>0</v>
      </c>
      <c r="R397" s="79" t="e">
        <f t="shared" si="93"/>
        <v>#DIV/0!</v>
      </c>
      <c r="T397" s="190"/>
    </row>
    <row r="398" spans="1:20" s="4" customFormat="1" ht="54" customHeight="1" x14ac:dyDescent="0.25">
      <c r="A398" s="137" t="s">
        <v>499</v>
      </c>
      <c r="B398" s="98" t="s">
        <v>497</v>
      </c>
      <c r="C398" s="98" t="s">
        <v>1827</v>
      </c>
      <c r="D398" s="109" t="s">
        <v>498</v>
      </c>
      <c r="E398" s="138" t="s">
        <v>1100</v>
      </c>
      <c r="F398" s="131">
        <v>578.78798599288325</v>
      </c>
      <c r="G398" s="24">
        <v>401.83298599288321</v>
      </c>
      <c r="H398" s="24">
        <v>176.95499999999998</v>
      </c>
      <c r="I398" s="26">
        <v>0</v>
      </c>
      <c r="J398" s="73"/>
      <c r="K398" s="25">
        <f t="shared" si="86"/>
        <v>578.79</v>
      </c>
      <c r="L398" s="78">
        <f t="shared" si="87"/>
        <v>1.0000034796975152</v>
      </c>
      <c r="M398" s="24">
        <f t="shared" si="88"/>
        <v>401.83</v>
      </c>
      <c r="N398" s="78">
        <f t="shared" si="89"/>
        <v>0.99999256906976952</v>
      </c>
      <c r="O398" s="24">
        <f t="shared" si="90"/>
        <v>176.96</v>
      </c>
      <c r="P398" s="78">
        <f t="shared" si="91"/>
        <v>1.0000282557712414</v>
      </c>
      <c r="Q398" s="24">
        <f t="shared" si="92"/>
        <v>0</v>
      </c>
      <c r="R398" s="79" t="e">
        <f t="shared" si="93"/>
        <v>#DIV/0!</v>
      </c>
      <c r="T398" s="190"/>
    </row>
    <row r="399" spans="1:20" s="4" customFormat="1" ht="33" customHeight="1" x14ac:dyDescent="0.25">
      <c r="A399" s="168" t="s">
        <v>500</v>
      </c>
      <c r="B399" s="97"/>
      <c r="C399" s="97"/>
      <c r="D399" s="80"/>
      <c r="E399" s="172"/>
      <c r="F399" s="131"/>
      <c r="G399" s="24"/>
      <c r="H399" s="24"/>
      <c r="I399" s="26"/>
      <c r="J399" s="73"/>
      <c r="K399" s="25"/>
      <c r="L399" s="78"/>
      <c r="M399" s="24"/>
      <c r="N399" s="78"/>
      <c r="O399" s="24"/>
      <c r="P399" s="78"/>
      <c r="Q399" s="24"/>
      <c r="R399" s="79"/>
      <c r="T399" s="190"/>
    </row>
    <row r="400" spans="1:20" s="4" customFormat="1" ht="105" customHeight="1" x14ac:dyDescent="0.25">
      <c r="A400" s="137" t="s">
        <v>501</v>
      </c>
      <c r="B400" s="100" t="s">
        <v>502</v>
      </c>
      <c r="C400" s="100" t="s">
        <v>1828</v>
      </c>
      <c r="D400" s="13"/>
      <c r="E400" s="150"/>
      <c r="F400" s="131"/>
      <c r="G400" s="24"/>
      <c r="H400" s="24"/>
      <c r="I400" s="26"/>
      <c r="J400" s="73"/>
      <c r="K400" s="25"/>
      <c r="L400" s="78"/>
      <c r="M400" s="24"/>
      <c r="N400" s="78"/>
      <c r="O400" s="24"/>
      <c r="P400" s="78"/>
      <c r="Q400" s="24"/>
      <c r="R400" s="79"/>
      <c r="T400" s="190"/>
    </row>
    <row r="401" spans="1:20" s="4" customFormat="1" ht="39" customHeight="1" x14ac:dyDescent="0.25">
      <c r="A401" s="137" t="s">
        <v>503</v>
      </c>
      <c r="B401" s="100" t="s">
        <v>504</v>
      </c>
      <c r="C401" s="100"/>
      <c r="D401" s="13" t="s">
        <v>114</v>
      </c>
      <c r="E401" s="150"/>
      <c r="F401" s="131">
        <v>16311.452600816121</v>
      </c>
      <c r="G401" s="24">
        <v>4552.358291092386</v>
      </c>
      <c r="H401" s="24">
        <v>10320.869683333334</v>
      </c>
      <c r="I401" s="26">
        <v>1438.2246263904001</v>
      </c>
      <c r="J401" s="73"/>
      <c r="K401" s="25">
        <f t="shared" si="86"/>
        <v>16311.449999999999</v>
      </c>
      <c r="L401" s="78">
        <f t="shared" si="87"/>
        <v>0.99999984055275848</v>
      </c>
      <c r="M401" s="24">
        <f t="shared" si="88"/>
        <v>4552.3599999999997</v>
      </c>
      <c r="N401" s="78">
        <f t="shared" si="89"/>
        <v>1.0000003753895244</v>
      </c>
      <c r="O401" s="24">
        <f t="shared" si="90"/>
        <v>10320.870000000001</v>
      </c>
      <c r="P401" s="78">
        <f t="shared" si="91"/>
        <v>1.0000000306821688</v>
      </c>
      <c r="Q401" s="24">
        <f t="shared" si="92"/>
        <v>1438.22</v>
      </c>
      <c r="R401" s="79">
        <f t="shared" si="93"/>
        <v>0.99999678326297914</v>
      </c>
      <c r="T401" s="190"/>
    </row>
    <row r="402" spans="1:20" s="4" customFormat="1" ht="39" customHeight="1" x14ac:dyDescent="0.25">
      <c r="A402" s="137" t="s">
        <v>505</v>
      </c>
      <c r="B402" s="100" t="s">
        <v>506</v>
      </c>
      <c r="C402" s="100"/>
      <c r="D402" s="13" t="s">
        <v>114</v>
      </c>
      <c r="E402" s="150"/>
      <c r="F402" s="131">
        <v>20803.12223977609</v>
      </c>
      <c r="G402" s="24">
        <v>8706.5328300523543</v>
      </c>
      <c r="H402" s="24">
        <v>10658.364783333334</v>
      </c>
      <c r="I402" s="26">
        <v>1438.2246263904001</v>
      </c>
      <c r="J402" s="73"/>
      <c r="K402" s="25">
        <f t="shared" si="86"/>
        <v>20803.11</v>
      </c>
      <c r="L402" s="78">
        <f t="shared" si="87"/>
        <v>0.99999941163754413</v>
      </c>
      <c r="M402" s="24">
        <f t="shared" si="88"/>
        <v>8706.5300000000007</v>
      </c>
      <c r="N402" s="78">
        <f t="shared" si="89"/>
        <v>0.99999967495070552</v>
      </c>
      <c r="O402" s="24">
        <f t="shared" si="90"/>
        <v>10658.36</v>
      </c>
      <c r="P402" s="78">
        <f t="shared" si="91"/>
        <v>0.99999955121320849</v>
      </c>
      <c r="Q402" s="24">
        <f t="shared" si="92"/>
        <v>1438.22</v>
      </c>
      <c r="R402" s="79">
        <f t="shared" si="93"/>
        <v>0.99999678326297914</v>
      </c>
      <c r="T402" s="190"/>
    </row>
    <row r="403" spans="1:20" s="4" customFormat="1" ht="39" customHeight="1" x14ac:dyDescent="0.25">
      <c r="A403" s="137" t="s">
        <v>507</v>
      </c>
      <c r="B403" s="100" t="s">
        <v>508</v>
      </c>
      <c r="C403" s="100"/>
      <c r="D403" s="13" t="s">
        <v>114</v>
      </c>
      <c r="E403" s="150"/>
      <c r="F403" s="131">
        <v>30943.467347911585</v>
      </c>
      <c r="G403" s="24">
        <v>9302.8881381878491</v>
      </c>
      <c r="H403" s="24">
        <v>20202.354583333334</v>
      </c>
      <c r="I403" s="26">
        <v>1438.2246263904001</v>
      </c>
      <c r="J403" s="73"/>
      <c r="K403" s="25">
        <f t="shared" si="86"/>
        <v>30943.46</v>
      </c>
      <c r="L403" s="78">
        <f t="shared" si="87"/>
        <v>0.99999976253754941</v>
      </c>
      <c r="M403" s="24">
        <f t="shared" si="88"/>
        <v>9302.89</v>
      </c>
      <c r="N403" s="78">
        <f t="shared" si="89"/>
        <v>1.0000002001327031</v>
      </c>
      <c r="O403" s="24">
        <f t="shared" si="90"/>
        <v>20202.349999999999</v>
      </c>
      <c r="P403" s="78">
        <f t="shared" si="91"/>
        <v>0.9999997731287551</v>
      </c>
      <c r="Q403" s="24">
        <f t="shared" si="92"/>
        <v>1438.22</v>
      </c>
      <c r="R403" s="79">
        <f t="shared" si="93"/>
        <v>0.99999678326297914</v>
      </c>
      <c r="T403" s="190"/>
    </row>
    <row r="404" spans="1:20" s="4" customFormat="1" ht="39" customHeight="1" x14ac:dyDescent="0.25">
      <c r="A404" s="137" t="s">
        <v>509</v>
      </c>
      <c r="B404" s="100" t="s">
        <v>510</v>
      </c>
      <c r="C404" s="100"/>
      <c r="D404" s="13" t="s">
        <v>114</v>
      </c>
      <c r="E404" s="150"/>
      <c r="F404" s="131">
        <v>37072.885957504797</v>
      </c>
      <c r="G404" s="24">
        <v>9943.7667477810628</v>
      </c>
      <c r="H404" s="24">
        <v>25690.894583333335</v>
      </c>
      <c r="I404" s="26">
        <v>1438.2246263904001</v>
      </c>
      <c r="J404" s="73"/>
      <c r="K404" s="25">
        <f t="shared" si="86"/>
        <v>37072.880000000005</v>
      </c>
      <c r="L404" s="78">
        <f t="shared" si="87"/>
        <v>0.9999998393029127</v>
      </c>
      <c r="M404" s="24">
        <f t="shared" si="88"/>
        <v>9943.77</v>
      </c>
      <c r="N404" s="78">
        <f t="shared" si="89"/>
        <v>1.0000003270610645</v>
      </c>
      <c r="O404" s="24">
        <f t="shared" si="90"/>
        <v>25690.89</v>
      </c>
      <c r="P404" s="78">
        <f t="shared" si="91"/>
        <v>0.99999982159697398</v>
      </c>
      <c r="Q404" s="24">
        <f t="shared" si="92"/>
        <v>1438.22</v>
      </c>
      <c r="R404" s="79">
        <f t="shared" si="93"/>
        <v>0.99999678326297914</v>
      </c>
      <c r="T404" s="190"/>
    </row>
    <row r="405" spans="1:20" s="4" customFormat="1" ht="102.75" customHeight="1" x14ac:dyDescent="0.25">
      <c r="A405" s="137" t="s">
        <v>511</v>
      </c>
      <c r="B405" s="98" t="s">
        <v>512</v>
      </c>
      <c r="C405" s="98" t="s">
        <v>1829</v>
      </c>
      <c r="D405" s="109" t="s">
        <v>114</v>
      </c>
      <c r="E405" s="138" t="s">
        <v>1101</v>
      </c>
      <c r="F405" s="131">
        <v>6458.7365697237337</v>
      </c>
      <c r="G405" s="24">
        <v>2837.3673600000002</v>
      </c>
      <c r="H405" s="24">
        <v>2183.1445833333337</v>
      </c>
      <c r="I405" s="26">
        <v>1438.2246263904001</v>
      </c>
      <c r="J405" s="73"/>
      <c r="K405" s="25">
        <f t="shared" si="86"/>
        <v>6458.7300000000005</v>
      </c>
      <c r="L405" s="78">
        <f t="shared" si="87"/>
        <v>0.99999898281596367</v>
      </c>
      <c r="M405" s="24">
        <f t="shared" si="88"/>
        <v>2837.37</v>
      </c>
      <c r="N405" s="78">
        <f t="shared" si="89"/>
        <v>1.0000009304399695</v>
      </c>
      <c r="O405" s="24">
        <f t="shared" si="90"/>
        <v>2183.14</v>
      </c>
      <c r="P405" s="78">
        <f t="shared" si="91"/>
        <v>0.99999790058186311</v>
      </c>
      <c r="Q405" s="24">
        <f t="shared" si="92"/>
        <v>1438.22</v>
      </c>
      <c r="R405" s="79">
        <f t="shared" si="93"/>
        <v>0.99999678326297914</v>
      </c>
      <c r="T405" s="190"/>
    </row>
    <row r="406" spans="1:20" s="4" customFormat="1" ht="61.5" customHeight="1" x14ac:dyDescent="0.25">
      <c r="A406" s="137" t="s">
        <v>513</v>
      </c>
      <c r="B406" s="98" t="s">
        <v>514</v>
      </c>
      <c r="C406" s="98" t="s">
        <v>1548</v>
      </c>
      <c r="D406" s="109" t="s">
        <v>114</v>
      </c>
      <c r="E406" s="138" t="s">
        <v>1101</v>
      </c>
      <c r="F406" s="131">
        <v>441.42338793728004</v>
      </c>
      <c r="G406" s="24">
        <v>361.57338793728002</v>
      </c>
      <c r="H406" s="24">
        <v>79.850000000000009</v>
      </c>
      <c r="I406" s="26">
        <v>0</v>
      </c>
      <c r="J406" s="73"/>
      <c r="K406" s="25">
        <f t="shared" si="86"/>
        <v>441.41999999999996</v>
      </c>
      <c r="L406" s="78">
        <f t="shared" si="87"/>
        <v>0.9999923249710535</v>
      </c>
      <c r="M406" s="24">
        <f t="shared" si="88"/>
        <v>361.57</v>
      </c>
      <c r="N406" s="78">
        <f t="shared" si="89"/>
        <v>0.99999063001483779</v>
      </c>
      <c r="O406" s="24">
        <f t="shared" si="90"/>
        <v>79.849999999999994</v>
      </c>
      <c r="P406" s="78">
        <f t="shared" si="91"/>
        <v>0.99999999999999978</v>
      </c>
      <c r="Q406" s="24">
        <f t="shared" si="92"/>
        <v>0</v>
      </c>
      <c r="R406" s="79" t="e">
        <f t="shared" si="93"/>
        <v>#DIV/0!</v>
      </c>
      <c r="T406" s="190"/>
    </row>
    <row r="407" spans="1:20" s="4" customFormat="1" ht="74.25" customHeight="1" x14ac:dyDescent="0.25">
      <c r="A407" s="137" t="s">
        <v>515</v>
      </c>
      <c r="B407" s="98" t="s">
        <v>516</v>
      </c>
      <c r="C407" s="98" t="s">
        <v>1549</v>
      </c>
      <c r="D407" s="109" t="s">
        <v>114</v>
      </c>
      <c r="E407" s="138" t="s">
        <v>1723</v>
      </c>
      <c r="F407" s="131">
        <v>3322.1909490884232</v>
      </c>
      <c r="G407" s="24">
        <v>632.10021456178492</v>
      </c>
      <c r="H407" s="24">
        <v>2429.5983333333334</v>
      </c>
      <c r="I407" s="26">
        <v>260.49240119330477</v>
      </c>
      <c r="J407" s="73"/>
      <c r="K407" s="25">
        <f t="shared" si="86"/>
        <v>3322.1899999999996</v>
      </c>
      <c r="L407" s="78">
        <f t="shared" si="87"/>
        <v>0.99999971431852108</v>
      </c>
      <c r="M407" s="24">
        <f t="shared" si="88"/>
        <v>632.1</v>
      </c>
      <c r="N407" s="78">
        <f t="shared" si="89"/>
        <v>0.99999966055732947</v>
      </c>
      <c r="O407" s="24">
        <f t="shared" si="90"/>
        <v>2429.6</v>
      </c>
      <c r="P407" s="78">
        <f t="shared" si="91"/>
        <v>1.0000006859844459</v>
      </c>
      <c r="Q407" s="24">
        <f t="shared" si="92"/>
        <v>260.49</v>
      </c>
      <c r="R407" s="79">
        <f t="shared" si="93"/>
        <v>0.99999078209846515</v>
      </c>
      <c r="T407" s="190"/>
    </row>
    <row r="408" spans="1:20" s="4" customFormat="1" ht="94.5" customHeight="1" x14ac:dyDescent="0.25">
      <c r="A408" s="137" t="s">
        <v>517</v>
      </c>
      <c r="B408" s="98" t="s">
        <v>518</v>
      </c>
      <c r="C408" s="98" t="s">
        <v>1550</v>
      </c>
      <c r="D408" s="109"/>
      <c r="E408" s="157"/>
      <c r="F408" s="131"/>
      <c r="G408" s="24"/>
      <c r="H408" s="24"/>
      <c r="I408" s="26"/>
      <c r="J408" s="73"/>
      <c r="K408" s="25"/>
      <c r="L408" s="78"/>
      <c r="M408" s="24"/>
      <c r="N408" s="78"/>
      <c r="O408" s="24"/>
      <c r="P408" s="78"/>
      <c r="Q408" s="24"/>
      <c r="R408" s="79"/>
      <c r="T408" s="190"/>
    </row>
    <row r="409" spans="1:20" s="4" customFormat="1" ht="39" customHeight="1" x14ac:dyDescent="0.25">
      <c r="A409" s="137" t="s">
        <v>519</v>
      </c>
      <c r="B409" s="98" t="s">
        <v>520</v>
      </c>
      <c r="C409" s="98"/>
      <c r="D409" s="109" t="s">
        <v>114</v>
      </c>
      <c r="E409" s="138" t="s">
        <v>1723</v>
      </c>
      <c r="F409" s="131">
        <v>15337.90596358256</v>
      </c>
      <c r="G409" s="24">
        <v>930.55416407775544</v>
      </c>
      <c r="H409" s="24">
        <v>13775.873999999998</v>
      </c>
      <c r="I409" s="26">
        <v>631.47779950480628</v>
      </c>
      <c r="J409" s="73"/>
      <c r="K409" s="25">
        <f t="shared" si="86"/>
        <v>15337.9</v>
      </c>
      <c r="L409" s="78">
        <f t="shared" si="87"/>
        <v>0.99999961118665259</v>
      </c>
      <c r="M409" s="24">
        <f t="shared" si="88"/>
        <v>930.55</v>
      </c>
      <c r="N409" s="78">
        <f t="shared" si="89"/>
        <v>0.99999552516348189</v>
      </c>
      <c r="O409" s="24">
        <f t="shared" si="90"/>
        <v>13775.87</v>
      </c>
      <c r="P409" s="78">
        <f t="shared" si="91"/>
        <v>0.99999970963729801</v>
      </c>
      <c r="Q409" s="24">
        <f t="shared" si="92"/>
        <v>631.48</v>
      </c>
      <c r="R409" s="79">
        <f t="shared" si="93"/>
        <v>1.0000034846754635</v>
      </c>
      <c r="T409" s="190"/>
    </row>
    <row r="410" spans="1:20" s="4" customFormat="1" ht="39" customHeight="1" x14ac:dyDescent="0.25">
      <c r="A410" s="137" t="s">
        <v>521</v>
      </c>
      <c r="B410" s="98" t="s">
        <v>522</v>
      </c>
      <c r="C410" s="98"/>
      <c r="D410" s="109" t="s">
        <v>114</v>
      </c>
      <c r="E410" s="138" t="s">
        <v>1723</v>
      </c>
      <c r="F410" s="131">
        <v>19291.756254391723</v>
      </c>
      <c r="G410" s="24">
        <v>977.45730396607587</v>
      </c>
      <c r="H410" s="24">
        <v>17662.428</v>
      </c>
      <c r="I410" s="26">
        <v>651.87095042564749</v>
      </c>
      <c r="J410" s="73"/>
      <c r="K410" s="25">
        <f t="shared" si="86"/>
        <v>19291.759999999998</v>
      </c>
      <c r="L410" s="78">
        <f t="shared" si="87"/>
        <v>1.0000001941558989</v>
      </c>
      <c r="M410" s="24">
        <f t="shared" si="88"/>
        <v>977.46</v>
      </c>
      <c r="N410" s="78">
        <f t="shared" si="89"/>
        <v>1.0000027582114464</v>
      </c>
      <c r="O410" s="24">
        <f t="shared" si="90"/>
        <v>17662.43</v>
      </c>
      <c r="P410" s="78">
        <f t="shared" si="91"/>
        <v>1.0000001132347149</v>
      </c>
      <c r="Q410" s="24">
        <f t="shared" si="92"/>
        <v>651.87</v>
      </c>
      <c r="R410" s="79">
        <f t="shared" si="93"/>
        <v>0.99999854200337224</v>
      </c>
      <c r="T410" s="190"/>
    </row>
    <row r="411" spans="1:20" s="4" customFormat="1" ht="39" customHeight="1" x14ac:dyDescent="0.25">
      <c r="A411" s="137" t="s">
        <v>523</v>
      </c>
      <c r="B411" s="98" t="s">
        <v>524</v>
      </c>
      <c r="C411" s="98"/>
      <c r="D411" s="109" t="s">
        <v>114</v>
      </c>
      <c r="E411" s="138" t="s">
        <v>1723</v>
      </c>
      <c r="F411" s="131">
        <v>32721.9603445516</v>
      </c>
      <c r="G411" s="24">
        <v>1029.7888475393308</v>
      </c>
      <c r="H411" s="24">
        <v>30953.496000000006</v>
      </c>
      <c r="I411" s="26">
        <v>738.67549701226505</v>
      </c>
      <c r="J411" s="73"/>
      <c r="K411" s="25">
        <f t="shared" si="86"/>
        <v>32721.97</v>
      </c>
      <c r="L411" s="78">
        <f t="shared" si="87"/>
        <v>1.0000002950754876</v>
      </c>
      <c r="M411" s="24">
        <f t="shared" si="88"/>
        <v>1029.79</v>
      </c>
      <c r="N411" s="78">
        <f t="shared" si="89"/>
        <v>1.0000011191232765</v>
      </c>
      <c r="O411" s="24">
        <f t="shared" si="90"/>
        <v>30953.5</v>
      </c>
      <c r="P411" s="78">
        <f t="shared" si="91"/>
        <v>1.0000001292261138</v>
      </c>
      <c r="Q411" s="24">
        <f t="shared" si="92"/>
        <v>738.68</v>
      </c>
      <c r="R411" s="79">
        <f t="shared" si="93"/>
        <v>1.0000060960296546</v>
      </c>
      <c r="T411" s="190"/>
    </row>
    <row r="412" spans="1:20" s="4" customFormat="1" ht="39" customHeight="1" x14ac:dyDescent="0.25">
      <c r="A412" s="137" t="s">
        <v>525</v>
      </c>
      <c r="B412" s="98" t="s">
        <v>526</v>
      </c>
      <c r="C412" s="98"/>
      <c r="D412" s="109" t="s">
        <v>114</v>
      </c>
      <c r="E412" s="138" t="s">
        <v>1723</v>
      </c>
      <c r="F412" s="131">
        <v>42538.674444822092</v>
      </c>
      <c r="G412" s="24">
        <v>1148.8233611686089</v>
      </c>
      <c r="H412" s="24">
        <v>40453.728000000003</v>
      </c>
      <c r="I412" s="26">
        <v>936.1230836534819</v>
      </c>
      <c r="J412" s="73"/>
      <c r="K412" s="25">
        <f t="shared" si="86"/>
        <v>42538.670000000006</v>
      </c>
      <c r="L412" s="78">
        <f t="shared" si="87"/>
        <v>0.99999989551103452</v>
      </c>
      <c r="M412" s="24">
        <f t="shared" si="88"/>
        <v>1148.82</v>
      </c>
      <c r="N412" s="78">
        <f t="shared" si="89"/>
        <v>0.99999707425116635</v>
      </c>
      <c r="O412" s="24">
        <f t="shared" si="90"/>
        <v>40453.730000000003</v>
      </c>
      <c r="P412" s="78">
        <f t="shared" si="91"/>
        <v>1.0000000494392012</v>
      </c>
      <c r="Q412" s="24">
        <f t="shared" si="92"/>
        <v>936.12</v>
      </c>
      <c r="R412" s="79">
        <f t="shared" si="93"/>
        <v>0.99999670593158552</v>
      </c>
      <c r="T412" s="190"/>
    </row>
    <row r="413" spans="1:20" s="4" customFormat="1" ht="39" customHeight="1" x14ac:dyDescent="0.25">
      <c r="A413" s="137" t="s">
        <v>527</v>
      </c>
      <c r="B413" s="98" t="s">
        <v>528</v>
      </c>
      <c r="C413" s="98"/>
      <c r="D413" s="109" t="s">
        <v>114</v>
      </c>
      <c r="E413" s="138" t="s">
        <v>1723</v>
      </c>
      <c r="F413" s="131">
        <v>53521.178808508004</v>
      </c>
      <c r="G413" s="24">
        <v>1258.3368457580391</v>
      </c>
      <c r="H413" s="24">
        <v>51256.84199999999</v>
      </c>
      <c r="I413" s="26">
        <v>1005.9999627499752</v>
      </c>
      <c r="J413" s="73"/>
      <c r="K413" s="25">
        <f t="shared" si="86"/>
        <v>53521.179999999993</v>
      </c>
      <c r="L413" s="78">
        <f t="shared" si="87"/>
        <v>1.0000000222620655</v>
      </c>
      <c r="M413" s="24">
        <f t="shared" si="88"/>
        <v>1258.3399999999999</v>
      </c>
      <c r="N413" s="78">
        <f t="shared" si="89"/>
        <v>1.000002506675356</v>
      </c>
      <c r="O413" s="24">
        <f t="shared" si="90"/>
        <v>51256.84</v>
      </c>
      <c r="P413" s="78">
        <f t="shared" si="91"/>
        <v>0.999999960980819</v>
      </c>
      <c r="Q413" s="24">
        <f t="shared" si="92"/>
        <v>1006</v>
      </c>
      <c r="R413" s="79">
        <f t="shared" si="93"/>
        <v>1.000000037027859</v>
      </c>
      <c r="T413" s="190"/>
    </row>
    <row r="414" spans="1:20" s="4" customFormat="1" ht="39" customHeight="1" x14ac:dyDescent="0.25">
      <c r="A414" s="137" t="s">
        <v>529</v>
      </c>
      <c r="B414" s="98" t="s">
        <v>530</v>
      </c>
      <c r="C414" s="98"/>
      <c r="D414" s="109" t="s">
        <v>114</v>
      </c>
      <c r="E414" s="138" t="s">
        <v>1723</v>
      </c>
      <c r="F414" s="131">
        <v>67231.765876198624</v>
      </c>
      <c r="G414" s="24">
        <v>1434.0428703736623</v>
      </c>
      <c r="H414" s="24">
        <v>64670.34</v>
      </c>
      <c r="I414" s="26">
        <v>1127.3830058249557</v>
      </c>
      <c r="J414" s="73"/>
      <c r="K414" s="25">
        <f t="shared" si="86"/>
        <v>67231.759999999995</v>
      </c>
      <c r="L414" s="78">
        <f t="shared" si="87"/>
        <v>0.99999991259788357</v>
      </c>
      <c r="M414" s="24">
        <f t="shared" si="88"/>
        <v>1434.04</v>
      </c>
      <c r="N414" s="78">
        <f t="shared" si="89"/>
        <v>0.99999799840456549</v>
      </c>
      <c r="O414" s="24">
        <f t="shared" si="90"/>
        <v>64670.34</v>
      </c>
      <c r="P414" s="78">
        <f t="shared" si="91"/>
        <v>1</v>
      </c>
      <c r="Q414" s="24">
        <f t="shared" si="92"/>
        <v>1127.3800000000001</v>
      </c>
      <c r="R414" s="79">
        <f t="shared" si="93"/>
        <v>0.9999973338032061</v>
      </c>
      <c r="T414" s="190"/>
    </row>
    <row r="415" spans="1:20" s="4" customFormat="1" ht="63" customHeight="1" x14ac:dyDescent="0.25">
      <c r="A415" s="137" t="s">
        <v>531</v>
      </c>
      <c r="B415" s="98" t="s">
        <v>532</v>
      </c>
      <c r="C415" s="100" t="s">
        <v>1551</v>
      </c>
      <c r="D415" s="13" t="s">
        <v>533</v>
      </c>
      <c r="E415" s="138" t="s">
        <v>1724</v>
      </c>
      <c r="F415" s="131">
        <v>6554.2839505920001</v>
      </c>
      <c r="G415" s="24">
        <v>3971.3619640320003</v>
      </c>
      <c r="H415" s="24">
        <v>1845</v>
      </c>
      <c r="I415" s="26">
        <v>737.92198656000005</v>
      </c>
      <c r="J415" s="73"/>
      <c r="K415" s="25">
        <f t="shared" si="86"/>
        <v>6554.2800000000007</v>
      </c>
      <c r="L415" s="78">
        <f t="shared" si="87"/>
        <v>0.99999939725040454</v>
      </c>
      <c r="M415" s="24">
        <f t="shared" si="88"/>
        <v>3971.36</v>
      </c>
      <c r="N415" s="78">
        <f t="shared" si="89"/>
        <v>0.99999950545127392</v>
      </c>
      <c r="O415" s="24">
        <f t="shared" si="90"/>
        <v>1845</v>
      </c>
      <c r="P415" s="78">
        <f t="shared" si="91"/>
        <v>1</v>
      </c>
      <c r="Q415" s="24">
        <f t="shared" si="92"/>
        <v>737.92</v>
      </c>
      <c r="R415" s="79">
        <f t="shared" si="93"/>
        <v>0.99999730789970176</v>
      </c>
      <c r="T415" s="190"/>
    </row>
    <row r="416" spans="1:20" s="4" customFormat="1" ht="126" customHeight="1" x14ac:dyDescent="0.25">
      <c r="A416" s="137" t="s">
        <v>534</v>
      </c>
      <c r="B416" s="98" t="s">
        <v>535</v>
      </c>
      <c r="C416" s="98" t="s">
        <v>1830</v>
      </c>
      <c r="D416" s="109" t="s">
        <v>106</v>
      </c>
      <c r="E416" s="138" t="s">
        <v>1102</v>
      </c>
      <c r="F416" s="131">
        <v>1410.4189859257344</v>
      </c>
      <c r="G416" s="24">
        <v>798.60869073469439</v>
      </c>
      <c r="H416" s="24">
        <v>457.58459999999997</v>
      </c>
      <c r="I416" s="26">
        <v>154.22569519104002</v>
      </c>
      <c r="J416" s="73"/>
      <c r="K416" s="25">
        <f t="shared" si="86"/>
        <v>1410.42</v>
      </c>
      <c r="L416" s="78">
        <f t="shared" si="87"/>
        <v>1.0000007189879574</v>
      </c>
      <c r="M416" s="24">
        <f t="shared" si="88"/>
        <v>798.61</v>
      </c>
      <c r="N416" s="78">
        <f t="shared" si="89"/>
        <v>1.0000016394328297</v>
      </c>
      <c r="O416" s="24">
        <f t="shared" si="90"/>
        <v>457.58</v>
      </c>
      <c r="P416" s="78">
        <f t="shared" si="91"/>
        <v>0.9999899472141327</v>
      </c>
      <c r="Q416" s="24">
        <f t="shared" si="92"/>
        <v>154.22999999999999</v>
      </c>
      <c r="R416" s="79">
        <f t="shared" si="93"/>
        <v>1.0000279123978313</v>
      </c>
      <c r="T416" s="190"/>
    </row>
    <row r="417" spans="1:20" s="4" customFormat="1" ht="75" customHeight="1" x14ac:dyDescent="0.25">
      <c r="A417" s="137" t="s">
        <v>536</v>
      </c>
      <c r="B417" s="100" t="s">
        <v>537</v>
      </c>
      <c r="C417" s="100" t="s">
        <v>1831</v>
      </c>
      <c r="D417" s="13" t="s">
        <v>106</v>
      </c>
      <c r="E417" s="138" t="s">
        <v>1103</v>
      </c>
      <c r="F417" s="131">
        <v>405.2018571264</v>
      </c>
      <c r="G417" s="24">
        <v>257.60185712640003</v>
      </c>
      <c r="H417" s="24">
        <v>147.6</v>
      </c>
      <c r="I417" s="26">
        <v>0</v>
      </c>
      <c r="J417" s="73"/>
      <c r="K417" s="25">
        <f t="shared" si="86"/>
        <v>405.20000000000005</v>
      </c>
      <c r="L417" s="78">
        <f t="shared" si="87"/>
        <v>0.99999541678704751</v>
      </c>
      <c r="M417" s="24">
        <f t="shared" si="88"/>
        <v>257.60000000000002</v>
      </c>
      <c r="N417" s="78">
        <f t="shared" si="89"/>
        <v>0.99999279071035929</v>
      </c>
      <c r="O417" s="24">
        <f t="shared" si="90"/>
        <v>147.6</v>
      </c>
      <c r="P417" s="78">
        <f t="shared" si="91"/>
        <v>1</v>
      </c>
      <c r="Q417" s="24">
        <f t="shared" si="92"/>
        <v>0</v>
      </c>
      <c r="R417" s="79" t="e">
        <f t="shared" si="93"/>
        <v>#DIV/0!</v>
      </c>
      <c r="T417" s="190"/>
    </row>
    <row r="418" spans="1:20" s="4" customFormat="1" ht="78.599999999999994" customHeight="1" x14ac:dyDescent="0.25">
      <c r="A418" s="137" t="s">
        <v>538</v>
      </c>
      <c r="B418" s="98" t="s">
        <v>539</v>
      </c>
      <c r="C418" s="100" t="s">
        <v>1832</v>
      </c>
      <c r="D418" s="109" t="s">
        <v>498</v>
      </c>
      <c r="E418" s="139" t="s">
        <v>1725</v>
      </c>
      <c r="F418" s="131">
        <v>414.41698765209594</v>
      </c>
      <c r="G418" s="24">
        <v>414.41698765209594</v>
      </c>
      <c r="H418" s="24">
        <v>0</v>
      </c>
      <c r="I418" s="26">
        <v>0</v>
      </c>
      <c r="J418" s="73"/>
      <c r="K418" s="25">
        <f t="shared" si="86"/>
        <v>414.42</v>
      </c>
      <c r="L418" s="78">
        <f t="shared" si="87"/>
        <v>1.0000072688813293</v>
      </c>
      <c r="M418" s="24">
        <f t="shared" si="88"/>
        <v>414.42</v>
      </c>
      <c r="N418" s="78">
        <f t="shared" si="89"/>
        <v>1.0000072688813293</v>
      </c>
      <c r="O418" s="24">
        <f t="shared" si="90"/>
        <v>0</v>
      </c>
      <c r="P418" s="78" t="e">
        <f t="shared" si="91"/>
        <v>#DIV/0!</v>
      </c>
      <c r="Q418" s="24">
        <f t="shared" si="92"/>
        <v>0</v>
      </c>
      <c r="R418" s="79" t="e">
        <f t="shared" si="93"/>
        <v>#DIV/0!</v>
      </c>
      <c r="T418" s="190"/>
    </row>
    <row r="419" spans="1:20" s="4" customFormat="1" ht="96" customHeight="1" x14ac:dyDescent="0.25">
      <c r="A419" s="137" t="s">
        <v>540</v>
      </c>
      <c r="B419" s="98" t="s">
        <v>1726</v>
      </c>
      <c r="C419" s="98" t="s">
        <v>1552</v>
      </c>
      <c r="D419" s="109"/>
      <c r="E419" s="157"/>
      <c r="F419" s="131"/>
      <c r="G419" s="24"/>
      <c r="H419" s="24"/>
      <c r="I419" s="26"/>
      <c r="J419" s="73"/>
      <c r="K419" s="25"/>
      <c r="L419" s="78"/>
      <c r="M419" s="24"/>
      <c r="N419" s="78"/>
      <c r="O419" s="24"/>
      <c r="P419" s="78"/>
      <c r="Q419" s="24"/>
      <c r="R419" s="79"/>
      <c r="T419" s="190"/>
    </row>
    <row r="420" spans="1:20" s="4" customFormat="1" ht="39" customHeight="1" x14ac:dyDescent="0.25">
      <c r="A420" s="137" t="s">
        <v>541</v>
      </c>
      <c r="B420" s="98" t="s">
        <v>542</v>
      </c>
      <c r="C420" s="98"/>
      <c r="D420" s="109" t="s">
        <v>114</v>
      </c>
      <c r="E420" s="139"/>
      <c r="F420" s="131">
        <v>74645.683127395998</v>
      </c>
      <c r="G420" s="24">
        <v>33003.463446931892</v>
      </c>
      <c r="H420" s="24">
        <v>28497.665646733552</v>
      </c>
      <c r="I420" s="26">
        <v>13144.554033730561</v>
      </c>
      <c r="J420" s="73"/>
      <c r="K420" s="25">
        <f t="shared" si="86"/>
        <v>74645.679999999993</v>
      </c>
      <c r="L420" s="78">
        <f t="shared" si="87"/>
        <v>0.99999995810345788</v>
      </c>
      <c r="M420" s="24">
        <f t="shared" si="88"/>
        <v>33003.46</v>
      </c>
      <c r="N420" s="78">
        <f t="shared" si="89"/>
        <v>0.9999998955584799</v>
      </c>
      <c r="O420" s="24">
        <f t="shared" si="90"/>
        <v>28497.67</v>
      </c>
      <c r="P420" s="78">
        <f t="shared" si="91"/>
        <v>1.000000152758703</v>
      </c>
      <c r="Q420" s="24">
        <f t="shared" si="92"/>
        <v>13144.55</v>
      </c>
      <c r="R420" s="79">
        <f t="shared" si="93"/>
        <v>0.9999996931253391</v>
      </c>
      <c r="T420" s="190"/>
    </row>
    <row r="421" spans="1:20" s="4" customFormat="1" ht="39" customHeight="1" x14ac:dyDescent="0.25">
      <c r="A421" s="137" t="s">
        <v>543</v>
      </c>
      <c r="B421" s="98" t="s">
        <v>544</v>
      </c>
      <c r="C421" s="98"/>
      <c r="D421" s="109" t="s">
        <v>114</v>
      </c>
      <c r="E421" s="139"/>
      <c r="F421" s="131">
        <v>171894.23966129718</v>
      </c>
      <c r="G421" s="24">
        <v>79473.433991431331</v>
      </c>
      <c r="H421" s="24">
        <v>65922.966305933718</v>
      </c>
      <c r="I421" s="26">
        <v>26497.839363932158</v>
      </c>
      <c r="J421" s="73"/>
      <c r="K421" s="25">
        <f t="shared" si="86"/>
        <v>171894.24</v>
      </c>
      <c r="L421" s="78">
        <f t="shared" si="87"/>
        <v>1.0000000019704141</v>
      </c>
      <c r="M421" s="24">
        <f t="shared" si="88"/>
        <v>79473.429999999993</v>
      </c>
      <c r="N421" s="78">
        <f t="shared" si="89"/>
        <v>0.99999994977653361</v>
      </c>
      <c r="O421" s="24">
        <f t="shared" si="90"/>
        <v>65922.97</v>
      </c>
      <c r="P421" s="78">
        <f t="shared" si="91"/>
        <v>1.0000000560361053</v>
      </c>
      <c r="Q421" s="24">
        <f t="shared" si="92"/>
        <v>26497.84</v>
      </c>
      <c r="R421" s="79">
        <f t="shared" si="93"/>
        <v>1.0000000240045173</v>
      </c>
      <c r="T421" s="190"/>
    </row>
    <row r="422" spans="1:20" s="4" customFormat="1" ht="39" customHeight="1" x14ac:dyDescent="0.25">
      <c r="A422" s="137" t="s">
        <v>545</v>
      </c>
      <c r="B422" s="98" t="s">
        <v>1141</v>
      </c>
      <c r="C422" s="98"/>
      <c r="D422" s="109" t="s">
        <v>114</v>
      </c>
      <c r="E422" s="139"/>
      <c r="F422" s="131">
        <v>261029.72399526104</v>
      </c>
      <c r="G422" s="24">
        <v>117769.95379793533</v>
      </c>
      <c r="H422" s="24">
        <v>99856.750261133726</v>
      </c>
      <c r="I422" s="26">
        <v>43403.019936192002</v>
      </c>
      <c r="J422" s="73"/>
      <c r="K422" s="25">
        <f t="shared" si="86"/>
        <v>261029.72</v>
      </c>
      <c r="L422" s="78">
        <f t="shared" si="87"/>
        <v>0.99999998469422957</v>
      </c>
      <c r="M422" s="24">
        <f t="shared" si="88"/>
        <v>117769.95</v>
      </c>
      <c r="N422" s="78">
        <f t="shared" si="89"/>
        <v>0.9999999677512369</v>
      </c>
      <c r="O422" s="24">
        <f t="shared" si="90"/>
        <v>99856.75</v>
      </c>
      <c r="P422" s="78">
        <f t="shared" si="91"/>
        <v>0.99999999738491663</v>
      </c>
      <c r="Q422" s="24">
        <f t="shared" si="92"/>
        <v>43403.02</v>
      </c>
      <c r="R422" s="79">
        <f t="shared" si="93"/>
        <v>1.000000001470128</v>
      </c>
      <c r="T422" s="190"/>
    </row>
    <row r="423" spans="1:20" s="4" customFormat="1" ht="72" customHeight="1" x14ac:dyDescent="0.25">
      <c r="A423" s="143" t="s">
        <v>546</v>
      </c>
      <c r="B423" s="98" t="s">
        <v>547</v>
      </c>
      <c r="C423" s="98" t="s">
        <v>1553</v>
      </c>
      <c r="D423" s="109" t="s">
        <v>114</v>
      </c>
      <c r="E423" s="172" t="s">
        <v>1104</v>
      </c>
      <c r="F423" s="131">
        <v>1970.5577940505514</v>
      </c>
      <c r="G423" s="24">
        <v>412.37139386286049</v>
      </c>
      <c r="H423" s="24">
        <v>1467.9989166666669</v>
      </c>
      <c r="I423" s="26">
        <v>90.187483521024006</v>
      </c>
      <c r="J423" s="73"/>
      <c r="K423" s="25">
        <f t="shared" si="86"/>
        <v>1970.56</v>
      </c>
      <c r="L423" s="78">
        <f t="shared" si="87"/>
        <v>1.0000011194543268</v>
      </c>
      <c r="M423" s="24">
        <f t="shared" si="88"/>
        <v>412.37</v>
      </c>
      <c r="N423" s="78">
        <f t="shared" si="89"/>
        <v>0.99999661988469324</v>
      </c>
      <c r="O423" s="24">
        <f>ROUND(H423-(H423*$O$6*$F$6),2)</f>
        <v>1468</v>
      </c>
      <c r="P423" s="78">
        <f t="shared" si="91"/>
        <v>1.0000007379660303</v>
      </c>
      <c r="Q423" s="24">
        <f t="shared" si="92"/>
        <v>90.19</v>
      </c>
      <c r="R423" s="79">
        <f t="shared" si="93"/>
        <v>1.0000279027518868</v>
      </c>
      <c r="T423" s="190"/>
    </row>
    <row r="424" spans="1:20" s="4" customFormat="1" ht="72" customHeight="1" x14ac:dyDescent="0.25">
      <c r="A424" s="137" t="s">
        <v>548</v>
      </c>
      <c r="B424" s="98" t="s">
        <v>549</v>
      </c>
      <c r="C424" s="98" t="s">
        <v>1554</v>
      </c>
      <c r="D424" s="109" t="s">
        <v>114</v>
      </c>
      <c r="E424" s="172" t="s">
        <v>1728</v>
      </c>
      <c r="F424" s="131">
        <v>683.1091211269495</v>
      </c>
      <c r="G424" s="24">
        <v>87.582737815402254</v>
      </c>
      <c r="H424" s="24">
        <v>554</v>
      </c>
      <c r="I424" s="26">
        <v>41.526383311547285</v>
      </c>
      <c r="J424" s="73"/>
      <c r="K424" s="25">
        <f t="shared" si="86"/>
        <v>683.11</v>
      </c>
      <c r="L424" s="78">
        <f t="shared" si="87"/>
        <v>1.0000012865778296</v>
      </c>
      <c r="M424" s="24">
        <f t="shared" si="88"/>
        <v>87.58</v>
      </c>
      <c r="N424" s="78">
        <f t="shared" si="89"/>
        <v>0.99996874023956606</v>
      </c>
      <c r="O424" s="24">
        <f t="shared" si="90"/>
        <v>554</v>
      </c>
      <c r="P424" s="78">
        <f t="shared" si="91"/>
        <v>1</v>
      </c>
      <c r="Q424" s="24">
        <f t="shared" si="92"/>
        <v>41.53</v>
      </c>
      <c r="R424" s="79">
        <f t="shared" si="93"/>
        <v>1.0000870937501487</v>
      </c>
      <c r="T424" s="190"/>
    </row>
    <row r="425" spans="1:20" s="4" customFormat="1" ht="56.1" customHeight="1" x14ac:dyDescent="0.25">
      <c r="A425" s="143" t="s">
        <v>550</v>
      </c>
      <c r="B425" s="98" t="s">
        <v>551</v>
      </c>
      <c r="C425" s="98" t="s">
        <v>1555</v>
      </c>
      <c r="D425" s="109" t="s">
        <v>114</v>
      </c>
      <c r="E425" s="172" t="s">
        <v>1104</v>
      </c>
      <c r="F425" s="131">
        <v>3232.2206334407601</v>
      </c>
      <c r="G425" s="24">
        <v>652.41432181882919</v>
      </c>
      <c r="H425" s="24">
        <v>2403.6509166666669</v>
      </c>
      <c r="I425" s="26">
        <v>176.15539495526403</v>
      </c>
      <c r="J425" s="73"/>
      <c r="K425" s="25">
        <f t="shared" si="86"/>
        <v>3232.22</v>
      </c>
      <c r="L425" s="78">
        <f t="shared" si="87"/>
        <v>0.99999980402304411</v>
      </c>
      <c r="M425" s="24">
        <f t="shared" si="88"/>
        <v>652.41</v>
      </c>
      <c r="N425" s="78">
        <f t="shared" si="89"/>
        <v>0.99999337565304025</v>
      </c>
      <c r="O425" s="24">
        <f t="shared" si="90"/>
        <v>2403.65</v>
      </c>
      <c r="P425" s="78">
        <f t="shared" si="91"/>
        <v>0.99999961863569264</v>
      </c>
      <c r="Q425" s="24">
        <f t="shared" si="92"/>
        <v>176.16</v>
      </c>
      <c r="R425" s="79">
        <f t="shared" si="93"/>
        <v>1.0000261419455085</v>
      </c>
      <c r="T425" s="190"/>
    </row>
    <row r="426" spans="1:20" s="4" customFormat="1" ht="72" customHeight="1" x14ac:dyDescent="0.25">
      <c r="A426" s="143" t="s">
        <v>552</v>
      </c>
      <c r="B426" s="98" t="s">
        <v>553</v>
      </c>
      <c r="C426" s="98" t="s">
        <v>1556</v>
      </c>
      <c r="D426" s="109" t="s">
        <v>554</v>
      </c>
      <c r="E426" s="157"/>
      <c r="F426" s="131">
        <v>1451.5106073594052</v>
      </c>
      <c r="G426" s="24">
        <v>1241.4239033303811</v>
      </c>
      <c r="H426" s="24">
        <v>0</v>
      </c>
      <c r="I426" s="26">
        <v>210.08670402902399</v>
      </c>
      <c r="J426" s="73"/>
      <c r="K426" s="25">
        <f t="shared" si="86"/>
        <v>1451.51</v>
      </c>
      <c r="L426" s="78">
        <f t="shared" si="87"/>
        <v>0.99999958156736701</v>
      </c>
      <c r="M426" s="24">
        <f t="shared" si="88"/>
        <v>1241.42</v>
      </c>
      <c r="N426" s="78">
        <f t="shared" si="89"/>
        <v>0.99999685576347408</v>
      </c>
      <c r="O426" s="24">
        <f t="shared" si="90"/>
        <v>0</v>
      </c>
      <c r="P426" s="78" t="e">
        <f t="shared" si="91"/>
        <v>#DIV/0!</v>
      </c>
      <c r="Q426" s="24">
        <f t="shared" si="92"/>
        <v>210.09</v>
      </c>
      <c r="R426" s="79">
        <f t="shared" si="93"/>
        <v>1.000015688622425</v>
      </c>
      <c r="T426" s="190"/>
    </row>
    <row r="427" spans="1:20" s="4" customFormat="1" ht="72" customHeight="1" x14ac:dyDescent="0.25">
      <c r="A427" s="143" t="s">
        <v>555</v>
      </c>
      <c r="B427" s="98" t="s">
        <v>556</v>
      </c>
      <c r="C427" s="98" t="s">
        <v>1557</v>
      </c>
      <c r="D427" s="109" t="s">
        <v>554</v>
      </c>
      <c r="E427" s="157"/>
      <c r="F427" s="131">
        <v>2216.6452575969411</v>
      </c>
      <c r="G427" s="24">
        <v>1895.8183704442372</v>
      </c>
      <c r="H427" s="24">
        <v>0</v>
      </c>
      <c r="I427" s="26">
        <v>320.82688715270405</v>
      </c>
      <c r="J427" s="73"/>
      <c r="K427" s="25">
        <f t="shared" si="86"/>
        <v>2216.65</v>
      </c>
      <c r="L427" s="78">
        <f t="shared" si="87"/>
        <v>1.0000021394506147</v>
      </c>
      <c r="M427" s="24">
        <f t="shared" si="88"/>
        <v>1895.82</v>
      </c>
      <c r="N427" s="78">
        <f t="shared" si="89"/>
        <v>1.0000008595526808</v>
      </c>
      <c r="O427" s="24">
        <f t="shared" si="90"/>
        <v>0</v>
      </c>
      <c r="P427" s="78" t="e">
        <f t="shared" si="91"/>
        <v>#DIV/0!</v>
      </c>
      <c r="Q427" s="24">
        <f t="shared" si="92"/>
        <v>320.83</v>
      </c>
      <c r="R427" s="79">
        <f t="shared" si="93"/>
        <v>1.0000097025761263</v>
      </c>
      <c r="T427" s="190"/>
    </row>
    <row r="428" spans="1:20" s="4" customFormat="1" ht="72" customHeight="1" x14ac:dyDescent="0.25">
      <c r="A428" s="143" t="s">
        <v>557</v>
      </c>
      <c r="B428" s="98" t="s">
        <v>558</v>
      </c>
      <c r="C428" s="98" t="s">
        <v>1558</v>
      </c>
      <c r="D428" s="109" t="s">
        <v>114</v>
      </c>
      <c r="E428" s="157"/>
      <c r="F428" s="131">
        <v>171.78679197636484</v>
      </c>
      <c r="G428" s="24">
        <v>152.45879130708482</v>
      </c>
      <c r="H428" s="24">
        <v>0</v>
      </c>
      <c r="I428" s="26">
        <v>19.328000669280001</v>
      </c>
      <c r="J428" s="73"/>
      <c r="K428" s="25">
        <f t="shared" si="86"/>
        <v>171.79000000000002</v>
      </c>
      <c r="L428" s="78">
        <f t="shared" si="87"/>
        <v>1.0000186744487063</v>
      </c>
      <c r="M428" s="24">
        <f t="shared" si="88"/>
        <v>152.46</v>
      </c>
      <c r="N428" s="78">
        <f t="shared" si="89"/>
        <v>1.0000079279974925</v>
      </c>
      <c r="O428" s="24">
        <f t="shared" si="90"/>
        <v>0</v>
      </c>
      <c r="P428" s="78" t="e">
        <f t="shared" si="91"/>
        <v>#DIV/0!</v>
      </c>
      <c r="Q428" s="24">
        <f t="shared" si="92"/>
        <v>19.329999999999998</v>
      </c>
      <c r="R428" s="79">
        <f t="shared" si="93"/>
        <v>1.0001034421901265</v>
      </c>
      <c r="T428" s="190"/>
    </row>
    <row r="429" spans="1:20" s="4" customFormat="1" ht="39" customHeight="1" x14ac:dyDescent="0.25">
      <c r="A429" s="143" t="s">
        <v>1207</v>
      </c>
      <c r="B429" s="100" t="s">
        <v>1208</v>
      </c>
      <c r="C429" s="98" t="s">
        <v>1224</v>
      </c>
      <c r="D429" s="109" t="s">
        <v>114</v>
      </c>
      <c r="E429" s="172" t="s">
        <v>1727</v>
      </c>
      <c r="F429" s="131">
        <v>652.41330944000003</v>
      </c>
      <c r="G429" s="24">
        <v>323.41330944000003</v>
      </c>
      <c r="H429" s="24">
        <v>329</v>
      </c>
      <c r="I429" s="26">
        <v>0</v>
      </c>
      <c r="J429" s="73"/>
      <c r="K429" s="25">
        <f t="shared" si="86"/>
        <v>652.41000000000008</v>
      </c>
      <c r="L429" s="78">
        <f t="shared" si="87"/>
        <v>0.99999492738736007</v>
      </c>
      <c r="M429" s="24">
        <f t="shared" si="88"/>
        <v>323.41000000000003</v>
      </c>
      <c r="N429" s="78">
        <f t="shared" si="89"/>
        <v>0.99998976714963972</v>
      </c>
      <c r="O429" s="24">
        <f t="shared" si="90"/>
        <v>329</v>
      </c>
      <c r="P429" s="78">
        <f t="shared" si="91"/>
        <v>1</v>
      </c>
      <c r="Q429" s="24">
        <f t="shared" si="92"/>
        <v>0</v>
      </c>
      <c r="R429" s="79" t="e">
        <f t="shared" si="93"/>
        <v>#DIV/0!</v>
      </c>
      <c r="T429" s="190"/>
    </row>
    <row r="430" spans="1:20" s="4" customFormat="1" ht="33" customHeight="1" x14ac:dyDescent="0.25">
      <c r="A430" s="168" t="s">
        <v>559</v>
      </c>
      <c r="B430" s="97"/>
      <c r="C430" s="97"/>
      <c r="D430" s="80"/>
      <c r="E430" s="172"/>
      <c r="F430" s="131"/>
      <c r="G430" s="24"/>
      <c r="H430" s="24"/>
      <c r="I430" s="26"/>
      <c r="J430" s="73"/>
      <c r="K430" s="25"/>
      <c r="L430" s="78"/>
      <c r="M430" s="24"/>
      <c r="N430" s="78"/>
      <c r="O430" s="24"/>
      <c r="P430" s="78"/>
      <c r="Q430" s="24"/>
      <c r="R430" s="79"/>
      <c r="T430" s="190"/>
    </row>
    <row r="431" spans="1:20" s="4" customFormat="1" ht="89.25" customHeight="1" x14ac:dyDescent="0.25">
      <c r="A431" s="148" t="s">
        <v>560</v>
      </c>
      <c r="B431" s="98" t="s">
        <v>1559</v>
      </c>
      <c r="C431" s="98" t="s">
        <v>1560</v>
      </c>
      <c r="D431" s="13" t="s">
        <v>498</v>
      </c>
      <c r="E431" s="189" t="s">
        <v>1105</v>
      </c>
      <c r="F431" s="131">
        <v>906.90315309514006</v>
      </c>
      <c r="G431" s="24">
        <v>188.22366961568105</v>
      </c>
      <c r="H431" s="24">
        <v>656.72701249719341</v>
      </c>
      <c r="I431" s="26">
        <v>61.952470982265609</v>
      </c>
      <c r="J431" s="73"/>
      <c r="K431" s="25">
        <f t="shared" si="86"/>
        <v>906.90000000000009</v>
      </c>
      <c r="L431" s="78">
        <f t="shared" si="87"/>
        <v>0.99999652322838528</v>
      </c>
      <c r="M431" s="24">
        <f t="shared" si="88"/>
        <v>188.22</v>
      </c>
      <c r="N431" s="78">
        <f t="shared" si="89"/>
        <v>0.99998050396271343</v>
      </c>
      <c r="O431" s="24">
        <f t="shared" si="90"/>
        <v>656.73</v>
      </c>
      <c r="P431" s="78">
        <f t="shared" si="91"/>
        <v>1.0000045490786122</v>
      </c>
      <c r="Q431" s="24">
        <f t="shared" si="92"/>
        <v>61.95</v>
      </c>
      <c r="R431" s="79">
        <f t="shared" si="93"/>
        <v>0.99996011487150671</v>
      </c>
      <c r="T431" s="190"/>
    </row>
    <row r="432" spans="1:20" s="4" customFormat="1" ht="88.5" customHeight="1" x14ac:dyDescent="0.25">
      <c r="A432" s="148" t="s">
        <v>561</v>
      </c>
      <c r="B432" s="98" t="s">
        <v>1075</v>
      </c>
      <c r="C432" s="98" t="s">
        <v>1561</v>
      </c>
      <c r="D432" s="13" t="s">
        <v>498</v>
      </c>
      <c r="E432" s="189" t="s">
        <v>1106</v>
      </c>
      <c r="F432" s="131">
        <v>1675.2659691461076</v>
      </c>
      <c r="G432" s="24">
        <v>258.99704590647673</v>
      </c>
      <c r="H432" s="24">
        <v>1304.2920289866004</v>
      </c>
      <c r="I432" s="26">
        <v>111.97689425303041</v>
      </c>
      <c r="J432" s="73"/>
      <c r="K432" s="25">
        <f t="shared" si="86"/>
        <v>1675.27</v>
      </c>
      <c r="L432" s="78">
        <f t="shared" si="87"/>
        <v>1.0000024060978774</v>
      </c>
      <c r="M432" s="24">
        <f t="shared" si="88"/>
        <v>259</v>
      </c>
      <c r="N432" s="78">
        <f t="shared" si="89"/>
        <v>1.0000114058965921</v>
      </c>
      <c r="O432" s="24">
        <f t="shared" si="90"/>
        <v>1304.29</v>
      </c>
      <c r="P432" s="78">
        <f t="shared" si="91"/>
        <v>0.99999844437706031</v>
      </c>
      <c r="Q432" s="24">
        <f t="shared" si="92"/>
        <v>111.98</v>
      </c>
      <c r="R432" s="79">
        <f t="shared" si="93"/>
        <v>1.0000277356055489</v>
      </c>
      <c r="T432" s="190"/>
    </row>
    <row r="433" spans="1:20" s="4" customFormat="1" ht="79.5" customHeight="1" x14ac:dyDescent="0.25">
      <c r="A433" s="148" t="s">
        <v>562</v>
      </c>
      <c r="B433" s="98" t="s">
        <v>1076</v>
      </c>
      <c r="C433" s="98" t="s">
        <v>1562</v>
      </c>
      <c r="D433" s="13" t="s">
        <v>498</v>
      </c>
      <c r="E433" s="189" t="s">
        <v>1106</v>
      </c>
      <c r="F433" s="131">
        <v>1845.0912497608156</v>
      </c>
      <c r="G433" s="24">
        <v>275.70201569673691</v>
      </c>
      <c r="H433" s="24">
        <v>1434.7212318852605</v>
      </c>
      <c r="I433" s="26">
        <v>134.66800217881811</v>
      </c>
      <c r="J433" s="73"/>
      <c r="K433" s="25">
        <f t="shared" si="86"/>
        <v>1845.0900000000001</v>
      </c>
      <c r="L433" s="78">
        <f t="shared" si="87"/>
        <v>0.99999932265636426</v>
      </c>
      <c r="M433" s="24">
        <f t="shared" si="88"/>
        <v>275.7</v>
      </c>
      <c r="N433" s="78">
        <f t="shared" si="89"/>
        <v>0.99999268885745418</v>
      </c>
      <c r="O433" s="24">
        <f t="shared" si="90"/>
        <v>1434.72</v>
      </c>
      <c r="P433" s="78">
        <f t="shared" si="91"/>
        <v>0.99999914137657331</v>
      </c>
      <c r="Q433" s="24">
        <f t="shared" si="92"/>
        <v>134.66999999999999</v>
      </c>
      <c r="R433" s="79">
        <f t="shared" si="93"/>
        <v>1.0000148351586833</v>
      </c>
      <c r="T433" s="190"/>
    </row>
    <row r="434" spans="1:20" s="4" customFormat="1" ht="93" customHeight="1" x14ac:dyDescent="0.25">
      <c r="A434" s="148" t="s">
        <v>563</v>
      </c>
      <c r="B434" s="98" t="s">
        <v>564</v>
      </c>
      <c r="C434" s="98" t="s">
        <v>1563</v>
      </c>
      <c r="D434" s="13" t="s">
        <v>498</v>
      </c>
      <c r="E434" s="189" t="s">
        <v>1107</v>
      </c>
      <c r="F434" s="131">
        <v>777.44294775558114</v>
      </c>
      <c r="G434" s="24">
        <v>172.34894692342525</v>
      </c>
      <c r="H434" s="24">
        <v>539.52386731077991</v>
      </c>
      <c r="I434" s="26">
        <v>65.570133521376007</v>
      </c>
      <c r="J434" s="73"/>
      <c r="K434" s="25">
        <f t="shared" si="86"/>
        <v>777.44</v>
      </c>
      <c r="L434" s="78">
        <f t="shared" si="87"/>
        <v>0.99999620839626935</v>
      </c>
      <c r="M434" s="24">
        <f t="shared" si="88"/>
        <v>172.35</v>
      </c>
      <c r="N434" s="78">
        <f t="shared" si="89"/>
        <v>1.000006110142206</v>
      </c>
      <c r="O434" s="24">
        <f t="shared" si="90"/>
        <v>539.52</v>
      </c>
      <c r="P434" s="78">
        <f t="shared" si="91"/>
        <v>0.99999283199314393</v>
      </c>
      <c r="Q434" s="24">
        <f t="shared" si="92"/>
        <v>65.569999999999993</v>
      </c>
      <c r="R434" s="79">
        <f t="shared" si="93"/>
        <v>0.99999796368607408</v>
      </c>
      <c r="T434" s="190"/>
    </row>
    <row r="435" spans="1:20" s="4" customFormat="1" ht="93" customHeight="1" x14ac:dyDescent="0.25">
      <c r="A435" s="148" t="s">
        <v>565</v>
      </c>
      <c r="B435" s="98" t="s">
        <v>566</v>
      </c>
      <c r="C435" s="98" t="s">
        <v>1564</v>
      </c>
      <c r="D435" s="13" t="s">
        <v>498</v>
      </c>
      <c r="E435" s="189" t="s">
        <v>1107</v>
      </c>
      <c r="F435" s="131">
        <v>1644.9140899872502</v>
      </c>
      <c r="G435" s="24">
        <v>232.13606436875466</v>
      </c>
      <c r="H435" s="24">
        <v>1297.1749366033853</v>
      </c>
      <c r="I435" s="26">
        <v>115.6030890151104</v>
      </c>
      <c r="J435" s="73"/>
      <c r="K435" s="25">
        <f t="shared" si="86"/>
        <v>1644.9099999999999</v>
      </c>
      <c r="L435" s="78">
        <f t="shared" si="87"/>
        <v>0.99999751355570765</v>
      </c>
      <c r="M435" s="24">
        <f t="shared" si="88"/>
        <v>232.14</v>
      </c>
      <c r="N435" s="78">
        <f t="shared" si="89"/>
        <v>1.0000169539845349</v>
      </c>
      <c r="O435" s="24">
        <f t="shared" si="90"/>
        <v>1297.17</v>
      </c>
      <c r="P435" s="78">
        <f t="shared" si="91"/>
        <v>0.99999619434260878</v>
      </c>
      <c r="Q435" s="24">
        <f t="shared" si="92"/>
        <v>115.6</v>
      </c>
      <c r="R435" s="79">
        <f t="shared" si="93"/>
        <v>0.99997327913002398</v>
      </c>
      <c r="T435" s="190"/>
    </row>
    <row r="436" spans="1:20" s="4" customFormat="1" ht="88.5" customHeight="1" x14ac:dyDescent="0.25">
      <c r="A436" s="148" t="s">
        <v>567</v>
      </c>
      <c r="B436" s="98" t="s">
        <v>568</v>
      </c>
      <c r="C436" s="98" t="s">
        <v>1565</v>
      </c>
      <c r="D436" s="13" t="s">
        <v>498</v>
      </c>
      <c r="E436" s="189" t="s">
        <v>1107</v>
      </c>
      <c r="F436" s="131">
        <v>1604.3045107351584</v>
      </c>
      <c r="G436" s="24">
        <v>246.44862160434604</v>
      </c>
      <c r="H436" s="24">
        <v>1219.5661797125852</v>
      </c>
      <c r="I436" s="26">
        <v>138.28970941822726</v>
      </c>
      <c r="J436" s="73"/>
      <c r="K436" s="25">
        <f t="shared" si="86"/>
        <v>1604.31</v>
      </c>
      <c r="L436" s="78">
        <f t="shared" si="87"/>
        <v>1.000003421585369</v>
      </c>
      <c r="M436" s="24">
        <f t="shared" si="88"/>
        <v>246.45</v>
      </c>
      <c r="N436" s="78">
        <f t="shared" si="89"/>
        <v>1.0000055930345439</v>
      </c>
      <c r="O436" s="24">
        <f t="shared" si="90"/>
        <v>1219.57</v>
      </c>
      <c r="P436" s="78">
        <f t="shared" si="91"/>
        <v>1.0000031324970127</v>
      </c>
      <c r="Q436" s="24">
        <f t="shared" si="92"/>
        <v>138.29</v>
      </c>
      <c r="R436" s="79">
        <f t="shared" si="93"/>
        <v>1.0000021012537661</v>
      </c>
      <c r="T436" s="190"/>
    </row>
    <row r="437" spans="1:20" s="4" customFormat="1" ht="90" customHeight="1" x14ac:dyDescent="0.25">
      <c r="A437" s="148" t="s">
        <v>569</v>
      </c>
      <c r="B437" s="98" t="s">
        <v>1077</v>
      </c>
      <c r="C437" s="98" t="s">
        <v>1566</v>
      </c>
      <c r="D437" s="13" t="s">
        <v>498</v>
      </c>
      <c r="E437" s="189" t="s">
        <v>1106</v>
      </c>
      <c r="F437" s="131">
        <v>1616.7093100914983</v>
      </c>
      <c r="G437" s="24">
        <v>244.83791006821309</v>
      </c>
      <c r="H437" s="24">
        <v>1284.5526301523987</v>
      </c>
      <c r="I437" s="26">
        <v>87.318769870886413</v>
      </c>
      <c r="J437" s="73"/>
      <c r="K437" s="25">
        <f t="shared" si="86"/>
        <v>1616.7099999999998</v>
      </c>
      <c r="L437" s="78">
        <f t="shared" si="87"/>
        <v>1.0000004267362705</v>
      </c>
      <c r="M437" s="24">
        <f t="shared" si="88"/>
        <v>244.84</v>
      </c>
      <c r="N437" s="78">
        <f t="shared" si="89"/>
        <v>1.0000085359811572</v>
      </c>
      <c r="O437" s="24">
        <f t="shared" si="90"/>
        <v>1284.55</v>
      </c>
      <c r="P437" s="78">
        <f t="shared" si="91"/>
        <v>0.99999795247595391</v>
      </c>
      <c r="Q437" s="24">
        <f t="shared" si="92"/>
        <v>87.32</v>
      </c>
      <c r="R437" s="79">
        <f t="shared" si="93"/>
        <v>1.0000140877971071</v>
      </c>
      <c r="T437" s="190"/>
    </row>
    <row r="438" spans="1:20" s="4" customFormat="1" ht="93" customHeight="1" x14ac:dyDescent="0.25">
      <c r="A438" s="148" t="s">
        <v>570</v>
      </c>
      <c r="B438" s="98" t="s">
        <v>1142</v>
      </c>
      <c r="C438" s="98" t="s">
        <v>1833</v>
      </c>
      <c r="D438" s="13" t="s">
        <v>498</v>
      </c>
      <c r="E438" s="189" t="s">
        <v>1106</v>
      </c>
      <c r="F438" s="131">
        <v>2385.072126142466</v>
      </c>
      <c r="G438" s="24">
        <v>315.61128635900866</v>
      </c>
      <c r="H438" s="24">
        <v>1932.117646641806</v>
      </c>
      <c r="I438" s="26">
        <v>137.3431931416512</v>
      </c>
      <c r="J438" s="73"/>
      <c r="K438" s="25">
        <f t="shared" si="86"/>
        <v>2385.0700000000002</v>
      </c>
      <c r="L438" s="78">
        <f t="shared" si="87"/>
        <v>0.9999991085626122</v>
      </c>
      <c r="M438" s="24">
        <f t="shared" si="88"/>
        <v>315.61</v>
      </c>
      <c r="N438" s="78">
        <f t="shared" si="89"/>
        <v>0.99999592423001249</v>
      </c>
      <c r="O438" s="24">
        <f t="shared" si="90"/>
        <v>1932.12</v>
      </c>
      <c r="P438" s="78">
        <f t="shared" si="91"/>
        <v>1.0000012180201334</v>
      </c>
      <c r="Q438" s="24">
        <f t="shared" si="92"/>
        <v>137.34</v>
      </c>
      <c r="R438" s="79">
        <f t="shared" si="93"/>
        <v>0.99997675063774072</v>
      </c>
      <c r="T438" s="190"/>
    </row>
    <row r="439" spans="1:20" s="4" customFormat="1" ht="77.25" customHeight="1" x14ac:dyDescent="0.25">
      <c r="A439" s="148" t="s">
        <v>571</v>
      </c>
      <c r="B439" s="98" t="s">
        <v>1078</v>
      </c>
      <c r="C439" s="98" t="s">
        <v>1834</v>
      </c>
      <c r="D439" s="13" t="s">
        <v>498</v>
      </c>
      <c r="E439" s="189" t="s">
        <v>1108</v>
      </c>
      <c r="F439" s="131">
        <v>2625.3706452856986</v>
      </c>
      <c r="G439" s="24">
        <v>340.00718887896272</v>
      </c>
      <c r="H439" s="24">
        <v>2125.3294113059865</v>
      </c>
      <c r="I439" s="26">
        <v>160.03404510074984</v>
      </c>
      <c r="J439" s="73"/>
      <c r="K439" s="25">
        <f t="shared" si="86"/>
        <v>2625.3700000000003</v>
      </c>
      <c r="L439" s="78">
        <f t="shared" si="87"/>
        <v>0.99999975421158172</v>
      </c>
      <c r="M439" s="24">
        <f t="shared" si="88"/>
        <v>340.01</v>
      </c>
      <c r="N439" s="78">
        <f t="shared" si="89"/>
        <v>1.0000082678282378</v>
      </c>
      <c r="O439" s="24">
        <f t="shared" si="90"/>
        <v>2125.33</v>
      </c>
      <c r="P439" s="78">
        <f t="shared" si="91"/>
        <v>1.0000002769895389</v>
      </c>
      <c r="Q439" s="24">
        <f t="shared" si="92"/>
        <v>160.03</v>
      </c>
      <c r="R439" s="79">
        <f t="shared" si="93"/>
        <v>0.99997472349869498</v>
      </c>
      <c r="T439" s="190"/>
    </row>
    <row r="440" spans="1:20" s="4" customFormat="1" ht="92.25" customHeight="1" x14ac:dyDescent="0.25">
      <c r="A440" s="148" t="s">
        <v>572</v>
      </c>
      <c r="B440" s="98" t="s">
        <v>1143</v>
      </c>
      <c r="C440" s="98" t="s">
        <v>1835</v>
      </c>
      <c r="D440" s="13" t="s">
        <v>498</v>
      </c>
      <c r="E440" s="189" t="s">
        <v>1108</v>
      </c>
      <c r="F440" s="131">
        <v>757.19357535856625</v>
      </c>
      <c r="G440" s="24">
        <v>180.9147985671832</v>
      </c>
      <c r="H440" s="24">
        <v>513.46113839999998</v>
      </c>
      <c r="I440" s="26">
        <v>62.817638391383049</v>
      </c>
      <c r="J440" s="73"/>
      <c r="K440" s="25">
        <f t="shared" si="86"/>
        <v>757.19</v>
      </c>
      <c r="L440" s="78">
        <f t="shared" si="87"/>
        <v>0.99999527814460853</v>
      </c>
      <c r="M440" s="24">
        <f t="shared" si="88"/>
        <v>180.91</v>
      </c>
      <c r="N440" s="78">
        <f t="shared" si="89"/>
        <v>0.9999734760936021</v>
      </c>
      <c r="O440" s="24">
        <f t="shared" si="90"/>
        <v>513.46</v>
      </c>
      <c r="P440" s="78">
        <f t="shared" si="91"/>
        <v>0.99999778288965846</v>
      </c>
      <c r="Q440" s="24">
        <f t="shared" si="92"/>
        <v>62.82</v>
      </c>
      <c r="R440" s="79">
        <f t="shared" si="93"/>
        <v>1.0000375946736844</v>
      </c>
      <c r="T440" s="190"/>
    </row>
    <row r="441" spans="1:20" s="4" customFormat="1" ht="89.25" customHeight="1" x14ac:dyDescent="0.25">
      <c r="A441" s="148" t="s">
        <v>573</v>
      </c>
      <c r="B441" s="98" t="s">
        <v>1209</v>
      </c>
      <c r="C441" s="98" t="s">
        <v>1836</v>
      </c>
      <c r="D441" s="13" t="s">
        <v>498</v>
      </c>
      <c r="E441" s="189" t="s">
        <v>1108</v>
      </c>
      <c r="F441" s="131">
        <v>1360.2106744566702</v>
      </c>
      <c r="G441" s="24">
        <v>324.9925094276316</v>
      </c>
      <c r="H441" s="24">
        <v>922.37354369999991</v>
      </c>
      <c r="I441" s="26">
        <v>112.84462132903874</v>
      </c>
      <c r="J441" s="73"/>
      <c r="K441" s="25">
        <f t="shared" si="86"/>
        <v>1360.2</v>
      </c>
      <c r="L441" s="78">
        <f t="shared" si="87"/>
        <v>0.99999215235046257</v>
      </c>
      <c r="M441" s="24">
        <f t="shared" si="88"/>
        <v>324.99</v>
      </c>
      <c r="N441" s="78">
        <f t="shared" si="89"/>
        <v>0.99999227850624617</v>
      </c>
      <c r="O441" s="24">
        <f t="shared" si="90"/>
        <v>922.37</v>
      </c>
      <c r="P441" s="78">
        <f t="shared" si="91"/>
        <v>0.99999615806413344</v>
      </c>
      <c r="Q441" s="24">
        <f t="shared" si="92"/>
        <v>112.84</v>
      </c>
      <c r="R441" s="79">
        <f t="shared" si="93"/>
        <v>0.99995904697109783</v>
      </c>
      <c r="T441" s="190"/>
    </row>
    <row r="442" spans="1:20" s="4" customFormat="1" ht="93.75" customHeight="1" x14ac:dyDescent="0.25">
      <c r="A442" s="148" t="s">
        <v>574</v>
      </c>
      <c r="B442" s="98" t="s">
        <v>1210</v>
      </c>
      <c r="C442" s="98" t="s">
        <v>1837</v>
      </c>
      <c r="D442" s="13" t="s">
        <v>498</v>
      </c>
      <c r="E442" s="189" t="s">
        <v>1108</v>
      </c>
      <c r="F442" s="131">
        <v>1633.719420510801</v>
      </c>
      <c r="G442" s="24">
        <v>390.34142588576975</v>
      </c>
      <c r="H442" s="24">
        <v>1107.842777303583</v>
      </c>
      <c r="I442" s="26">
        <v>135.53521732144824</v>
      </c>
      <c r="J442" s="73"/>
      <c r="K442" s="25">
        <f t="shared" si="86"/>
        <v>1633.7199999999998</v>
      </c>
      <c r="L442" s="78">
        <f t="shared" si="87"/>
        <v>1.0000003547054601</v>
      </c>
      <c r="M442" s="24">
        <f t="shared" si="88"/>
        <v>390.34</v>
      </c>
      <c r="N442" s="78">
        <f t="shared" si="89"/>
        <v>0.99999634708059348</v>
      </c>
      <c r="O442" s="24">
        <f t="shared" si="90"/>
        <v>1107.8399999999999</v>
      </c>
      <c r="P442" s="78">
        <f t="shared" si="91"/>
        <v>0.99999749305258834</v>
      </c>
      <c r="Q442" s="24">
        <f t="shared" si="92"/>
        <v>135.54</v>
      </c>
      <c r="R442" s="79">
        <f t="shared" si="93"/>
        <v>1.0000352873492682</v>
      </c>
      <c r="T442" s="190"/>
    </row>
    <row r="443" spans="1:20" s="4" customFormat="1" ht="81" customHeight="1" x14ac:dyDescent="0.25">
      <c r="A443" s="148" t="s">
        <v>575</v>
      </c>
      <c r="B443" s="98" t="s">
        <v>576</v>
      </c>
      <c r="C443" s="98" t="s">
        <v>1838</v>
      </c>
      <c r="D443" s="13" t="s">
        <v>403</v>
      </c>
      <c r="E443" s="189" t="s">
        <v>1567</v>
      </c>
      <c r="F443" s="131">
        <v>66.701403537727629</v>
      </c>
      <c r="G443" s="24">
        <v>24.847004160000004</v>
      </c>
      <c r="H443" s="24">
        <v>35.457538156735623</v>
      </c>
      <c r="I443" s="26">
        <v>6.3968612209920011</v>
      </c>
      <c r="J443" s="73"/>
      <c r="K443" s="25">
        <f t="shared" si="86"/>
        <v>66.710000000000008</v>
      </c>
      <c r="L443" s="78">
        <f t="shared" si="87"/>
        <v>1.0001288797808807</v>
      </c>
      <c r="M443" s="24">
        <f t="shared" si="88"/>
        <v>24.85</v>
      </c>
      <c r="N443" s="78">
        <f t="shared" si="89"/>
        <v>1.0001205714773784</v>
      </c>
      <c r="O443" s="24">
        <f t="shared" si="90"/>
        <v>35.46</v>
      </c>
      <c r="P443" s="78">
        <f t="shared" si="91"/>
        <v>1.0000694307442748</v>
      </c>
      <c r="Q443" s="24">
        <f t="shared" si="92"/>
        <v>6.4</v>
      </c>
      <c r="R443" s="79">
        <f t="shared" si="93"/>
        <v>1.0004906748637439</v>
      </c>
      <c r="T443" s="190"/>
    </row>
    <row r="444" spans="1:20" s="4" customFormat="1" ht="90.75" customHeight="1" x14ac:dyDescent="0.25">
      <c r="A444" s="148" t="s">
        <v>577</v>
      </c>
      <c r="B444" s="98" t="s">
        <v>578</v>
      </c>
      <c r="C444" s="98" t="s">
        <v>1839</v>
      </c>
      <c r="D444" s="13" t="s">
        <v>403</v>
      </c>
      <c r="E444" s="189" t="s">
        <v>1567</v>
      </c>
      <c r="F444" s="131">
        <v>174.3461889885379</v>
      </c>
      <c r="G444" s="24">
        <v>47.101716020720666</v>
      </c>
      <c r="H444" s="24">
        <v>115.68803815673563</v>
      </c>
      <c r="I444" s="26">
        <v>11.5564348110816</v>
      </c>
      <c r="J444" s="73"/>
      <c r="K444" s="25">
        <f t="shared" si="86"/>
        <v>174.35</v>
      </c>
      <c r="L444" s="78">
        <f t="shared" si="87"/>
        <v>1.0000218588744854</v>
      </c>
      <c r="M444" s="24">
        <f t="shared" si="88"/>
        <v>47.1</v>
      </c>
      <c r="N444" s="78">
        <f t="shared" si="89"/>
        <v>0.99996356776640771</v>
      </c>
      <c r="O444" s="24">
        <f t="shared" si="90"/>
        <v>115.69</v>
      </c>
      <c r="P444" s="78">
        <f t="shared" si="91"/>
        <v>1.0000169580476566</v>
      </c>
      <c r="Q444" s="24">
        <f t="shared" si="92"/>
        <v>11.56</v>
      </c>
      <c r="R444" s="79">
        <f t="shared" si="93"/>
        <v>1.0003085024903167</v>
      </c>
      <c r="T444" s="190"/>
    </row>
    <row r="445" spans="1:20" s="4" customFormat="1" ht="75" customHeight="1" x14ac:dyDescent="0.25">
      <c r="A445" s="148" t="s">
        <v>579</v>
      </c>
      <c r="B445" s="98" t="s">
        <v>580</v>
      </c>
      <c r="C445" s="98" t="s">
        <v>1840</v>
      </c>
      <c r="D445" s="13" t="s">
        <v>403</v>
      </c>
      <c r="E445" s="189" t="s">
        <v>1567</v>
      </c>
      <c r="F445" s="131">
        <v>63.262671338249234</v>
      </c>
      <c r="G445" s="24">
        <v>23.318913404160007</v>
      </c>
      <c r="H445" s="24">
        <v>35.457538156735623</v>
      </c>
      <c r="I445" s="26">
        <v>4.4862197773536003</v>
      </c>
      <c r="J445" s="73"/>
      <c r="K445" s="25">
        <f t="shared" si="86"/>
        <v>63.27</v>
      </c>
      <c r="L445" s="78">
        <f t="shared" si="87"/>
        <v>1.0001158449618983</v>
      </c>
      <c r="M445" s="24">
        <f t="shared" si="88"/>
        <v>23.32</v>
      </c>
      <c r="N445" s="78">
        <f t="shared" si="89"/>
        <v>1.0000465971900645</v>
      </c>
      <c r="O445" s="24">
        <f t="shared" si="90"/>
        <v>35.46</v>
      </c>
      <c r="P445" s="78">
        <f t="shared" si="91"/>
        <v>1.0000694307442748</v>
      </c>
      <c r="Q445" s="24">
        <f t="shared" si="92"/>
        <v>4.49</v>
      </c>
      <c r="R445" s="79">
        <f t="shared" si="93"/>
        <v>1.0008426298384852</v>
      </c>
      <c r="T445" s="190"/>
    </row>
    <row r="446" spans="1:20" s="4" customFormat="1" ht="90.75" customHeight="1" x14ac:dyDescent="0.25">
      <c r="A446" s="148" t="s">
        <v>581</v>
      </c>
      <c r="B446" s="98" t="s">
        <v>582</v>
      </c>
      <c r="C446" s="98" t="s">
        <v>1841</v>
      </c>
      <c r="D446" s="13" t="s">
        <v>403</v>
      </c>
      <c r="E446" s="189" t="s">
        <v>1567</v>
      </c>
      <c r="F446" s="131">
        <v>142.8942393038659</v>
      </c>
      <c r="G446" s="24">
        <v>45.929115805152648</v>
      </c>
      <c r="H446" s="24">
        <v>86.418719406735647</v>
      </c>
      <c r="I446" s="26">
        <v>10.546404091977601</v>
      </c>
      <c r="J446" s="73"/>
      <c r="K446" s="25">
        <f t="shared" si="86"/>
        <v>142.9</v>
      </c>
      <c r="L446" s="78">
        <f t="shared" si="87"/>
        <v>1.0000403144042906</v>
      </c>
      <c r="M446" s="24">
        <f t="shared" si="88"/>
        <v>45.93</v>
      </c>
      <c r="N446" s="78">
        <f t="shared" si="89"/>
        <v>1.0000192512926027</v>
      </c>
      <c r="O446" s="24">
        <f t="shared" si="90"/>
        <v>86.42</v>
      </c>
      <c r="P446" s="78">
        <f t="shared" si="91"/>
        <v>1.0000148184707336</v>
      </c>
      <c r="Q446" s="24">
        <f t="shared" si="92"/>
        <v>10.55</v>
      </c>
      <c r="R446" s="79">
        <f t="shared" si="93"/>
        <v>1.000340960576803</v>
      </c>
      <c r="T446" s="190"/>
    </row>
    <row r="447" spans="1:20" s="4" customFormat="1" ht="78" customHeight="1" x14ac:dyDescent="0.25">
      <c r="A447" s="148" t="s">
        <v>583</v>
      </c>
      <c r="B447" s="98" t="s">
        <v>584</v>
      </c>
      <c r="C447" s="98" t="s">
        <v>1842</v>
      </c>
      <c r="D447" s="13" t="s">
        <v>403</v>
      </c>
      <c r="E447" s="189" t="s">
        <v>1567</v>
      </c>
      <c r="F447" s="131">
        <v>104.99612368053501</v>
      </c>
      <c r="G447" s="24">
        <v>27.008693521920005</v>
      </c>
      <c r="H447" s="24">
        <v>68.518392167014994</v>
      </c>
      <c r="I447" s="26">
        <v>9.4690379916000005</v>
      </c>
      <c r="J447" s="73"/>
      <c r="K447" s="25">
        <f t="shared" si="86"/>
        <v>105</v>
      </c>
      <c r="L447" s="78">
        <f t="shared" si="87"/>
        <v>1.0000369186911775</v>
      </c>
      <c r="M447" s="24">
        <f t="shared" si="88"/>
        <v>27.01</v>
      </c>
      <c r="N447" s="78">
        <f t="shared" si="89"/>
        <v>1.0000483725019478</v>
      </c>
      <c r="O447" s="24">
        <f t="shared" si="90"/>
        <v>68.52</v>
      </c>
      <c r="P447" s="78">
        <f t="shared" si="91"/>
        <v>1.0000234657138638</v>
      </c>
      <c r="Q447" s="24">
        <f t="shared" si="92"/>
        <v>9.4700000000000006</v>
      </c>
      <c r="R447" s="79">
        <f t="shared" si="93"/>
        <v>1.0001015951568526</v>
      </c>
      <c r="T447" s="190"/>
    </row>
    <row r="448" spans="1:20" s="4" customFormat="1" ht="90" customHeight="1" x14ac:dyDescent="0.25">
      <c r="A448" s="148" t="s">
        <v>585</v>
      </c>
      <c r="B448" s="98" t="s">
        <v>586</v>
      </c>
      <c r="C448" s="98" t="s">
        <v>1843</v>
      </c>
      <c r="D448" s="13" t="s">
        <v>403</v>
      </c>
      <c r="E448" s="189" t="s">
        <v>1567</v>
      </c>
      <c r="F448" s="131">
        <v>213.51522048009673</v>
      </c>
      <c r="G448" s="24">
        <v>50.011462891504159</v>
      </c>
      <c r="H448" s="24">
        <v>148.74889216701499</v>
      </c>
      <c r="I448" s="26">
        <v>14.754865421577602</v>
      </c>
      <c r="J448" s="73"/>
      <c r="K448" s="25">
        <f t="shared" si="86"/>
        <v>213.51</v>
      </c>
      <c r="L448" s="78">
        <f t="shared" si="87"/>
        <v>0.99997554984565029</v>
      </c>
      <c r="M448" s="24">
        <f t="shared" si="88"/>
        <v>50.01</v>
      </c>
      <c r="N448" s="78">
        <f t="shared" si="89"/>
        <v>0.99997074887596604</v>
      </c>
      <c r="O448" s="24">
        <f t="shared" si="90"/>
        <v>148.75</v>
      </c>
      <c r="P448" s="78">
        <f t="shared" si="91"/>
        <v>1.0000074476721734</v>
      </c>
      <c r="Q448" s="24">
        <f t="shared" si="92"/>
        <v>14.75</v>
      </c>
      <c r="R448" s="79">
        <f t="shared" si="93"/>
        <v>0.99967024968113316</v>
      </c>
      <c r="T448" s="190"/>
    </row>
    <row r="449" spans="1:20" s="4" customFormat="1" ht="73.5" customHeight="1" x14ac:dyDescent="0.25">
      <c r="A449" s="148" t="s">
        <v>587</v>
      </c>
      <c r="B449" s="98" t="s">
        <v>588</v>
      </c>
      <c r="C449" s="98" t="s">
        <v>1844</v>
      </c>
      <c r="D449" s="13" t="s">
        <v>403</v>
      </c>
      <c r="E449" s="189" t="s">
        <v>1567</v>
      </c>
      <c r="F449" s="131">
        <v>102.3483026822246</v>
      </c>
      <c r="G449" s="24">
        <v>26.145260127360007</v>
      </c>
      <c r="H449" s="24">
        <v>68.518392167014994</v>
      </c>
      <c r="I449" s="26">
        <v>7.6846503878496017</v>
      </c>
      <c r="J449" s="73"/>
      <c r="K449" s="25">
        <f t="shared" si="86"/>
        <v>102.35</v>
      </c>
      <c r="L449" s="78">
        <f t="shared" si="87"/>
        <v>1.000016583741312</v>
      </c>
      <c r="M449" s="24">
        <f t="shared" si="88"/>
        <v>26.15</v>
      </c>
      <c r="N449" s="78">
        <f t="shared" si="89"/>
        <v>1.0001812899400084</v>
      </c>
      <c r="O449" s="24">
        <f t="shared" si="90"/>
        <v>68.52</v>
      </c>
      <c r="P449" s="78">
        <f t="shared" si="91"/>
        <v>1.0000234657138638</v>
      </c>
      <c r="Q449" s="24">
        <f t="shared" si="92"/>
        <v>7.68</v>
      </c>
      <c r="R449" s="79">
        <f t="shared" si="93"/>
        <v>0.99939484718043192</v>
      </c>
      <c r="T449" s="190"/>
    </row>
    <row r="450" spans="1:20" s="4" customFormat="1" ht="93.75" customHeight="1" x14ac:dyDescent="0.25">
      <c r="A450" s="148" t="s">
        <v>589</v>
      </c>
      <c r="B450" s="98" t="s">
        <v>590</v>
      </c>
      <c r="C450" s="98" t="s">
        <v>1845</v>
      </c>
      <c r="D450" s="13" t="s">
        <v>403</v>
      </c>
      <c r="E450" s="189" t="s">
        <v>1567</v>
      </c>
      <c r="F450" s="131">
        <v>180.9806508915174</v>
      </c>
      <c r="G450" s="24">
        <v>47.756242772028799</v>
      </c>
      <c r="H450" s="24">
        <v>119.47957341701499</v>
      </c>
      <c r="I450" s="26">
        <v>13.744834702473602</v>
      </c>
      <c r="J450" s="73"/>
      <c r="K450" s="25">
        <f t="shared" si="86"/>
        <v>180.98000000000002</v>
      </c>
      <c r="L450" s="78">
        <f t="shared" si="87"/>
        <v>0.99999640352980179</v>
      </c>
      <c r="M450" s="24">
        <f t="shared" si="88"/>
        <v>47.76</v>
      </c>
      <c r="N450" s="78">
        <f t="shared" si="89"/>
        <v>1.0000786751166573</v>
      </c>
      <c r="O450" s="24">
        <f t="shared" si="90"/>
        <v>119.48</v>
      </c>
      <c r="P450" s="78">
        <f t="shared" si="91"/>
        <v>1.0000035703423842</v>
      </c>
      <c r="Q450" s="24">
        <f t="shared" si="92"/>
        <v>13.74</v>
      </c>
      <c r="R450" s="79">
        <f t="shared" si="93"/>
        <v>0.99964825313812389</v>
      </c>
      <c r="T450" s="190"/>
    </row>
    <row r="451" spans="1:20" s="4" customFormat="1" ht="90" customHeight="1" x14ac:dyDescent="0.25">
      <c r="A451" s="148" t="s">
        <v>591</v>
      </c>
      <c r="B451" s="98" t="s">
        <v>592</v>
      </c>
      <c r="C451" s="98" t="s">
        <v>1846</v>
      </c>
      <c r="D451" s="13" t="s">
        <v>403</v>
      </c>
      <c r="E451" s="189" t="s">
        <v>1567</v>
      </c>
      <c r="F451" s="131">
        <v>161.73736445102978</v>
      </c>
      <c r="G451" s="24">
        <v>43.875734437877767</v>
      </c>
      <c r="H451" s="24">
        <v>102.627</v>
      </c>
      <c r="I451" s="26">
        <v>15.234630013152003</v>
      </c>
      <c r="J451" s="73"/>
      <c r="K451" s="25">
        <f t="shared" si="86"/>
        <v>161.73999999999998</v>
      </c>
      <c r="L451" s="78">
        <f t="shared" si="87"/>
        <v>1.0000162952387603</v>
      </c>
      <c r="M451" s="24">
        <f t="shared" si="88"/>
        <v>43.88</v>
      </c>
      <c r="N451" s="78">
        <f t="shared" si="89"/>
        <v>1.0000972191617277</v>
      </c>
      <c r="O451" s="24">
        <f t="shared" si="90"/>
        <v>102.63</v>
      </c>
      <c r="P451" s="78">
        <f t="shared" si="91"/>
        <v>1.000029232073431</v>
      </c>
      <c r="Q451" s="24">
        <f t="shared" si="92"/>
        <v>15.23</v>
      </c>
      <c r="R451" s="79">
        <f t="shared" si="93"/>
        <v>0.99969608627528161</v>
      </c>
      <c r="T451" s="190"/>
    </row>
    <row r="452" spans="1:20" s="4" customFormat="1" ht="73.5" customHeight="1" x14ac:dyDescent="0.25">
      <c r="A452" s="143" t="s">
        <v>593</v>
      </c>
      <c r="B452" s="98" t="s">
        <v>1568</v>
      </c>
      <c r="C452" s="98" t="s">
        <v>1847</v>
      </c>
      <c r="D452" s="13" t="s">
        <v>403</v>
      </c>
      <c r="E452" s="189" t="s">
        <v>1567</v>
      </c>
      <c r="F452" s="131">
        <v>118.8456876905357</v>
      </c>
      <c r="G452" s="24">
        <v>32.240180553799682</v>
      </c>
      <c r="H452" s="24">
        <v>75.411000000000001</v>
      </c>
      <c r="I452" s="26">
        <v>11.194507136736002</v>
      </c>
      <c r="J452" s="73"/>
      <c r="K452" s="25">
        <f t="shared" si="86"/>
        <v>118.84</v>
      </c>
      <c r="L452" s="78">
        <f t="shared" si="87"/>
        <v>0.99995214222201734</v>
      </c>
      <c r="M452" s="24">
        <f t="shared" si="88"/>
        <v>32.24</v>
      </c>
      <c r="N452" s="78">
        <f t="shared" si="89"/>
        <v>0.99999439972740289</v>
      </c>
      <c r="O452" s="24">
        <f t="shared" si="90"/>
        <v>75.41</v>
      </c>
      <c r="P452" s="78">
        <f t="shared" si="91"/>
        <v>0.99998673933511018</v>
      </c>
      <c r="Q452" s="24">
        <f t="shared" si="92"/>
        <v>11.19</v>
      </c>
      <c r="R452" s="79">
        <f t="shared" si="93"/>
        <v>0.99959737961832984</v>
      </c>
      <c r="T452" s="190"/>
    </row>
    <row r="453" spans="1:20" s="4" customFormat="1" ht="89.25" customHeight="1" x14ac:dyDescent="0.25">
      <c r="A453" s="148" t="s">
        <v>594</v>
      </c>
      <c r="B453" s="98" t="s">
        <v>1211</v>
      </c>
      <c r="C453" s="98" t="s">
        <v>1569</v>
      </c>
      <c r="D453" s="109" t="s">
        <v>403</v>
      </c>
      <c r="E453" s="189" t="s">
        <v>1567</v>
      </c>
      <c r="F453" s="131">
        <v>93.092694803737345</v>
      </c>
      <c r="G453" s="24">
        <v>25.253461392850948</v>
      </c>
      <c r="H453" s="24">
        <v>59.068800000000003</v>
      </c>
      <c r="I453" s="26">
        <v>8.770433410886401</v>
      </c>
      <c r="J453" s="73"/>
      <c r="K453" s="25">
        <f t="shared" si="86"/>
        <v>93.089999999999989</v>
      </c>
      <c r="L453" s="78">
        <f t="shared" si="87"/>
        <v>0.99997105246826257</v>
      </c>
      <c r="M453" s="24">
        <f t="shared" si="88"/>
        <v>25.25</v>
      </c>
      <c r="N453" s="78">
        <f t="shared" si="89"/>
        <v>0.99986293392430048</v>
      </c>
      <c r="O453" s="24">
        <f t="shared" si="90"/>
        <v>59.07</v>
      </c>
      <c r="P453" s="78">
        <f t="shared" si="91"/>
        <v>1.0000203152933529</v>
      </c>
      <c r="Q453" s="24">
        <f t="shared" si="92"/>
        <v>8.77</v>
      </c>
      <c r="R453" s="79">
        <f t="shared" si="93"/>
        <v>0.99995058272880066</v>
      </c>
      <c r="T453" s="190"/>
    </row>
    <row r="454" spans="1:20" s="4" customFormat="1" ht="90" customHeight="1" x14ac:dyDescent="0.25">
      <c r="A454" s="148" t="s">
        <v>595</v>
      </c>
      <c r="B454" s="98" t="s">
        <v>1212</v>
      </c>
      <c r="C454" s="98" t="s">
        <v>1570</v>
      </c>
      <c r="D454" s="109" t="s">
        <v>403</v>
      </c>
      <c r="E454" s="189" t="s">
        <v>1567</v>
      </c>
      <c r="F454" s="131">
        <v>109.77559696259367</v>
      </c>
      <c r="G454" s="24">
        <v>29.778399014436868</v>
      </c>
      <c r="H454" s="24">
        <v>69.652799999999999</v>
      </c>
      <c r="I454" s="26">
        <v>10.344397948156802</v>
      </c>
      <c r="J454" s="73"/>
      <c r="K454" s="25">
        <f t="shared" si="86"/>
        <v>109.77000000000001</v>
      </c>
      <c r="L454" s="78">
        <f t="shared" si="87"/>
        <v>0.99994901451006857</v>
      </c>
      <c r="M454" s="24">
        <f t="shared" si="88"/>
        <v>29.78</v>
      </c>
      <c r="N454" s="78">
        <f t="shared" si="89"/>
        <v>1.0000537633189197</v>
      </c>
      <c r="O454" s="24">
        <f t="shared" si="90"/>
        <v>69.650000000000006</v>
      </c>
      <c r="P454" s="78">
        <f t="shared" si="91"/>
        <v>0.99995980061103085</v>
      </c>
      <c r="Q454" s="24">
        <f t="shared" si="92"/>
        <v>10.34</v>
      </c>
      <c r="R454" s="79">
        <f t="shared" si="93"/>
        <v>0.99957484735420632</v>
      </c>
      <c r="T454" s="190"/>
    </row>
    <row r="455" spans="1:20" s="4" customFormat="1" ht="63.95" customHeight="1" x14ac:dyDescent="0.25">
      <c r="A455" s="148" t="s">
        <v>596</v>
      </c>
      <c r="B455" s="98" t="s">
        <v>597</v>
      </c>
      <c r="C455" s="98" t="s">
        <v>1730</v>
      </c>
      <c r="D455" s="109" t="s">
        <v>403</v>
      </c>
      <c r="E455" s="170"/>
      <c r="F455" s="131">
        <v>127.08738743192914</v>
      </c>
      <c r="G455" s="24">
        <v>59.795457447821889</v>
      </c>
      <c r="H455" s="24">
        <v>52.587566098484857</v>
      </c>
      <c r="I455" s="26">
        <v>14.704363885622403</v>
      </c>
      <c r="J455" s="73"/>
      <c r="K455" s="25">
        <f t="shared" si="86"/>
        <v>127.09</v>
      </c>
      <c r="L455" s="78">
        <f t="shared" si="87"/>
        <v>1.0000205572568894</v>
      </c>
      <c r="M455" s="24">
        <f t="shared" si="88"/>
        <v>59.8</v>
      </c>
      <c r="N455" s="78">
        <f t="shared" si="89"/>
        <v>1.0000759681817315</v>
      </c>
      <c r="O455" s="24">
        <f t="shared" si="90"/>
        <v>52.59</v>
      </c>
      <c r="P455" s="78">
        <f t="shared" si="91"/>
        <v>1.0000462828325347</v>
      </c>
      <c r="Q455" s="24">
        <f t="shared" si="92"/>
        <v>14.7</v>
      </c>
      <c r="R455" s="79">
        <f t="shared" si="93"/>
        <v>0.99970322513395693</v>
      </c>
      <c r="T455" s="190"/>
    </row>
    <row r="456" spans="1:20" s="4" customFormat="1" ht="68.45" customHeight="1" x14ac:dyDescent="0.25">
      <c r="A456" s="148" t="s">
        <v>598</v>
      </c>
      <c r="B456" s="98" t="s">
        <v>599</v>
      </c>
      <c r="C456" s="98" t="s">
        <v>1729</v>
      </c>
      <c r="D456" s="109" t="s">
        <v>403</v>
      </c>
      <c r="E456" s="170"/>
      <c r="F456" s="131">
        <v>169.2943680433911</v>
      </c>
      <c r="G456" s="24">
        <v>49.941289131745691</v>
      </c>
      <c r="H456" s="24">
        <v>101.1220244318182</v>
      </c>
      <c r="I456" s="26">
        <v>18.231054479827201</v>
      </c>
      <c r="J456" s="73"/>
      <c r="K456" s="25">
        <f t="shared" si="86"/>
        <v>169.29</v>
      </c>
      <c r="L456" s="78">
        <f t="shared" si="87"/>
        <v>0.99997419853098723</v>
      </c>
      <c r="M456" s="24">
        <f t="shared" si="88"/>
        <v>49.94</v>
      </c>
      <c r="N456" s="78">
        <f t="shared" si="89"/>
        <v>0.99997418705507801</v>
      </c>
      <c r="O456" s="24">
        <f t="shared" si="90"/>
        <v>101.12</v>
      </c>
      <c r="P456" s="78">
        <f t="shared" si="91"/>
        <v>0.99997998030765722</v>
      </c>
      <c r="Q456" s="24">
        <f t="shared" si="92"/>
        <v>18.23</v>
      </c>
      <c r="R456" s="79">
        <f t="shared" si="93"/>
        <v>0.999942160239367</v>
      </c>
      <c r="T456" s="190"/>
    </row>
    <row r="457" spans="1:20" s="4" customFormat="1" ht="33" customHeight="1" x14ac:dyDescent="0.25">
      <c r="A457" s="168" t="s">
        <v>600</v>
      </c>
      <c r="B457" s="97"/>
      <c r="C457" s="97"/>
      <c r="D457" s="80"/>
      <c r="E457" s="172"/>
      <c r="F457" s="131"/>
      <c r="G457" s="24"/>
      <c r="H457" s="24"/>
      <c r="I457" s="26"/>
      <c r="J457" s="73"/>
      <c r="K457" s="25"/>
      <c r="L457" s="78"/>
      <c r="M457" s="24"/>
      <c r="N457" s="78"/>
      <c r="O457" s="24"/>
      <c r="P457" s="78"/>
      <c r="Q457" s="24"/>
      <c r="R457" s="79"/>
      <c r="T457" s="190"/>
    </row>
    <row r="458" spans="1:20" s="4" customFormat="1" ht="39" customHeight="1" x14ac:dyDescent="0.25">
      <c r="A458" s="164" t="s">
        <v>601</v>
      </c>
      <c r="B458" s="117" t="s">
        <v>602</v>
      </c>
      <c r="C458" s="98"/>
      <c r="D458" s="216"/>
      <c r="E458" s="173"/>
      <c r="F458" s="131"/>
      <c r="G458" s="24"/>
      <c r="H458" s="24"/>
      <c r="I458" s="26"/>
      <c r="J458" s="73"/>
      <c r="K458" s="25"/>
      <c r="L458" s="78"/>
      <c r="M458" s="24"/>
      <c r="N458" s="78"/>
      <c r="O458" s="24"/>
      <c r="P458" s="78"/>
      <c r="Q458" s="24"/>
      <c r="R458" s="79"/>
      <c r="T458" s="190"/>
    </row>
    <row r="459" spans="1:20" s="4" customFormat="1" ht="87" customHeight="1" x14ac:dyDescent="0.25">
      <c r="A459" s="164" t="s">
        <v>603</v>
      </c>
      <c r="B459" s="98" t="s">
        <v>604</v>
      </c>
      <c r="C459" s="98" t="s">
        <v>605</v>
      </c>
      <c r="D459" s="109" t="s">
        <v>606</v>
      </c>
      <c r="E459" s="157" t="s">
        <v>1109</v>
      </c>
      <c r="F459" s="131">
        <v>2174.699698873344</v>
      </c>
      <c r="G459" s="24">
        <v>2174.699698873344</v>
      </c>
      <c r="H459" s="24">
        <v>0</v>
      </c>
      <c r="I459" s="26">
        <v>0</v>
      </c>
      <c r="J459" s="73"/>
      <c r="K459" s="25">
        <f t="shared" ref="K459:K520" si="94">SUM(M459,O459,Q459)</f>
        <v>2174.6999999999998</v>
      </c>
      <c r="L459" s="78">
        <f t="shared" ref="L459:L520" si="95">K459/F459</f>
        <v>1.0000001384681554</v>
      </c>
      <c r="M459" s="24">
        <f t="shared" ref="M459:M520" si="96">ROUND(G459-(G459*$M$6*$F$6),2)</f>
        <v>2174.6999999999998</v>
      </c>
      <c r="N459" s="78">
        <f t="shared" ref="N459:N520" si="97">M459/G459</f>
        <v>1.0000001384681554</v>
      </c>
      <c r="O459" s="24">
        <f t="shared" ref="O459:O520" si="98">ROUND(H459-(H459*$O$6*$F$6),2)</f>
        <v>0</v>
      </c>
      <c r="P459" s="78" t="e">
        <f t="shared" ref="P459:P520" si="99">O459/H459</f>
        <v>#DIV/0!</v>
      </c>
      <c r="Q459" s="24">
        <f t="shared" ref="Q459:Q520" si="100">ROUND((I459-(I459*$Q$6*$F$6)),2)</f>
        <v>0</v>
      </c>
      <c r="R459" s="79" t="e">
        <f t="shared" ref="R459:R520" si="101">Q459/I459</f>
        <v>#DIV/0!</v>
      </c>
      <c r="T459" s="190"/>
    </row>
    <row r="460" spans="1:20" s="4" customFormat="1" ht="60.75" customHeight="1" x14ac:dyDescent="0.25">
      <c r="A460" s="164" t="s">
        <v>607</v>
      </c>
      <c r="B460" s="98" t="s">
        <v>608</v>
      </c>
      <c r="C460" s="98" t="s">
        <v>1225</v>
      </c>
      <c r="D460" s="109" t="s">
        <v>114</v>
      </c>
      <c r="E460" s="173"/>
      <c r="F460" s="131">
        <v>1252.0778</v>
      </c>
      <c r="G460" s="24">
        <v>962.1</v>
      </c>
      <c r="H460" s="24">
        <v>139.64780000000002</v>
      </c>
      <c r="I460" s="26">
        <v>150.33000000000001</v>
      </c>
      <c r="J460" s="73"/>
      <c r="K460" s="25">
        <f t="shared" si="94"/>
        <v>1252.08</v>
      </c>
      <c r="L460" s="78">
        <f t="shared" si="95"/>
        <v>1.0000017570793125</v>
      </c>
      <c r="M460" s="24">
        <f t="shared" si="96"/>
        <v>962.1</v>
      </c>
      <c r="N460" s="78">
        <f t="shared" si="97"/>
        <v>1</v>
      </c>
      <c r="O460" s="24">
        <f t="shared" si="98"/>
        <v>139.65</v>
      </c>
      <c r="P460" s="78">
        <f t="shared" si="99"/>
        <v>1.000015753918071</v>
      </c>
      <c r="Q460" s="24">
        <f t="shared" si="100"/>
        <v>150.33000000000001</v>
      </c>
      <c r="R460" s="79">
        <f t="shared" si="101"/>
        <v>1</v>
      </c>
      <c r="T460" s="190"/>
    </row>
    <row r="461" spans="1:20" s="4" customFormat="1" ht="57.75" customHeight="1" x14ac:dyDescent="0.25">
      <c r="A461" s="164" t="s">
        <v>1373</v>
      </c>
      <c r="B461" s="98" t="s">
        <v>1374</v>
      </c>
      <c r="C461" s="98" t="s">
        <v>1225</v>
      </c>
      <c r="D461" s="109" t="s">
        <v>1375</v>
      </c>
      <c r="E461" s="173"/>
      <c r="F461" s="131">
        <v>1439.8949700000003</v>
      </c>
      <c r="G461" s="24">
        <v>1106.42</v>
      </c>
      <c r="H461" s="24">
        <v>160.59497000000002</v>
      </c>
      <c r="I461" s="26">
        <v>172.88</v>
      </c>
      <c r="J461" s="73"/>
      <c r="K461" s="25">
        <f t="shared" si="94"/>
        <v>1439.8899999999999</v>
      </c>
      <c r="L461" s="78">
        <f t="shared" si="95"/>
        <v>0.99999654835935681</v>
      </c>
      <c r="M461" s="24">
        <f t="shared" si="96"/>
        <v>1106.42</v>
      </c>
      <c r="N461" s="78">
        <f t="shared" si="97"/>
        <v>1</v>
      </c>
      <c r="O461" s="24">
        <f t="shared" si="98"/>
        <v>160.59</v>
      </c>
      <c r="P461" s="78">
        <f t="shared" si="99"/>
        <v>0.99996905257991575</v>
      </c>
      <c r="Q461" s="24">
        <f t="shared" si="100"/>
        <v>172.88</v>
      </c>
      <c r="R461" s="79">
        <f t="shared" si="101"/>
        <v>1</v>
      </c>
      <c r="T461" s="190"/>
    </row>
    <row r="462" spans="1:20" s="4" customFormat="1" ht="94.5" customHeight="1" x14ac:dyDescent="0.25">
      <c r="A462" s="164" t="s">
        <v>609</v>
      </c>
      <c r="B462" s="98" t="s">
        <v>610</v>
      </c>
      <c r="C462" s="98" t="s">
        <v>1571</v>
      </c>
      <c r="D462" s="109" t="s">
        <v>114</v>
      </c>
      <c r="E462" s="173"/>
      <c r="F462" s="131">
        <v>1845.3349982622171</v>
      </c>
      <c r="G462" s="24">
        <v>915.30708272116124</v>
      </c>
      <c r="H462" s="24">
        <v>735.21713999999997</v>
      </c>
      <c r="I462" s="26">
        <v>194.81077554105602</v>
      </c>
      <c r="J462" s="73"/>
      <c r="K462" s="25">
        <f t="shared" si="94"/>
        <v>1845.34</v>
      </c>
      <c r="L462" s="78">
        <f t="shared" si="95"/>
        <v>1.0000027104768443</v>
      </c>
      <c r="M462" s="24">
        <f t="shared" si="96"/>
        <v>915.31</v>
      </c>
      <c r="N462" s="78">
        <f t="shared" si="97"/>
        <v>1.0000031872132247</v>
      </c>
      <c r="O462" s="24">
        <f t="shared" si="98"/>
        <v>735.22</v>
      </c>
      <c r="P462" s="78">
        <f t="shared" si="99"/>
        <v>1.0000038900072434</v>
      </c>
      <c r="Q462" s="24">
        <f t="shared" si="100"/>
        <v>194.81</v>
      </c>
      <c r="R462" s="79">
        <f t="shared" si="101"/>
        <v>0.99999601900329249</v>
      </c>
      <c r="T462" s="190"/>
    </row>
    <row r="463" spans="1:20" s="4" customFormat="1" ht="62.25" customHeight="1" x14ac:dyDescent="0.25">
      <c r="A463" s="164" t="s">
        <v>611</v>
      </c>
      <c r="B463" s="98" t="s">
        <v>612</v>
      </c>
      <c r="C463" s="98" t="s">
        <v>1251</v>
      </c>
      <c r="D463" s="109" t="s">
        <v>114</v>
      </c>
      <c r="E463" s="173"/>
      <c r="F463" s="131">
        <v>253.50333026187909</v>
      </c>
      <c r="G463" s="24">
        <v>188.48633968594947</v>
      </c>
      <c r="H463" s="24">
        <v>35.566000000000003</v>
      </c>
      <c r="I463" s="26">
        <v>29.450990575929602</v>
      </c>
      <c r="J463" s="73"/>
      <c r="K463" s="25">
        <f t="shared" si="94"/>
        <v>253.51</v>
      </c>
      <c r="L463" s="78">
        <f t="shared" si="95"/>
        <v>1.000026310258386</v>
      </c>
      <c r="M463" s="24">
        <f t="shared" si="96"/>
        <v>188.49</v>
      </c>
      <c r="N463" s="78">
        <f t="shared" si="97"/>
        <v>1.0000194195189775</v>
      </c>
      <c r="O463" s="24">
        <f t="shared" si="98"/>
        <v>35.57</v>
      </c>
      <c r="P463" s="78">
        <f t="shared" si="99"/>
        <v>1.0001124669628296</v>
      </c>
      <c r="Q463" s="24">
        <f t="shared" si="100"/>
        <v>29.45</v>
      </c>
      <c r="R463" s="79">
        <f t="shared" si="101"/>
        <v>0.99996636527633764</v>
      </c>
      <c r="T463" s="190"/>
    </row>
    <row r="464" spans="1:20" s="4" customFormat="1" ht="61.5" customHeight="1" x14ac:dyDescent="0.25">
      <c r="A464" s="164" t="s">
        <v>613</v>
      </c>
      <c r="B464" s="98" t="s">
        <v>614</v>
      </c>
      <c r="C464" s="98" t="s">
        <v>1572</v>
      </c>
      <c r="D464" s="109" t="s">
        <v>114</v>
      </c>
      <c r="E464" s="173"/>
      <c r="F464" s="131">
        <v>356.38437027200001</v>
      </c>
      <c r="G464" s="24">
        <v>264.981076992</v>
      </c>
      <c r="H464" s="24">
        <v>50</v>
      </c>
      <c r="I464" s="26">
        <v>41.40329328</v>
      </c>
      <c r="J464" s="73"/>
      <c r="K464" s="25">
        <f t="shared" si="94"/>
        <v>356.38</v>
      </c>
      <c r="L464" s="78">
        <f t="shared" si="95"/>
        <v>0.9999877371951057</v>
      </c>
      <c r="M464" s="24">
        <f t="shared" si="96"/>
        <v>264.98</v>
      </c>
      <c r="N464" s="78">
        <f t="shared" si="97"/>
        <v>0.99999593558901556</v>
      </c>
      <c r="O464" s="24">
        <f t="shared" si="98"/>
        <v>50</v>
      </c>
      <c r="P464" s="78">
        <f t="shared" si="99"/>
        <v>1</v>
      </c>
      <c r="Q464" s="24">
        <f t="shared" si="100"/>
        <v>41.4</v>
      </c>
      <c r="R464" s="79">
        <f t="shared" si="101"/>
        <v>0.99992045850126632</v>
      </c>
      <c r="T464" s="190"/>
    </row>
    <row r="465" spans="1:20" s="4" customFormat="1" ht="61.5" customHeight="1" x14ac:dyDescent="0.25">
      <c r="A465" s="164" t="s">
        <v>615</v>
      </c>
      <c r="B465" s="98" t="s">
        <v>616</v>
      </c>
      <c r="C465" s="98" t="s">
        <v>1573</v>
      </c>
      <c r="D465" s="109" t="s">
        <v>114</v>
      </c>
      <c r="E465" s="173"/>
      <c r="F465" s="131">
        <v>356.38437027200001</v>
      </c>
      <c r="G465" s="24">
        <v>264.981076992</v>
      </c>
      <c r="H465" s="24">
        <v>50</v>
      </c>
      <c r="I465" s="26">
        <v>41.40329328</v>
      </c>
      <c r="J465" s="73"/>
      <c r="K465" s="25">
        <f t="shared" si="94"/>
        <v>356.38</v>
      </c>
      <c r="L465" s="78">
        <f t="shared" si="95"/>
        <v>0.9999877371951057</v>
      </c>
      <c r="M465" s="24">
        <f t="shared" si="96"/>
        <v>264.98</v>
      </c>
      <c r="N465" s="78">
        <f t="shared" si="97"/>
        <v>0.99999593558901556</v>
      </c>
      <c r="O465" s="24">
        <f t="shared" si="98"/>
        <v>50</v>
      </c>
      <c r="P465" s="78">
        <f t="shared" si="99"/>
        <v>1</v>
      </c>
      <c r="Q465" s="24">
        <f t="shared" si="100"/>
        <v>41.4</v>
      </c>
      <c r="R465" s="79">
        <f t="shared" si="101"/>
        <v>0.99992045850126632</v>
      </c>
      <c r="T465" s="190"/>
    </row>
    <row r="466" spans="1:20" s="4" customFormat="1" ht="75" customHeight="1" x14ac:dyDescent="0.25">
      <c r="A466" s="164" t="s">
        <v>617</v>
      </c>
      <c r="B466" s="98" t="s">
        <v>618</v>
      </c>
      <c r="C466" s="98" t="s">
        <v>1574</v>
      </c>
      <c r="D466" s="109" t="s">
        <v>114</v>
      </c>
      <c r="E466" s="173"/>
      <c r="F466" s="131">
        <v>392.02280729920005</v>
      </c>
      <c r="G466" s="24">
        <v>291.47918469120003</v>
      </c>
      <c r="H466" s="24">
        <v>55</v>
      </c>
      <c r="I466" s="26">
        <v>45.543622608000007</v>
      </c>
      <c r="J466" s="73"/>
      <c r="K466" s="25">
        <f t="shared" si="94"/>
        <v>392.02000000000004</v>
      </c>
      <c r="L466" s="78">
        <f t="shared" si="95"/>
        <v>0.99999283893909297</v>
      </c>
      <c r="M466" s="24">
        <f t="shared" si="96"/>
        <v>291.48</v>
      </c>
      <c r="N466" s="78">
        <f t="shared" si="97"/>
        <v>1.0000027971424472</v>
      </c>
      <c r="O466" s="24">
        <f t="shared" si="98"/>
        <v>55</v>
      </c>
      <c r="P466" s="78">
        <f t="shared" si="99"/>
        <v>1</v>
      </c>
      <c r="Q466" s="24">
        <f t="shared" si="100"/>
        <v>45.54</v>
      </c>
      <c r="R466" s="79">
        <f t="shared" si="101"/>
        <v>0.99992045850126621</v>
      </c>
      <c r="T466" s="190"/>
    </row>
    <row r="467" spans="1:20" s="4" customFormat="1" ht="63.75" customHeight="1" x14ac:dyDescent="0.25">
      <c r="A467" s="164" t="s">
        <v>619</v>
      </c>
      <c r="B467" s="98" t="s">
        <v>620</v>
      </c>
      <c r="C467" s="98" t="s">
        <v>1575</v>
      </c>
      <c r="D467" s="109" t="s">
        <v>114</v>
      </c>
      <c r="E467" s="173"/>
      <c r="F467" s="131">
        <v>1002.2009336651669</v>
      </c>
      <c r="G467" s="24">
        <v>469.04114951600036</v>
      </c>
      <c r="H467" s="24">
        <v>435.44287799999989</v>
      </c>
      <c r="I467" s="26">
        <v>97.716906149166718</v>
      </c>
      <c r="J467" s="73"/>
      <c r="K467" s="25">
        <f t="shared" si="94"/>
        <v>1002.2</v>
      </c>
      <c r="L467" s="78">
        <f t="shared" si="95"/>
        <v>0.99999906838525543</v>
      </c>
      <c r="M467" s="24">
        <f t="shared" si="96"/>
        <v>469.04</v>
      </c>
      <c r="N467" s="78">
        <f t="shared" si="97"/>
        <v>0.99999754922142436</v>
      </c>
      <c r="O467" s="24">
        <f t="shared" si="98"/>
        <v>435.44</v>
      </c>
      <c r="P467" s="78">
        <f t="shared" si="99"/>
        <v>0.9999933906371069</v>
      </c>
      <c r="Q467" s="24">
        <f t="shared" si="100"/>
        <v>97.72</v>
      </c>
      <c r="R467" s="79">
        <f t="shared" si="101"/>
        <v>1.0000316613670572</v>
      </c>
      <c r="T467" s="190"/>
    </row>
    <row r="468" spans="1:20" s="4" customFormat="1" ht="53.25" customHeight="1" x14ac:dyDescent="0.25">
      <c r="A468" s="164" t="s">
        <v>621</v>
      </c>
      <c r="B468" s="98" t="s">
        <v>1576</v>
      </c>
      <c r="C468" s="98" t="s">
        <v>1577</v>
      </c>
      <c r="D468" s="109" t="s">
        <v>114</v>
      </c>
      <c r="E468" s="173"/>
      <c r="F468" s="131">
        <v>724.38687101486721</v>
      </c>
      <c r="G468" s="24">
        <v>538.60053709393924</v>
      </c>
      <c r="H468" s="24">
        <v>101.62999999999998</v>
      </c>
      <c r="I468" s="26">
        <v>84.156333920928006</v>
      </c>
      <c r="J468" s="73"/>
      <c r="K468" s="25">
        <f t="shared" si="94"/>
        <v>724.39</v>
      </c>
      <c r="L468" s="78">
        <f t="shared" si="95"/>
        <v>1.0000043194945381</v>
      </c>
      <c r="M468" s="24">
        <f t="shared" si="96"/>
        <v>538.6</v>
      </c>
      <c r="N468" s="78">
        <f t="shared" si="97"/>
        <v>0.99999900279724541</v>
      </c>
      <c r="O468" s="24">
        <f t="shared" si="98"/>
        <v>101.63</v>
      </c>
      <c r="P468" s="78">
        <f t="shared" si="99"/>
        <v>1.0000000000000002</v>
      </c>
      <c r="Q468" s="24">
        <f t="shared" si="100"/>
        <v>84.16</v>
      </c>
      <c r="R468" s="79">
        <f t="shared" si="101"/>
        <v>1.0000435627231035</v>
      </c>
      <c r="T468" s="190"/>
    </row>
    <row r="469" spans="1:20" s="4" customFormat="1" ht="93.75" customHeight="1" x14ac:dyDescent="0.25">
      <c r="A469" s="164" t="s">
        <v>622</v>
      </c>
      <c r="B469" s="98" t="s">
        <v>1578</v>
      </c>
      <c r="C469" s="98" t="s">
        <v>1579</v>
      </c>
      <c r="D469" s="109" t="s">
        <v>114</v>
      </c>
      <c r="E469" s="173"/>
      <c r="F469" s="131">
        <v>1454.439877699323</v>
      </c>
      <c r="G469" s="24">
        <v>680.69398982012945</v>
      </c>
      <c r="H469" s="24">
        <v>631.93463999999983</v>
      </c>
      <c r="I469" s="26">
        <v>141.81124787919359</v>
      </c>
      <c r="J469" s="73"/>
      <c r="K469" s="25">
        <f t="shared" si="94"/>
        <v>1454.4299999999998</v>
      </c>
      <c r="L469" s="78">
        <f t="shared" si="95"/>
        <v>0.99999320858876695</v>
      </c>
      <c r="M469" s="24">
        <f t="shared" si="96"/>
        <v>680.69</v>
      </c>
      <c r="N469" s="78">
        <f t="shared" si="97"/>
        <v>0.99999413859944553</v>
      </c>
      <c r="O469" s="24">
        <f t="shared" si="98"/>
        <v>631.92999999999995</v>
      </c>
      <c r="P469" s="78">
        <f t="shared" si="99"/>
        <v>0.99999265746850041</v>
      </c>
      <c r="Q469" s="24">
        <f t="shared" si="100"/>
        <v>141.81</v>
      </c>
      <c r="R469" s="79">
        <f t="shared" si="101"/>
        <v>0.99999120042160095</v>
      </c>
      <c r="T469" s="190"/>
    </row>
    <row r="470" spans="1:20" s="4" customFormat="1" ht="73.5" customHeight="1" x14ac:dyDescent="0.25">
      <c r="A470" s="164" t="s">
        <v>623</v>
      </c>
      <c r="B470" s="98" t="s">
        <v>1580</v>
      </c>
      <c r="C470" s="98" t="s">
        <v>1581</v>
      </c>
      <c r="D470" s="109" t="s">
        <v>114</v>
      </c>
      <c r="E470" s="170" t="s">
        <v>1110</v>
      </c>
      <c r="F470" s="131">
        <v>1061.1059517352583</v>
      </c>
      <c r="G470" s="24">
        <v>788.95995825752061</v>
      </c>
      <c r="H470" s="24">
        <v>148.87100000000001</v>
      </c>
      <c r="I470" s="26">
        <v>123.2749934777376</v>
      </c>
      <c r="J470" s="73"/>
      <c r="K470" s="25">
        <f t="shared" si="94"/>
        <v>1061.1000000000001</v>
      </c>
      <c r="L470" s="78">
        <f t="shared" si="95"/>
        <v>0.99999439100756304</v>
      </c>
      <c r="M470" s="24">
        <f t="shared" si="96"/>
        <v>788.96</v>
      </c>
      <c r="N470" s="78">
        <f t="shared" si="97"/>
        <v>1.0000000529082358</v>
      </c>
      <c r="O470" s="24">
        <f t="shared" si="98"/>
        <v>148.87</v>
      </c>
      <c r="P470" s="78">
        <f t="shared" si="99"/>
        <v>0.99999328277501998</v>
      </c>
      <c r="Q470" s="24">
        <f t="shared" si="100"/>
        <v>123.27</v>
      </c>
      <c r="R470" s="79">
        <f t="shared" si="101"/>
        <v>0.99995949318189581</v>
      </c>
      <c r="T470" s="190"/>
    </row>
    <row r="471" spans="1:20" s="4" customFormat="1" ht="56.1" customHeight="1" x14ac:dyDescent="0.25">
      <c r="A471" s="164" t="s">
        <v>624</v>
      </c>
      <c r="B471" s="98" t="s">
        <v>1582</v>
      </c>
      <c r="C471" s="98" t="s">
        <v>1583</v>
      </c>
      <c r="D471" s="109" t="s">
        <v>1226</v>
      </c>
      <c r="E471" s="173"/>
      <c r="F471" s="131">
        <v>937.06</v>
      </c>
      <c r="G471" s="24">
        <v>937.06</v>
      </c>
      <c r="H471" s="24">
        <v>0</v>
      </c>
      <c r="I471" s="26">
        <v>0</v>
      </c>
      <c r="J471" s="73"/>
      <c r="K471" s="25">
        <f t="shared" si="94"/>
        <v>937.06</v>
      </c>
      <c r="L471" s="78">
        <f t="shared" si="95"/>
        <v>1</v>
      </c>
      <c r="M471" s="24">
        <f t="shared" si="96"/>
        <v>937.06</v>
      </c>
      <c r="N471" s="78">
        <f t="shared" si="97"/>
        <v>1</v>
      </c>
      <c r="O471" s="24">
        <f t="shared" si="98"/>
        <v>0</v>
      </c>
      <c r="P471" s="78" t="e">
        <f t="shared" si="99"/>
        <v>#DIV/0!</v>
      </c>
      <c r="Q471" s="24">
        <f t="shared" si="100"/>
        <v>0</v>
      </c>
      <c r="R471" s="79" t="e">
        <f t="shared" si="101"/>
        <v>#DIV/0!</v>
      </c>
      <c r="T471" s="190"/>
    </row>
    <row r="472" spans="1:20" s="4" customFormat="1" ht="150" customHeight="1" x14ac:dyDescent="0.25">
      <c r="A472" s="164" t="s">
        <v>1376</v>
      </c>
      <c r="B472" s="98" t="s">
        <v>1377</v>
      </c>
      <c r="C472" s="98" t="s">
        <v>1378</v>
      </c>
      <c r="D472" s="109" t="s">
        <v>1379</v>
      </c>
      <c r="E472" s="173" t="s">
        <v>1380</v>
      </c>
      <c r="F472" s="131">
        <v>357.04</v>
      </c>
      <c r="G472" s="24">
        <v>357.04</v>
      </c>
      <c r="H472" s="24">
        <v>0</v>
      </c>
      <c r="I472" s="26">
        <v>0</v>
      </c>
      <c r="J472" s="73"/>
      <c r="K472" s="25">
        <f t="shared" si="94"/>
        <v>357.04</v>
      </c>
      <c r="L472" s="78">
        <f t="shared" si="95"/>
        <v>1</v>
      </c>
      <c r="M472" s="24">
        <f t="shared" si="96"/>
        <v>357.04</v>
      </c>
      <c r="N472" s="78">
        <f t="shared" si="97"/>
        <v>1</v>
      </c>
      <c r="O472" s="24">
        <f t="shared" si="98"/>
        <v>0</v>
      </c>
      <c r="P472" s="78" t="e">
        <f t="shared" si="99"/>
        <v>#DIV/0!</v>
      </c>
      <c r="Q472" s="24">
        <f t="shared" si="100"/>
        <v>0</v>
      </c>
      <c r="R472" s="79" t="e">
        <f t="shared" si="101"/>
        <v>#DIV/0!</v>
      </c>
      <c r="T472" s="190"/>
    </row>
    <row r="473" spans="1:20" s="4" customFormat="1" ht="186.75" customHeight="1" x14ac:dyDescent="0.25">
      <c r="A473" s="164" t="s">
        <v>1381</v>
      </c>
      <c r="B473" s="98" t="s">
        <v>1382</v>
      </c>
      <c r="C473" s="98" t="s">
        <v>1383</v>
      </c>
      <c r="D473" s="109" t="s">
        <v>1384</v>
      </c>
      <c r="E473" s="173" t="s">
        <v>1380</v>
      </c>
      <c r="F473" s="131">
        <v>7969.71</v>
      </c>
      <c r="G473" s="24">
        <v>7969.71</v>
      </c>
      <c r="H473" s="24">
        <v>0</v>
      </c>
      <c r="I473" s="26">
        <v>0</v>
      </c>
      <c r="J473" s="73"/>
      <c r="K473" s="25">
        <f t="shared" si="94"/>
        <v>7969.71</v>
      </c>
      <c r="L473" s="78">
        <f t="shared" si="95"/>
        <v>1</v>
      </c>
      <c r="M473" s="24">
        <f t="shared" si="96"/>
        <v>7969.71</v>
      </c>
      <c r="N473" s="78">
        <f t="shared" si="97"/>
        <v>1</v>
      </c>
      <c r="O473" s="24">
        <f t="shared" si="98"/>
        <v>0</v>
      </c>
      <c r="P473" s="78" t="e">
        <f t="shared" si="99"/>
        <v>#DIV/0!</v>
      </c>
      <c r="Q473" s="24">
        <f t="shared" si="100"/>
        <v>0</v>
      </c>
      <c r="R473" s="79" t="e">
        <f t="shared" si="101"/>
        <v>#DIV/0!</v>
      </c>
      <c r="T473" s="190"/>
    </row>
    <row r="474" spans="1:20" s="4" customFormat="1" ht="105.75" customHeight="1" x14ac:dyDescent="0.25">
      <c r="A474" s="164" t="s">
        <v>1385</v>
      </c>
      <c r="B474" s="98" t="s">
        <v>1386</v>
      </c>
      <c r="C474" s="98" t="s">
        <v>1387</v>
      </c>
      <c r="D474" s="109" t="s">
        <v>110</v>
      </c>
      <c r="E474" s="173" t="s">
        <v>1380</v>
      </c>
      <c r="F474" s="131">
        <v>17262.059999999998</v>
      </c>
      <c r="G474" s="24">
        <v>17262.059999999998</v>
      </c>
      <c r="H474" s="24">
        <v>0</v>
      </c>
      <c r="I474" s="26">
        <v>0</v>
      </c>
      <c r="J474" s="73"/>
      <c r="K474" s="25">
        <f t="shared" si="94"/>
        <v>17262.060000000001</v>
      </c>
      <c r="L474" s="78">
        <f t="shared" si="95"/>
        <v>1.0000000000000002</v>
      </c>
      <c r="M474" s="24">
        <f t="shared" si="96"/>
        <v>17262.060000000001</v>
      </c>
      <c r="N474" s="78">
        <f t="shared" si="97"/>
        <v>1.0000000000000002</v>
      </c>
      <c r="O474" s="24">
        <f t="shared" si="98"/>
        <v>0</v>
      </c>
      <c r="P474" s="78" t="e">
        <f t="shared" si="99"/>
        <v>#DIV/0!</v>
      </c>
      <c r="Q474" s="24">
        <f t="shared" si="100"/>
        <v>0</v>
      </c>
      <c r="R474" s="79" t="e">
        <f t="shared" si="101"/>
        <v>#DIV/0!</v>
      </c>
      <c r="T474" s="190"/>
    </row>
    <row r="475" spans="1:20" s="4" customFormat="1" ht="39" customHeight="1" x14ac:dyDescent="0.25">
      <c r="A475" s="164" t="s">
        <v>625</v>
      </c>
      <c r="B475" s="98" t="s">
        <v>626</v>
      </c>
      <c r="C475" s="98" t="s">
        <v>627</v>
      </c>
      <c r="D475" s="13" t="s">
        <v>114</v>
      </c>
      <c r="E475" s="170"/>
      <c r="F475" s="131">
        <v>13.249053849600001</v>
      </c>
      <c r="G475" s="24">
        <v>13.249053849600001</v>
      </c>
      <c r="H475" s="24">
        <v>0</v>
      </c>
      <c r="I475" s="26">
        <v>0</v>
      </c>
      <c r="J475" s="73"/>
      <c r="K475" s="25">
        <f t="shared" si="94"/>
        <v>13.25</v>
      </c>
      <c r="L475" s="78">
        <f t="shared" si="95"/>
        <v>1.0000714126767647</v>
      </c>
      <c r="M475" s="24">
        <f t="shared" si="96"/>
        <v>13.25</v>
      </c>
      <c r="N475" s="78">
        <f t="shared" si="97"/>
        <v>1.0000714126767647</v>
      </c>
      <c r="O475" s="24">
        <f t="shared" si="98"/>
        <v>0</v>
      </c>
      <c r="P475" s="78" t="e">
        <f t="shared" si="99"/>
        <v>#DIV/0!</v>
      </c>
      <c r="Q475" s="24">
        <f t="shared" si="100"/>
        <v>0</v>
      </c>
      <c r="R475" s="79" t="e">
        <f t="shared" si="101"/>
        <v>#DIV/0!</v>
      </c>
      <c r="T475" s="190"/>
    </row>
    <row r="476" spans="1:20" s="4" customFormat="1" ht="39" customHeight="1" x14ac:dyDescent="0.25">
      <c r="A476" s="164" t="s">
        <v>628</v>
      </c>
      <c r="B476" s="98" t="s">
        <v>629</v>
      </c>
      <c r="C476" s="98" t="s">
        <v>630</v>
      </c>
      <c r="D476" s="13" t="s">
        <v>114</v>
      </c>
      <c r="E476" s="170"/>
      <c r="F476" s="131">
        <v>46.37168847360001</v>
      </c>
      <c r="G476" s="24">
        <v>46.37168847360001</v>
      </c>
      <c r="H476" s="24">
        <v>0</v>
      </c>
      <c r="I476" s="26">
        <v>0</v>
      </c>
      <c r="J476" s="73"/>
      <c r="K476" s="25">
        <f t="shared" si="94"/>
        <v>46.37</v>
      </c>
      <c r="L476" s="78">
        <f t="shared" si="95"/>
        <v>0.9999635882656942</v>
      </c>
      <c r="M476" s="24">
        <f t="shared" si="96"/>
        <v>46.37</v>
      </c>
      <c r="N476" s="78">
        <f t="shared" si="97"/>
        <v>0.9999635882656942</v>
      </c>
      <c r="O476" s="24">
        <f t="shared" si="98"/>
        <v>0</v>
      </c>
      <c r="P476" s="78" t="e">
        <f t="shared" si="99"/>
        <v>#DIV/0!</v>
      </c>
      <c r="Q476" s="24">
        <f t="shared" si="100"/>
        <v>0</v>
      </c>
      <c r="R476" s="79" t="e">
        <f t="shared" si="101"/>
        <v>#DIV/0!</v>
      </c>
      <c r="T476" s="190"/>
    </row>
    <row r="477" spans="1:20" s="4" customFormat="1" ht="39" customHeight="1" x14ac:dyDescent="0.25">
      <c r="A477" s="164" t="s">
        <v>631</v>
      </c>
      <c r="B477" s="98" t="s">
        <v>632</v>
      </c>
      <c r="C477" s="98"/>
      <c r="D477" s="13"/>
      <c r="E477" s="170"/>
      <c r="F477" s="131"/>
      <c r="G477" s="24"/>
      <c r="H477" s="24"/>
      <c r="I477" s="26"/>
      <c r="J477" s="73"/>
      <c r="K477" s="25"/>
      <c r="L477" s="78"/>
      <c r="M477" s="24"/>
      <c r="N477" s="78"/>
      <c r="O477" s="24"/>
      <c r="P477" s="78"/>
      <c r="Q477" s="24"/>
      <c r="R477" s="79"/>
      <c r="T477" s="190"/>
    </row>
    <row r="478" spans="1:20" s="4" customFormat="1" ht="85.5" customHeight="1" x14ac:dyDescent="0.25">
      <c r="A478" s="164" t="s">
        <v>633</v>
      </c>
      <c r="B478" s="98" t="s">
        <v>634</v>
      </c>
      <c r="C478" s="98" t="s">
        <v>635</v>
      </c>
      <c r="D478" s="13" t="s">
        <v>114</v>
      </c>
      <c r="E478" s="170"/>
      <c r="F478" s="131">
        <v>735.23391544319998</v>
      </c>
      <c r="G478" s="24">
        <v>225.23391544320003</v>
      </c>
      <c r="H478" s="24">
        <v>510</v>
      </c>
      <c r="I478" s="26">
        <v>0</v>
      </c>
      <c r="J478" s="73"/>
      <c r="K478" s="25">
        <f t="shared" si="94"/>
        <v>735.23</v>
      </c>
      <c r="L478" s="78">
        <f t="shared" si="95"/>
        <v>0.99999467456122781</v>
      </c>
      <c r="M478" s="24">
        <f t="shared" si="96"/>
        <v>225.23</v>
      </c>
      <c r="N478" s="78">
        <f t="shared" si="97"/>
        <v>0.99998261610294192</v>
      </c>
      <c r="O478" s="24">
        <f t="shared" si="98"/>
        <v>510</v>
      </c>
      <c r="P478" s="78">
        <f t="shared" si="99"/>
        <v>1</v>
      </c>
      <c r="Q478" s="24">
        <f t="shared" si="100"/>
        <v>0</v>
      </c>
      <c r="R478" s="79" t="e">
        <f t="shared" si="101"/>
        <v>#DIV/0!</v>
      </c>
      <c r="T478" s="190"/>
    </row>
    <row r="479" spans="1:20" s="4" customFormat="1" ht="78" customHeight="1" x14ac:dyDescent="0.25">
      <c r="A479" s="164" t="s">
        <v>636</v>
      </c>
      <c r="B479" s="98" t="s">
        <v>637</v>
      </c>
      <c r="C479" s="98" t="s">
        <v>638</v>
      </c>
      <c r="D479" s="13" t="s">
        <v>114</v>
      </c>
      <c r="E479" s="170"/>
      <c r="F479" s="131">
        <v>243.6725981312</v>
      </c>
      <c r="G479" s="24">
        <v>208.6725981312</v>
      </c>
      <c r="H479" s="24">
        <v>35</v>
      </c>
      <c r="I479" s="26">
        <v>0</v>
      </c>
      <c r="J479" s="73"/>
      <c r="K479" s="25">
        <f t="shared" si="94"/>
        <v>243.67</v>
      </c>
      <c r="L479" s="78">
        <f t="shared" si="95"/>
        <v>0.99998933761440578</v>
      </c>
      <c r="M479" s="24">
        <f t="shared" si="96"/>
        <v>208.67</v>
      </c>
      <c r="N479" s="78">
        <f t="shared" si="97"/>
        <v>0.99998754924593225</v>
      </c>
      <c r="O479" s="24">
        <f t="shared" si="98"/>
        <v>35</v>
      </c>
      <c r="P479" s="78">
        <f t="shared" si="99"/>
        <v>1</v>
      </c>
      <c r="Q479" s="24">
        <f t="shared" si="100"/>
        <v>0</v>
      </c>
      <c r="R479" s="79" t="e">
        <f t="shared" si="101"/>
        <v>#DIV/0!</v>
      </c>
      <c r="T479" s="190"/>
    </row>
    <row r="480" spans="1:20" s="4" customFormat="1" ht="77.099999999999994" customHeight="1" x14ac:dyDescent="0.25">
      <c r="A480" s="164" t="s">
        <v>639</v>
      </c>
      <c r="B480" s="98" t="s">
        <v>640</v>
      </c>
      <c r="C480" s="98" t="s">
        <v>641</v>
      </c>
      <c r="D480" s="13" t="s">
        <v>114</v>
      </c>
      <c r="E480" s="138" t="s">
        <v>1111</v>
      </c>
      <c r="F480" s="131">
        <v>438.61067663616001</v>
      </c>
      <c r="G480" s="24">
        <v>375.61067663616001</v>
      </c>
      <c r="H480" s="24">
        <v>63</v>
      </c>
      <c r="I480" s="26">
        <v>0</v>
      </c>
      <c r="J480" s="73"/>
      <c r="K480" s="25">
        <f t="shared" si="94"/>
        <v>438.61</v>
      </c>
      <c r="L480" s="78">
        <f t="shared" si="95"/>
        <v>0.9999984573194497</v>
      </c>
      <c r="M480" s="24">
        <f t="shared" si="96"/>
        <v>375.61</v>
      </c>
      <c r="N480" s="78">
        <f t="shared" si="97"/>
        <v>0.99999819857048244</v>
      </c>
      <c r="O480" s="24">
        <f t="shared" si="98"/>
        <v>63</v>
      </c>
      <c r="P480" s="78">
        <f t="shared" si="99"/>
        <v>1</v>
      </c>
      <c r="Q480" s="24">
        <f t="shared" si="100"/>
        <v>0</v>
      </c>
      <c r="R480" s="79" t="e">
        <f t="shared" si="101"/>
        <v>#DIV/0!</v>
      </c>
      <c r="T480" s="190"/>
    </row>
    <row r="481" spans="1:20" s="4" customFormat="1" ht="122.25" customHeight="1" x14ac:dyDescent="0.25">
      <c r="A481" s="164" t="s">
        <v>642</v>
      </c>
      <c r="B481" s="98" t="s">
        <v>643</v>
      </c>
      <c r="C481" s="98" t="s">
        <v>1584</v>
      </c>
      <c r="D481" s="16" t="s">
        <v>114</v>
      </c>
      <c r="E481" s="170"/>
      <c r="F481" s="131">
        <v>7284.3966175795213</v>
      </c>
      <c r="G481" s="24">
        <v>3234.9158214451209</v>
      </c>
      <c r="H481" s="24">
        <v>3375.54</v>
      </c>
      <c r="I481" s="26">
        <v>673.9407961344001</v>
      </c>
      <c r="J481" s="73"/>
      <c r="K481" s="25">
        <f t="shared" si="94"/>
        <v>7284.4</v>
      </c>
      <c r="L481" s="78">
        <f t="shared" si="95"/>
        <v>1.0000004643377696</v>
      </c>
      <c r="M481" s="24">
        <f t="shared" si="96"/>
        <v>3234.92</v>
      </c>
      <c r="N481" s="78">
        <f t="shared" si="97"/>
        <v>1.0000012917043626</v>
      </c>
      <c r="O481" s="24">
        <f t="shared" si="98"/>
        <v>3375.54</v>
      </c>
      <c r="P481" s="78">
        <f t="shared" si="99"/>
        <v>1</v>
      </c>
      <c r="Q481" s="24">
        <f t="shared" si="100"/>
        <v>673.94</v>
      </c>
      <c r="R481" s="79">
        <f t="shared" si="101"/>
        <v>0.99999881868792539</v>
      </c>
      <c r="T481" s="190"/>
    </row>
    <row r="482" spans="1:20" s="4" customFormat="1" ht="124.5" customHeight="1" x14ac:dyDescent="0.25">
      <c r="A482" s="164" t="s">
        <v>644</v>
      </c>
      <c r="B482" s="98" t="s">
        <v>645</v>
      </c>
      <c r="C482" s="98" t="s">
        <v>1585</v>
      </c>
      <c r="D482" s="16" t="s">
        <v>114</v>
      </c>
      <c r="E482" s="170"/>
      <c r="F482" s="131">
        <v>4922.9480075796482</v>
      </c>
      <c r="G482" s="24">
        <v>2796.1071579463678</v>
      </c>
      <c r="H482" s="24">
        <v>1627.5360000000001</v>
      </c>
      <c r="I482" s="26">
        <v>499.30484963328001</v>
      </c>
      <c r="J482" s="73"/>
      <c r="K482" s="25">
        <f t="shared" si="94"/>
        <v>4922.95</v>
      </c>
      <c r="L482" s="78">
        <f t="shared" si="95"/>
        <v>1.0000004047209818</v>
      </c>
      <c r="M482" s="24">
        <f t="shared" si="96"/>
        <v>2796.11</v>
      </c>
      <c r="N482" s="78">
        <f t="shared" si="97"/>
        <v>1.000001016432301</v>
      </c>
      <c r="O482" s="24">
        <f t="shared" si="98"/>
        <v>1627.54</v>
      </c>
      <c r="P482" s="78">
        <f t="shared" si="99"/>
        <v>1.0000024577029325</v>
      </c>
      <c r="Q482" s="24">
        <f t="shared" si="100"/>
        <v>499.3</v>
      </c>
      <c r="R482" s="79">
        <f t="shared" si="101"/>
        <v>0.99999028722976846</v>
      </c>
      <c r="T482" s="190"/>
    </row>
    <row r="483" spans="1:20" s="4" customFormat="1" ht="161.25" customHeight="1" x14ac:dyDescent="0.25">
      <c r="A483" s="164" t="s">
        <v>646</v>
      </c>
      <c r="B483" s="98" t="s">
        <v>647</v>
      </c>
      <c r="C483" s="98" t="s">
        <v>1586</v>
      </c>
      <c r="D483" s="16" t="s">
        <v>114</v>
      </c>
      <c r="E483" s="170"/>
      <c r="F483" s="131">
        <v>1756.3521417938841</v>
      </c>
      <c r="G483" s="24">
        <v>1487.1640543392152</v>
      </c>
      <c r="H483" s="24">
        <v>58.14</v>
      </c>
      <c r="I483" s="26">
        <v>211.0480874546688</v>
      </c>
      <c r="J483" s="73"/>
      <c r="K483" s="25">
        <f t="shared" si="94"/>
        <v>1756.3500000000001</v>
      </c>
      <c r="L483" s="78">
        <f t="shared" si="95"/>
        <v>0.9999987805441557</v>
      </c>
      <c r="M483" s="24">
        <f t="shared" si="96"/>
        <v>1487.16</v>
      </c>
      <c r="N483" s="78">
        <f t="shared" si="97"/>
        <v>0.99999727377809911</v>
      </c>
      <c r="O483" s="24">
        <f t="shared" si="98"/>
        <v>58.14</v>
      </c>
      <c r="P483" s="78">
        <f t="shared" si="99"/>
        <v>1</v>
      </c>
      <c r="Q483" s="24">
        <f t="shared" si="100"/>
        <v>211.05</v>
      </c>
      <c r="R483" s="79">
        <f t="shared" si="101"/>
        <v>1.000009062130599</v>
      </c>
      <c r="T483" s="190"/>
    </row>
    <row r="484" spans="1:20" s="4" customFormat="1" ht="57.6" customHeight="1" x14ac:dyDescent="0.25">
      <c r="A484" s="143" t="s">
        <v>1213</v>
      </c>
      <c r="B484" s="100" t="s">
        <v>1214</v>
      </c>
      <c r="C484" s="98" t="s">
        <v>1731</v>
      </c>
      <c r="D484" s="16" t="s">
        <v>116</v>
      </c>
      <c r="E484" s="170" t="s">
        <v>1235</v>
      </c>
      <c r="F484" s="131">
        <v>980.50486625280018</v>
      </c>
      <c r="G484" s="24">
        <v>980.50486625280018</v>
      </c>
      <c r="H484" s="24">
        <v>0</v>
      </c>
      <c r="I484" s="26">
        <v>0</v>
      </c>
      <c r="J484" s="73"/>
      <c r="K484" s="25">
        <f t="shared" si="94"/>
        <v>980.5</v>
      </c>
      <c r="L484" s="78">
        <f t="shared" si="95"/>
        <v>0.99999503699270886</v>
      </c>
      <c r="M484" s="24">
        <f t="shared" si="96"/>
        <v>980.5</v>
      </c>
      <c r="N484" s="78">
        <f t="shared" si="97"/>
        <v>0.99999503699270886</v>
      </c>
      <c r="O484" s="24">
        <f t="shared" si="98"/>
        <v>0</v>
      </c>
      <c r="P484" s="78" t="e">
        <f t="shared" si="99"/>
        <v>#DIV/0!</v>
      </c>
      <c r="Q484" s="24">
        <f t="shared" si="100"/>
        <v>0</v>
      </c>
      <c r="R484" s="79" t="e">
        <f t="shared" si="101"/>
        <v>#DIV/0!</v>
      </c>
      <c r="T484" s="190"/>
    </row>
    <row r="485" spans="1:20" s="4" customFormat="1" ht="61.5" customHeight="1" x14ac:dyDescent="0.25">
      <c r="A485" s="164" t="s">
        <v>648</v>
      </c>
      <c r="B485" s="98" t="s">
        <v>649</v>
      </c>
      <c r="C485" s="98" t="s">
        <v>1587</v>
      </c>
      <c r="D485" s="13" t="s">
        <v>403</v>
      </c>
      <c r="E485" s="170"/>
      <c r="F485" s="131">
        <v>474.77804915718144</v>
      </c>
      <c r="G485" s="24">
        <v>107.82811236409346</v>
      </c>
      <c r="H485" s="24">
        <v>329.50961999999998</v>
      </c>
      <c r="I485" s="26">
        <v>37.440316793088002</v>
      </c>
      <c r="J485" s="73"/>
      <c r="K485" s="25">
        <f t="shared" si="94"/>
        <v>474.78</v>
      </c>
      <c r="L485" s="78">
        <f t="shared" si="95"/>
        <v>1.0000041089574845</v>
      </c>
      <c r="M485" s="24">
        <f t="shared" si="96"/>
        <v>107.83</v>
      </c>
      <c r="N485" s="78">
        <f t="shared" si="97"/>
        <v>1.0000175059719136</v>
      </c>
      <c r="O485" s="24">
        <f t="shared" si="98"/>
        <v>329.51</v>
      </c>
      <c r="P485" s="78">
        <f t="shared" si="99"/>
        <v>1.0000011532288495</v>
      </c>
      <c r="Q485" s="24">
        <f t="shared" si="100"/>
        <v>37.44</v>
      </c>
      <c r="R485" s="79">
        <f t="shared" si="101"/>
        <v>0.9999915387177476</v>
      </c>
      <c r="T485" s="190"/>
    </row>
    <row r="486" spans="1:20" s="4" customFormat="1" ht="78.75" customHeight="1" x14ac:dyDescent="0.25">
      <c r="A486" s="164" t="s">
        <v>650</v>
      </c>
      <c r="B486" s="98" t="s">
        <v>651</v>
      </c>
      <c r="C486" s="98" t="s">
        <v>1588</v>
      </c>
      <c r="D486" s="13" t="s">
        <v>652</v>
      </c>
      <c r="E486" s="170"/>
      <c r="F486" s="131">
        <v>4794.6295520022522</v>
      </c>
      <c r="G486" s="24">
        <v>1088.8830500732929</v>
      </c>
      <c r="H486" s="24">
        <v>3327.4944</v>
      </c>
      <c r="I486" s="26">
        <v>378.25210192896003</v>
      </c>
      <c r="J486" s="73"/>
      <c r="K486" s="25">
        <f t="shared" si="94"/>
        <v>4794.62</v>
      </c>
      <c r="L486" s="78">
        <f t="shared" si="95"/>
        <v>0.99999800777053816</v>
      </c>
      <c r="M486" s="24">
        <f t="shared" si="96"/>
        <v>1088.8800000000001</v>
      </c>
      <c r="N486" s="78">
        <f t="shared" si="97"/>
        <v>0.99999719889726213</v>
      </c>
      <c r="O486" s="24">
        <f t="shared" si="98"/>
        <v>3327.49</v>
      </c>
      <c r="P486" s="78">
        <f t="shared" si="99"/>
        <v>0.99999867768372497</v>
      </c>
      <c r="Q486" s="24">
        <f t="shared" si="100"/>
        <v>378.25</v>
      </c>
      <c r="R486" s="79">
        <f t="shared" si="101"/>
        <v>0.99999444304750906</v>
      </c>
      <c r="T486" s="190"/>
    </row>
    <row r="487" spans="1:20" s="4" customFormat="1" ht="69" customHeight="1" x14ac:dyDescent="0.25">
      <c r="A487" s="164" t="s">
        <v>653</v>
      </c>
      <c r="B487" s="98" t="s">
        <v>1589</v>
      </c>
      <c r="C487" s="98" t="s">
        <v>1590</v>
      </c>
      <c r="D487" s="109" t="s">
        <v>403</v>
      </c>
      <c r="E487" s="157" t="s">
        <v>1747</v>
      </c>
      <c r="F487" s="131">
        <v>87.596342773695881</v>
      </c>
      <c r="G487" s="24">
        <v>41.181772577471875</v>
      </c>
      <c r="H487" s="24">
        <v>38.844999999999999</v>
      </c>
      <c r="I487" s="26">
        <v>7.5695701962240003</v>
      </c>
      <c r="J487" s="73"/>
      <c r="K487" s="25">
        <f t="shared" si="94"/>
        <v>87.6</v>
      </c>
      <c r="L487" s="78">
        <f t="shared" si="95"/>
        <v>1.0000417509017878</v>
      </c>
      <c r="M487" s="24">
        <f t="shared" si="96"/>
        <v>41.18</v>
      </c>
      <c r="N487" s="78">
        <f t="shared" si="97"/>
        <v>0.99995695723226719</v>
      </c>
      <c r="O487" s="24">
        <f t="shared" si="98"/>
        <v>38.85</v>
      </c>
      <c r="P487" s="78">
        <f t="shared" si="99"/>
        <v>1.0001287166945554</v>
      </c>
      <c r="Q487" s="24">
        <f t="shared" si="100"/>
        <v>7.57</v>
      </c>
      <c r="R487" s="79">
        <f t="shared" si="101"/>
        <v>1.0000567804729803</v>
      </c>
      <c r="T487" s="190"/>
    </row>
    <row r="488" spans="1:20" s="4" customFormat="1" ht="69" customHeight="1" x14ac:dyDescent="0.25">
      <c r="A488" s="164" t="s">
        <v>654</v>
      </c>
      <c r="B488" s="98" t="s">
        <v>1734</v>
      </c>
      <c r="C488" s="98" t="s">
        <v>1591</v>
      </c>
      <c r="D488" s="109" t="s">
        <v>403</v>
      </c>
      <c r="E488" s="157" t="s">
        <v>1747</v>
      </c>
      <c r="F488" s="131">
        <v>157.13634277369587</v>
      </c>
      <c r="G488" s="24">
        <v>41.181772577471875</v>
      </c>
      <c r="H488" s="24">
        <v>108.38500000000001</v>
      </c>
      <c r="I488" s="26">
        <v>7.5695701962240003</v>
      </c>
      <c r="J488" s="73"/>
      <c r="K488" s="25">
        <f t="shared" si="94"/>
        <v>157.13999999999999</v>
      </c>
      <c r="L488" s="78">
        <f t="shared" si="95"/>
        <v>1.0000232742231336</v>
      </c>
      <c r="M488" s="24">
        <f t="shared" si="96"/>
        <v>41.18</v>
      </c>
      <c r="N488" s="78">
        <f t="shared" si="97"/>
        <v>0.99995695723226719</v>
      </c>
      <c r="O488" s="24">
        <f t="shared" si="98"/>
        <v>108.39</v>
      </c>
      <c r="P488" s="78">
        <f t="shared" si="99"/>
        <v>1.0000461318448124</v>
      </c>
      <c r="Q488" s="24">
        <f t="shared" si="100"/>
        <v>7.57</v>
      </c>
      <c r="R488" s="79">
        <f t="shared" si="101"/>
        <v>1.0000567804729803</v>
      </c>
      <c r="T488" s="190"/>
    </row>
    <row r="489" spans="1:20" s="4" customFormat="1" ht="69" customHeight="1" x14ac:dyDescent="0.25">
      <c r="A489" s="164" t="s">
        <v>655</v>
      </c>
      <c r="B489" s="98" t="s">
        <v>1733</v>
      </c>
      <c r="C489" s="98" t="s">
        <v>1591</v>
      </c>
      <c r="D489" s="109" t="s">
        <v>403</v>
      </c>
      <c r="E489" s="157" t="s">
        <v>1747</v>
      </c>
      <c r="F489" s="131">
        <v>188.66634277369587</v>
      </c>
      <c r="G489" s="24">
        <v>41.181772577471875</v>
      </c>
      <c r="H489" s="24">
        <v>139.91499999999999</v>
      </c>
      <c r="I489" s="26">
        <v>7.5695701962240003</v>
      </c>
      <c r="J489" s="73"/>
      <c r="K489" s="25">
        <f t="shared" si="94"/>
        <v>188.67</v>
      </c>
      <c r="L489" s="78">
        <f t="shared" si="95"/>
        <v>1.0000193846249965</v>
      </c>
      <c r="M489" s="24">
        <f t="shared" si="96"/>
        <v>41.18</v>
      </c>
      <c r="N489" s="78">
        <f t="shared" si="97"/>
        <v>0.99995695723226719</v>
      </c>
      <c r="O489" s="24">
        <f t="shared" si="98"/>
        <v>139.91999999999999</v>
      </c>
      <c r="P489" s="78">
        <f t="shared" si="99"/>
        <v>1.0000357359825609</v>
      </c>
      <c r="Q489" s="24">
        <f t="shared" si="100"/>
        <v>7.57</v>
      </c>
      <c r="R489" s="79">
        <f t="shared" si="101"/>
        <v>1.0000567804729803</v>
      </c>
      <c r="T489" s="190"/>
    </row>
    <row r="490" spans="1:20" s="4" customFormat="1" ht="69" customHeight="1" x14ac:dyDescent="0.25">
      <c r="A490" s="164" t="s">
        <v>656</v>
      </c>
      <c r="B490" s="98" t="s">
        <v>1732</v>
      </c>
      <c r="C490" s="98" t="s">
        <v>1591</v>
      </c>
      <c r="D490" s="109" t="s">
        <v>403</v>
      </c>
      <c r="E490" s="157" t="s">
        <v>1747</v>
      </c>
      <c r="F490" s="131">
        <v>243.47634277369588</v>
      </c>
      <c r="G490" s="24">
        <v>41.181772577471875</v>
      </c>
      <c r="H490" s="24">
        <v>194.72499999999999</v>
      </c>
      <c r="I490" s="26">
        <v>7.5695701962240003</v>
      </c>
      <c r="J490" s="73"/>
      <c r="K490" s="25">
        <f t="shared" si="94"/>
        <v>243.48</v>
      </c>
      <c r="L490" s="78">
        <f t="shared" si="95"/>
        <v>1.0000150208692247</v>
      </c>
      <c r="M490" s="24">
        <f t="shared" si="96"/>
        <v>41.18</v>
      </c>
      <c r="N490" s="78">
        <f t="shared" si="97"/>
        <v>0.99995695723226719</v>
      </c>
      <c r="O490" s="24">
        <f t="shared" si="98"/>
        <v>194.73</v>
      </c>
      <c r="P490" s="78">
        <f t="shared" si="99"/>
        <v>1.0000256772371292</v>
      </c>
      <c r="Q490" s="24">
        <f t="shared" si="100"/>
        <v>7.57</v>
      </c>
      <c r="R490" s="79">
        <f t="shared" si="101"/>
        <v>1.0000567804729803</v>
      </c>
      <c r="T490" s="190"/>
    </row>
    <row r="491" spans="1:20" s="4" customFormat="1" ht="69" customHeight="1" x14ac:dyDescent="0.25">
      <c r="A491" s="164" t="s">
        <v>657</v>
      </c>
      <c r="B491" s="98" t="s">
        <v>1592</v>
      </c>
      <c r="C491" s="98" t="s">
        <v>1593</v>
      </c>
      <c r="D491" s="109" t="s">
        <v>403</v>
      </c>
      <c r="E491" s="157" t="s">
        <v>1747</v>
      </c>
      <c r="F491" s="131">
        <v>58.446561319167998</v>
      </c>
      <c r="G491" s="24">
        <v>13.005225216000003</v>
      </c>
      <c r="H491" s="24">
        <v>40</v>
      </c>
      <c r="I491" s="26">
        <v>5.4413361031680001</v>
      </c>
      <c r="J491" s="73"/>
      <c r="K491" s="25">
        <f t="shared" si="94"/>
        <v>58.449999999999996</v>
      </c>
      <c r="L491" s="78">
        <f t="shared" si="95"/>
        <v>1.0000588346132671</v>
      </c>
      <c r="M491" s="24">
        <f t="shared" si="96"/>
        <v>13.01</v>
      </c>
      <c r="N491" s="78">
        <f t="shared" si="97"/>
        <v>1.0003671435073744</v>
      </c>
      <c r="O491" s="24">
        <f t="shared" si="98"/>
        <v>40</v>
      </c>
      <c r="P491" s="78">
        <f t="shared" si="99"/>
        <v>1</v>
      </c>
      <c r="Q491" s="24">
        <f t="shared" si="100"/>
        <v>5.44</v>
      </c>
      <c r="R491" s="79">
        <f t="shared" si="101"/>
        <v>0.99975445310808464</v>
      </c>
      <c r="T491" s="190"/>
    </row>
    <row r="492" spans="1:20" s="4" customFormat="1" ht="69" customHeight="1" x14ac:dyDescent="0.25">
      <c r="A492" s="164" t="s">
        <v>658</v>
      </c>
      <c r="B492" s="98" t="s">
        <v>1735</v>
      </c>
      <c r="C492" s="98" t="s">
        <v>1594</v>
      </c>
      <c r="D492" s="109" t="s">
        <v>403</v>
      </c>
      <c r="E492" s="157" t="s">
        <v>1747</v>
      </c>
      <c r="F492" s="131">
        <v>91.756561319168</v>
      </c>
      <c r="G492" s="24">
        <v>13.005225216000003</v>
      </c>
      <c r="H492" s="24">
        <v>73.31</v>
      </c>
      <c r="I492" s="26">
        <v>5.4413361031680001</v>
      </c>
      <c r="J492" s="73"/>
      <c r="K492" s="25">
        <f t="shared" si="94"/>
        <v>91.76</v>
      </c>
      <c r="L492" s="78">
        <f t="shared" si="95"/>
        <v>1.0000374761301269</v>
      </c>
      <c r="M492" s="24">
        <f t="shared" si="96"/>
        <v>13.01</v>
      </c>
      <c r="N492" s="78">
        <f t="shared" si="97"/>
        <v>1.0003671435073744</v>
      </c>
      <c r="O492" s="24">
        <f t="shared" si="98"/>
        <v>73.31</v>
      </c>
      <c r="P492" s="78">
        <f t="shared" si="99"/>
        <v>1</v>
      </c>
      <c r="Q492" s="24">
        <f t="shared" si="100"/>
        <v>5.44</v>
      </c>
      <c r="R492" s="79">
        <f t="shared" si="101"/>
        <v>0.99975445310808464</v>
      </c>
      <c r="T492" s="190"/>
    </row>
    <row r="493" spans="1:20" s="4" customFormat="1" ht="69" customHeight="1" x14ac:dyDescent="0.25">
      <c r="A493" s="164" t="s">
        <v>659</v>
      </c>
      <c r="B493" s="98" t="s">
        <v>1736</v>
      </c>
      <c r="C493" s="98" t="s">
        <v>1594</v>
      </c>
      <c r="D493" s="109" t="s">
        <v>403</v>
      </c>
      <c r="E493" s="157" t="s">
        <v>1747</v>
      </c>
      <c r="F493" s="131">
        <v>123.286561319168</v>
      </c>
      <c r="G493" s="24">
        <v>13.005225216000003</v>
      </c>
      <c r="H493" s="24">
        <v>104.84</v>
      </c>
      <c r="I493" s="26">
        <v>5.4413361031680001</v>
      </c>
      <c r="J493" s="73"/>
      <c r="K493" s="25">
        <f t="shared" si="94"/>
        <v>123.29</v>
      </c>
      <c r="L493" s="78">
        <f t="shared" si="95"/>
        <v>1.0000278917734033</v>
      </c>
      <c r="M493" s="24">
        <f t="shared" si="96"/>
        <v>13.01</v>
      </c>
      <c r="N493" s="78">
        <f t="shared" si="97"/>
        <v>1.0003671435073744</v>
      </c>
      <c r="O493" s="24">
        <f t="shared" si="98"/>
        <v>104.84</v>
      </c>
      <c r="P493" s="78">
        <f t="shared" si="99"/>
        <v>1</v>
      </c>
      <c r="Q493" s="24">
        <f t="shared" si="100"/>
        <v>5.44</v>
      </c>
      <c r="R493" s="79">
        <f t="shared" si="101"/>
        <v>0.99975445310808464</v>
      </c>
      <c r="T493" s="190"/>
    </row>
    <row r="494" spans="1:20" s="4" customFormat="1" ht="69" customHeight="1" x14ac:dyDescent="0.25">
      <c r="A494" s="164" t="s">
        <v>660</v>
      </c>
      <c r="B494" s="98" t="s">
        <v>1737</v>
      </c>
      <c r="C494" s="98" t="s">
        <v>1594</v>
      </c>
      <c r="D494" s="109" t="s">
        <v>403</v>
      </c>
      <c r="E494" s="157" t="s">
        <v>1747</v>
      </c>
      <c r="F494" s="131">
        <v>178.09656131916802</v>
      </c>
      <c r="G494" s="24">
        <v>13.005225216000003</v>
      </c>
      <c r="H494" s="24">
        <v>159.65</v>
      </c>
      <c r="I494" s="26">
        <v>5.4413361031680001</v>
      </c>
      <c r="J494" s="73"/>
      <c r="K494" s="25">
        <f t="shared" si="94"/>
        <v>178.1</v>
      </c>
      <c r="L494" s="78">
        <f t="shared" si="95"/>
        <v>1.0000193079574726</v>
      </c>
      <c r="M494" s="24">
        <f t="shared" si="96"/>
        <v>13.01</v>
      </c>
      <c r="N494" s="78">
        <f t="shared" si="97"/>
        <v>1.0003671435073744</v>
      </c>
      <c r="O494" s="24">
        <f t="shared" si="98"/>
        <v>159.65</v>
      </c>
      <c r="P494" s="78">
        <f t="shared" si="99"/>
        <v>1</v>
      </c>
      <c r="Q494" s="24">
        <f t="shared" si="100"/>
        <v>5.44</v>
      </c>
      <c r="R494" s="79">
        <f t="shared" si="101"/>
        <v>0.99975445310808464</v>
      </c>
      <c r="T494" s="190"/>
    </row>
    <row r="495" spans="1:20" s="4" customFormat="1" ht="69" customHeight="1" x14ac:dyDescent="0.25">
      <c r="A495" s="164" t="s">
        <v>661</v>
      </c>
      <c r="B495" s="98" t="s">
        <v>1595</v>
      </c>
      <c r="C495" s="98" t="s">
        <v>1596</v>
      </c>
      <c r="D495" s="13" t="s">
        <v>403</v>
      </c>
      <c r="E495" s="157" t="s">
        <v>1747</v>
      </c>
      <c r="F495" s="131">
        <v>73.729523544760198</v>
      </c>
      <c r="G495" s="24">
        <v>42.233170031032195</v>
      </c>
      <c r="H495" s="24">
        <v>23.64</v>
      </c>
      <c r="I495" s="26">
        <v>7.8563535137280001</v>
      </c>
      <c r="J495" s="73"/>
      <c r="K495" s="25">
        <f t="shared" si="94"/>
        <v>73.73</v>
      </c>
      <c r="L495" s="78">
        <f t="shared" si="95"/>
        <v>1.0000064622042419</v>
      </c>
      <c r="M495" s="24">
        <f t="shared" si="96"/>
        <v>42.23</v>
      </c>
      <c r="N495" s="78">
        <f t="shared" si="97"/>
        <v>0.9999249397800386</v>
      </c>
      <c r="O495" s="24">
        <f t="shared" si="98"/>
        <v>23.64</v>
      </c>
      <c r="P495" s="78">
        <f t="shared" si="99"/>
        <v>1</v>
      </c>
      <c r="Q495" s="24">
        <f t="shared" si="100"/>
        <v>7.86</v>
      </c>
      <c r="R495" s="79">
        <f t="shared" si="101"/>
        <v>1.0004641448816718</v>
      </c>
      <c r="T495" s="190"/>
    </row>
    <row r="496" spans="1:20" s="4" customFormat="1" ht="69" customHeight="1" x14ac:dyDescent="0.25">
      <c r="A496" s="164" t="s">
        <v>662</v>
      </c>
      <c r="B496" s="98" t="s">
        <v>1597</v>
      </c>
      <c r="C496" s="98" t="s">
        <v>1598</v>
      </c>
      <c r="D496" s="13" t="s">
        <v>403</v>
      </c>
      <c r="E496" s="157" t="s">
        <v>1747</v>
      </c>
      <c r="F496" s="132">
        <v>140.09952354476022</v>
      </c>
      <c r="G496" s="24">
        <v>42.233170031032195</v>
      </c>
      <c r="H496" s="24">
        <v>90.01</v>
      </c>
      <c r="I496" s="26">
        <v>7.8563535137280001</v>
      </c>
      <c r="J496" s="73"/>
      <c r="K496" s="25">
        <f t="shared" si="94"/>
        <v>140.10000000000002</v>
      </c>
      <c r="L496" s="78">
        <f t="shared" si="95"/>
        <v>1.0000034008341196</v>
      </c>
      <c r="M496" s="24">
        <f t="shared" si="96"/>
        <v>42.23</v>
      </c>
      <c r="N496" s="78">
        <f t="shared" si="97"/>
        <v>0.9999249397800386</v>
      </c>
      <c r="O496" s="24">
        <f t="shared" si="98"/>
        <v>90.01</v>
      </c>
      <c r="P496" s="78">
        <f t="shared" si="99"/>
        <v>1</v>
      </c>
      <c r="Q496" s="24">
        <f t="shared" si="100"/>
        <v>7.86</v>
      </c>
      <c r="R496" s="79">
        <f t="shared" si="101"/>
        <v>1.0004641448816718</v>
      </c>
      <c r="T496" s="190"/>
    </row>
    <row r="497" spans="1:20" s="4" customFormat="1" ht="69" customHeight="1" x14ac:dyDescent="0.25">
      <c r="A497" s="164" t="s">
        <v>663</v>
      </c>
      <c r="B497" s="98" t="s">
        <v>664</v>
      </c>
      <c r="C497" s="98" t="s">
        <v>1596</v>
      </c>
      <c r="D497" s="13" t="s">
        <v>403</v>
      </c>
      <c r="E497" s="157" t="s">
        <v>1747</v>
      </c>
      <c r="F497" s="131">
        <v>171.62952354476022</v>
      </c>
      <c r="G497" s="24">
        <v>42.233170031032195</v>
      </c>
      <c r="H497" s="24">
        <v>121.54</v>
      </c>
      <c r="I497" s="26">
        <v>7.8563535137280001</v>
      </c>
      <c r="J497" s="73"/>
      <c r="K497" s="25">
        <f t="shared" si="94"/>
        <v>171.63000000000002</v>
      </c>
      <c r="L497" s="78">
        <f t="shared" si="95"/>
        <v>1.0000027760680679</v>
      </c>
      <c r="M497" s="24">
        <f t="shared" si="96"/>
        <v>42.23</v>
      </c>
      <c r="N497" s="78">
        <f t="shared" si="97"/>
        <v>0.9999249397800386</v>
      </c>
      <c r="O497" s="24">
        <f t="shared" si="98"/>
        <v>121.54</v>
      </c>
      <c r="P497" s="78">
        <f t="shared" si="99"/>
        <v>1</v>
      </c>
      <c r="Q497" s="24">
        <f t="shared" si="100"/>
        <v>7.86</v>
      </c>
      <c r="R497" s="79">
        <f t="shared" si="101"/>
        <v>1.0004641448816718</v>
      </c>
      <c r="T497" s="190"/>
    </row>
    <row r="498" spans="1:20" s="4" customFormat="1" ht="69" customHeight="1" x14ac:dyDescent="0.25">
      <c r="A498" s="164" t="s">
        <v>665</v>
      </c>
      <c r="B498" s="98" t="s">
        <v>666</v>
      </c>
      <c r="C498" s="98" t="s">
        <v>1596</v>
      </c>
      <c r="D498" s="13" t="s">
        <v>403</v>
      </c>
      <c r="E498" s="157" t="s">
        <v>1747</v>
      </c>
      <c r="F498" s="131">
        <v>226.43952354476019</v>
      </c>
      <c r="G498" s="24">
        <v>42.233170031032195</v>
      </c>
      <c r="H498" s="24">
        <v>176.35</v>
      </c>
      <c r="I498" s="26">
        <v>7.8563535137280001</v>
      </c>
      <c r="J498" s="73"/>
      <c r="K498" s="25">
        <f t="shared" si="94"/>
        <v>226.44</v>
      </c>
      <c r="L498" s="78">
        <f t="shared" si="95"/>
        <v>1.0000021041169507</v>
      </c>
      <c r="M498" s="24">
        <f t="shared" si="96"/>
        <v>42.23</v>
      </c>
      <c r="N498" s="78">
        <f t="shared" si="97"/>
        <v>0.9999249397800386</v>
      </c>
      <c r="O498" s="24">
        <f t="shared" si="98"/>
        <v>176.35</v>
      </c>
      <c r="P498" s="78">
        <f t="shared" si="99"/>
        <v>1</v>
      </c>
      <c r="Q498" s="24">
        <f t="shared" si="100"/>
        <v>7.86</v>
      </c>
      <c r="R498" s="79">
        <f t="shared" si="101"/>
        <v>1.0004641448816718</v>
      </c>
      <c r="T498" s="190"/>
    </row>
    <row r="499" spans="1:20" s="4" customFormat="1" ht="48" customHeight="1" x14ac:dyDescent="0.25">
      <c r="A499" s="164" t="s">
        <v>667</v>
      </c>
      <c r="B499" s="98" t="s">
        <v>668</v>
      </c>
      <c r="C499" s="98" t="s">
        <v>669</v>
      </c>
      <c r="D499" s="109" t="s">
        <v>114</v>
      </c>
      <c r="E499" s="157"/>
      <c r="F499" s="131">
        <v>392.03421882891951</v>
      </c>
      <c r="G499" s="24">
        <v>126.9413651570688</v>
      </c>
      <c r="H499" s="24">
        <v>228.31666666666669</v>
      </c>
      <c r="I499" s="26">
        <v>36.776187005184006</v>
      </c>
      <c r="J499" s="73"/>
      <c r="K499" s="25">
        <f t="shared" si="94"/>
        <v>392.03999999999996</v>
      </c>
      <c r="L499" s="78">
        <f t="shared" si="95"/>
        <v>1.0000147465981355</v>
      </c>
      <c r="M499" s="24">
        <f t="shared" si="96"/>
        <v>126.94</v>
      </c>
      <c r="N499" s="78">
        <f t="shared" si="97"/>
        <v>0.99998924576660164</v>
      </c>
      <c r="O499" s="24">
        <f t="shared" si="98"/>
        <v>228.32</v>
      </c>
      <c r="P499" s="78">
        <f t="shared" si="99"/>
        <v>1.0000145996058105</v>
      </c>
      <c r="Q499" s="24">
        <f t="shared" si="100"/>
        <v>36.78</v>
      </c>
      <c r="R499" s="79">
        <f t="shared" si="101"/>
        <v>1.0001036810807891</v>
      </c>
      <c r="T499" s="190"/>
    </row>
    <row r="500" spans="1:20" s="4" customFormat="1" ht="48" customHeight="1" x14ac:dyDescent="0.25">
      <c r="A500" s="164" t="s">
        <v>670</v>
      </c>
      <c r="B500" s="98" t="s">
        <v>671</v>
      </c>
      <c r="C500" s="98" t="s">
        <v>1599</v>
      </c>
      <c r="D500" s="13" t="s">
        <v>114</v>
      </c>
      <c r="E500" s="170"/>
      <c r="F500" s="132">
        <v>92.978170306560003</v>
      </c>
      <c r="G500" s="23">
        <v>92.978170306560003</v>
      </c>
      <c r="H500" s="24">
        <v>0</v>
      </c>
      <c r="I500" s="26">
        <v>0</v>
      </c>
      <c r="J500" s="73"/>
      <c r="K500" s="25">
        <f t="shared" si="94"/>
        <v>92.98</v>
      </c>
      <c r="L500" s="78">
        <f t="shared" si="95"/>
        <v>1.0000196787421602</v>
      </c>
      <c r="M500" s="24">
        <f t="shared" si="96"/>
        <v>92.98</v>
      </c>
      <c r="N500" s="78">
        <f t="shared" si="97"/>
        <v>1.0000196787421602</v>
      </c>
      <c r="O500" s="24">
        <f t="shared" si="98"/>
        <v>0</v>
      </c>
      <c r="P500" s="78" t="e">
        <f t="shared" si="99"/>
        <v>#DIV/0!</v>
      </c>
      <c r="Q500" s="24">
        <f t="shared" si="100"/>
        <v>0</v>
      </c>
      <c r="R500" s="79" t="e">
        <f t="shared" si="101"/>
        <v>#DIV/0!</v>
      </c>
      <c r="T500" s="190"/>
    </row>
    <row r="501" spans="1:20" s="4" customFormat="1" ht="39" customHeight="1" x14ac:dyDescent="0.25">
      <c r="A501" s="164" t="s">
        <v>672</v>
      </c>
      <c r="B501" s="98" t="s">
        <v>673</v>
      </c>
      <c r="C501" s="98" t="s">
        <v>674</v>
      </c>
      <c r="D501" s="13" t="s">
        <v>114</v>
      </c>
      <c r="E501" s="170"/>
      <c r="F501" s="132">
        <v>169.03259774154344</v>
      </c>
      <c r="G501" s="23">
        <v>27.376697741543428</v>
      </c>
      <c r="H501" s="24">
        <v>141.6559</v>
      </c>
      <c r="I501" s="26">
        <v>0</v>
      </c>
      <c r="J501" s="73"/>
      <c r="K501" s="25">
        <f t="shared" si="94"/>
        <v>169.04</v>
      </c>
      <c r="L501" s="78">
        <f t="shared" si="95"/>
        <v>1.0000437918990506</v>
      </c>
      <c r="M501" s="24">
        <f t="shared" si="96"/>
        <v>27.38</v>
      </c>
      <c r="N501" s="78">
        <f t="shared" si="97"/>
        <v>1.0001206229651125</v>
      </c>
      <c r="O501" s="24">
        <f t="shared" si="98"/>
        <v>141.66</v>
      </c>
      <c r="P501" s="78">
        <f t="shared" si="99"/>
        <v>1.0000289433761671</v>
      </c>
      <c r="Q501" s="24">
        <f t="shared" si="100"/>
        <v>0</v>
      </c>
      <c r="R501" s="79" t="e">
        <f t="shared" si="101"/>
        <v>#DIV/0!</v>
      </c>
      <c r="T501" s="190"/>
    </row>
    <row r="502" spans="1:20" s="4" customFormat="1" ht="81" customHeight="1" x14ac:dyDescent="0.25">
      <c r="A502" s="164" t="s">
        <v>1388</v>
      </c>
      <c r="B502" s="98" t="s">
        <v>1389</v>
      </c>
      <c r="C502" s="98" t="s">
        <v>1390</v>
      </c>
      <c r="D502" s="13" t="s">
        <v>114</v>
      </c>
      <c r="E502" s="170"/>
      <c r="F502" s="131">
        <v>211.89599999999999</v>
      </c>
      <c r="G502" s="24">
        <v>188.35199999999998</v>
      </c>
      <c r="H502" s="24">
        <v>0</v>
      </c>
      <c r="I502" s="26">
        <v>23.544</v>
      </c>
      <c r="J502" s="73"/>
      <c r="K502" s="25">
        <f t="shared" si="94"/>
        <v>211.89</v>
      </c>
      <c r="L502" s="78">
        <f t="shared" si="95"/>
        <v>0.99997168422244875</v>
      </c>
      <c r="M502" s="24">
        <f t="shared" si="96"/>
        <v>188.35</v>
      </c>
      <c r="N502" s="78">
        <f t="shared" si="97"/>
        <v>0.99998938158341844</v>
      </c>
      <c r="O502" s="24">
        <f t="shared" si="98"/>
        <v>0</v>
      </c>
      <c r="P502" s="78" t="e">
        <f t="shared" si="99"/>
        <v>#DIV/0!</v>
      </c>
      <c r="Q502" s="24">
        <f t="shared" si="100"/>
        <v>23.54</v>
      </c>
      <c r="R502" s="79">
        <f t="shared" si="101"/>
        <v>0.99983010533469241</v>
      </c>
      <c r="T502" s="190"/>
    </row>
    <row r="503" spans="1:20" s="4" customFormat="1" ht="39" customHeight="1" x14ac:dyDescent="0.25">
      <c r="A503" s="164" t="s">
        <v>675</v>
      </c>
      <c r="B503" s="98" t="s">
        <v>676</v>
      </c>
      <c r="C503" s="98" t="s">
        <v>677</v>
      </c>
      <c r="D503" s="13" t="s">
        <v>114</v>
      </c>
      <c r="E503" s="170"/>
      <c r="F503" s="131">
        <v>103.79730292595372</v>
      </c>
      <c r="G503" s="24">
        <v>14.47913625928704</v>
      </c>
      <c r="H503" s="24">
        <v>89.31816666666667</v>
      </c>
      <c r="I503" s="26">
        <v>0</v>
      </c>
      <c r="J503" s="73"/>
      <c r="K503" s="25">
        <f t="shared" si="94"/>
        <v>103.8</v>
      </c>
      <c r="L503" s="78">
        <f t="shared" si="95"/>
        <v>1.0000259840474681</v>
      </c>
      <c r="M503" s="24">
        <f t="shared" si="96"/>
        <v>14.48</v>
      </c>
      <c r="N503" s="78">
        <f t="shared" si="97"/>
        <v>1.0000596541601303</v>
      </c>
      <c r="O503" s="24">
        <f t="shared" si="98"/>
        <v>89.32</v>
      </c>
      <c r="P503" s="78">
        <f t="shared" si="99"/>
        <v>1.0000205258728627</v>
      </c>
      <c r="Q503" s="24">
        <f t="shared" si="100"/>
        <v>0</v>
      </c>
      <c r="R503" s="79" t="e">
        <f t="shared" si="101"/>
        <v>#DIV/0!</v>
      </c>
      <c r="T503" s="190"/>
    </row>
    <row r="504" spans="1:20" s="4" customFormat="1" ht="180" customHeight="1" x14ac:dyDescent="0.25">
      <c r="A504" s="164" t="s">
        <v>678</v>
      </c>
      <c r="B504" s="98" t="s">
        <v>679</v>
      </c>
      <c r="C504" s="210" t="s">
        <v>1600</v>
      </c>
      <c r="D504" s="13" t="s">
        <v>533</v>
      </c>
      <c r="E504" s="170"/>
      <c r="F504" s="131">
        <v>57165.656721987689</v>
      </c>
      <c r="G504" s="24">
        <v>14919.228907042409</v>
      </c>
      <c r="H504" s="24">
        <v>37066.14</v>
      </c>
      <c r="I504" s="26">
        <v>5180.2878149452808</v>
      </c>
      <c r="J504" s="73"/>
      <c r="K504" s="25">
        <f t="shared" si="94"/>
        <v>57165.659999999996</v>
      </c>
      <c r="L504" s="78">
        <f t="shared" si="95"/>
        <v>1.0000000573423362</v>
      </c>
      <c r="M504" s="24">
        <f t="shared" si="96"/>
        <v>14919.23</v>
      </c>
      <c r="N504" s="78">
        <f t="shared" si="97"/>
        <v>1.0000000732583163</v>
      </c>
      <c r="O504" s="24">
        <f t="shared" si="98"/>
        <v>37066.14</v>
      </c>
      <c r="P504" s="78">
        <f t="shared" si="99"/>
        <v>1</v>
      </c>
      <c r="Q504" s="24">
        <f t="shared" si="100"/>
        <v>5180.29</v>
      </c>
      <c r="R504" s="79">
        <f t="shared" si="101"/>
        <v>1.0000004218017988</v>
      </c>
      <c r="T504" s="190"/>
    </row>
    <row r="505" spans="1:20" s="4" customFormat="1" ht="48" customHeight="1" x14ac:dyDescent="0.25">
      <c r="A505" s="164" t="s">
        <v>680</v>
      </c>
      <c r="B505" s="98" t="s">
        <v>681</v>
      </c>
      <c r="C505" s="98" t="s">
        <v>682</v>
      </c>
      <c r="D505" s="13" t="s">
        <v>114</v>
      </c>
      <c r="E505" s="170"/>
      <c r="F505" s="131">
        <v>402.58105620422998</v>
      </c>
      <c r="G505" s="24">
        <v>110.87128586571265</v>
      </c>
      <c r="H505" s="24">
        <v>254.93358333333333</v>
      </c>
      <c r="I505" s="26">
        <v>36.776187005184006</v>
      </c>
      <c r="J505" s="73"/>
      <c r="K505" s="25">
        <f t="shared" si="94"/>
        <v>402.58000000000004</v>
      </c>
      <c r="L505" s="78">
        <f t="shared" si="95"/>
        <v>0.99999737641845377</v>
      </c>
      <c r="M505" s="24">
        <f t="shared" si="96"/>
        <v>110.87</v>
      </c>
      <c r="N505" s="78">
        <f t="shared" si="97"/>
        <v>0.99998840217552631</v>
      </c>
      <c r="O505" s="24">
        <f t="shared" si="98"/>
        <v>254.93</v>
      </c>
      <c r="P505" s="78">
        <f t="shared" si="99"/>
        <v>0.99998594405144092</v>
      </c>
      <c r="Q505" s="24">
        <f t="shared" si="100"/>
        <v>36.78</v>
      </c>
      <c r="R505" s="79">
        <f t="shared" si="101"/>
        <v>1.0001036810807891</v>
      </c>
      <c r="T505" s="190"/>
    </row>
    <row r="506" spans="1:20" s="4" customFormat="1" ht="48" customHeight="1" x14ac:dyDescent="0.25">
      <c r="A506" s="164" t="s">
        <v>683</v>
      </c>
      <c r="B506" s="98" t="s">
        <v>684</v>
      </c>
      <c r="C506" s="98" t="s">
        <v>685</v>
      </c>
      <c r="D506" s="13" t="s">
        <v>114</v>
      </c>
      <c r="E506" s="170"/>
      <c r="F506" s="131">
        <v>673.92570227558406</v>
      </c>
      <c r="G506" s="24">
        <v>591.73964102246407</v>
      </c>
      <c r="H506" s="24">
        <v>0</v>
      </c>
      <c r="I506" s="26">
        <v>82.186061253120002</v>
      </c>
      <c r="J506" s="73"/>
      <c r="K506" s="25">
        <f t="shared" si="94"/>
        <v>673.93000000000006</v>
      </c>
      <c r="L506" s="78">
        <f t="shared" si="95"/>
        <v>1.0000063771486998</v>
      </c>
      <c r="M506" s="24">
        <f t="shared" si="96"/>
        <v>591.74</v>
      </c>
      <c r="N506" s="78">
        <f t="shared" si="97"/>
        <v>1.0000006066477738</v>
      </c>
      <c r="O506" s="24">
        <f t="shared" si="98"/>
        <v>0</v>
      </c>
      <c r="P506" s="78" t="e">
        <f t="shared" si="99"/>
        <v>#DIV/0!</v>
      </c>
      <c r="Q506" s="24">
        <f t="shared" si="100"/>
        <v>82.19</v>
      </c>
      <c r="R506" s="79">
        <f t="shared" si="101"/>
        <v>1.0000479247553653</v>
      </c>
      <c r="T506" s="190"/>
    </row>
    <row r="507" spans="1:20" s="4" customFormat="1" ht="39" customHeight="1" x14ac:dyDescent="0.25">
      <c r="A507" s="164" t="s">
        <v>686</v>
      </c>
      <c r="B507" s="98" t="s">
        <v>687</v>
      </c>
      <c r="C507" s="98"/>
      <c r="D507" s="13"/>
      <c r="E507" s="161"/>
      <c r="F507" s="131"/>
      <c r="G507" s="24"/>
      <c r="H507" s="24"/>
      <c r="I507" s="26"/>
      <c r="J507" s="73"/>
      <c r="K507" s="25"/>
      <c r="L507" s="78"/>
      <c r="M507" s="24"/>
      <c r="N507" s="78"/>
      <c r="O507" s="24"/>
      <c r="P507" s="78"/>
      <c r="Q507" s="24"/>
      <c r="R507" s="79"/>
      <c r="T507" s="190"/>
    </row>
    <row r="508" spans="1:20" s="4" customFormat="1" ht="48" customHeight="1" x14ac:dyDescent="0.25">
      <c r="A508" s="164" t="s">
        <v>688</v>
      </c>
      <c r="B508" s="98" t="s">
        <v>689</v>
      </c>
      <c r="C508" s="98" t="s">
        <v>1601</v>
      </c>
      <c r="D508" s="13" t="s">
        <v>690</v>
      </c>
      <c r="E508" s="170"/>
      <c r="F508" s="131">
        <v>2664.6949918079999</v>
      </c>
      <c r="G508" s="24">
        <v>0</v>
      </c>
      <c r="H508" s="24">
        <v>0</v>
      </c>
      <c r="I508" s="26">
        <v>2664.6949918079999</v>
      </c>
      <c r="J508" s="73"/>
      <c r="K508" s="25">
        <f t="shared" si="94"/>
        <v>2664.69</v>
      </c>
      <c r="L508" s="78">
        <f t="shared" si="95"/>
        <v>0.99999812668691346</v>
      </c>
      <c r="M508" s="24">
        <f t="shared" si="96"/>
        <v>0</v>
      </c>
      <c r="N508" s="78" t="e">
        <f t="shared" si="97"/>
        <v>#DIV/0!</v>
      </c>
      <c r="O508" s="24">
        <f t="shared" si="98"/>
        <v>0</v>
      </c>
      <c r="P508" s="78" t="e">
        <f t="shared" si="99"/>
        <v>#DIV/0!</v>
      </c>
      <c r="Q508" s="24">
        <f t="shared" si="100"/>
        <v>2664.69</v>
      </c>
      <c r="R508" s="79">
        <f t="shared" si="101"/>
        <v>0.99999812668691346</v>
      </c>
      <c r="T508" s="190"/>
    </row>
    <row r="509" spans="1:20" s="4" customFormat="1" ht="137.1" customHeight="1" x14ac:dyDescent="0.25">
      <c r="A509" s="164" t="s">
        <v>691</v>
      </c>
      <c r="B509" s="98" t="s">
        <v>692</v>
      </c>
      <c r="C509" s="98" t="s">
        <v>1602</v>
      </c>
      <c r="D509" s="13" t="s">
        <v>690</v>
      </c>
      <c r="E509" s="170"/>
      <c r="F509" s="131">
        <v>19064.682649190399</v>
      </c>
      <c r="G509" s="24">
        <v>5684.6826491904003</v>
      </c>
      <c r="H509" s="24">
        <v>13380</v>
      </c>
      <c r="I509" s="26">
        <v>0</v>
      </c>
      <c r="J509" s="73"/>
      <c r="K509" s="25">
        <f t="shared" si="94"/>
        <v>19064.68</v>
      </c>
      <c r="L509" s="78">
        <f t="shared" si="95"/>
        <v>0.99999986104198801</v>
      </c>
      <c r="M509" s="24">
        <f t="shared" si="96"/>
        <v>5684.68</v>
      </c>
      <c r="N509" s="78">
        <f t="shared" si="97"/>
        <v>0.99999953397743313</v>
      </c>
      <c r="O509" s="24">
        <f t="shared" si="98"/>
        <v>13380</v>
      </c>
      <c r="P509" s="78">
        <f t="shared" si="99"/>
        <v>1</v>
      </c>
      <c r="Q509" s="24">
        <f t="shared" si="100"/>
        <v>0</v>
      </c>
      <c r="R509" s="79" t="e">
        <f t="shared" si="101"/>
        <v>#DIV/0!</v>
      </c>
      <c r="T509" s="190"/>
    </row>
    <row r="510" spans="1:20" s="4" customFormat="1" ht="39" customHeight="1" x14ac:dyDescent="0.25">
      <c r="A510" s="164" t="s">
        <v>1391</v>
      </c>
      <c r="B510" s="98" t="s">
        <v>1392</v>
      </c>
      <c r="C510" s="98" t="s">
        <v>1393</v>
      </c>
      <c r="D510" s="109"/>
      <c r="E510" s="170" t="s">
        <v>1394</v>
      </c>
      <c r="F510" s="131">
        <v>935.02800000000013</v>
      </c>
      <c r="G510" s="24">
        <v>935.02800000000013</v>
      </c>
      <c r="H510" s="24">
        <v>0</v>
      </c>
      <c r="I510" s="26">
        <v>0</v>
      </c>
      <c r="J510" s="73"/>
      <c r="K510" s="25">
        <f t="shared" si="94"/>
        <v>935.03</v>
      </c>
      <c r="L510" s="78">
        <f t="shared" si="95"/>
        <v>1.0000021389733782</v>
      </c>
      <c r="M510" s="24">
        <f t="shared" si="96"/>
        <v>935.03</v>
      </c>
      <c r="N510" s="78">
        <f t="shared" si="97"/>
        <v>1.0000021389733782</v>
      </c>
      <c r="O510" s="24">
        <f t="shared" si="98"/>
        <v>0</v>
      </c>
      <c r="P510" s="78" t="e">
        <f t="shared" si="99"/>
        <v>#DIV/0!</v>
      </c>
      <c r="Q510" s="24">
        <f t="shared" si="100"/>
        <v>0</v>
      </c>
      <c r="R510" s="79" t="e">
        <f t="shared" si="101"/>
        <v>#DIV/0!</v>
      </c>
      <c r="T510" s="190"/>
    </row>
    <row r="511" spans="1:20" s="4" customFormat="1" ht="48" customHeight="1" x14ac:dyDescent="0.25">
      <c r="A511" s="164" t="s">
        <v>693</v>
      </c>
      <c r="B511" s="98" t="s">
        <v>694</v>
      </c>
      <c r="C511" s="98" t="s">
        <v>1603</v>
      </c>
      <c r="D511" s="109" t="s">
        <v>114</v>
      </c>
      <c r="E511" s="173"/>
      <c r="F511" s="131">
        <v>344.74952076800002</v>
      </c>
      <c r="G511" s="24">
        <v>254.91850444800002</v>
      </c>
      <c r="H511" s="24">
        <v>50</v>
      </c>
      <c r="I511" s="26">
        <v>39.831016320000003</v>
      </c>
      <c r="J511" s="73"/>
      <c r="K511" s="25">
        <f t="shared" si="94"/>
        <v>344.74999999999994</v>
      </c>
      <c r="L511" s="78">
        <f t="shared" si="95"/>
        <v>1.0000013900875013</v>
      </c>
      <c r="M511" s="24">
        <f t="shared" si="96"/>
        <v>254.92</v>
      </c>
      <c r="N511" s="78">
        <f t="shared" si="97"/>
        <v>1.000005866784772</v>
      </c>
      <c r="O511" s="24">
        <f t="shared" si="98"/>
        <v>50</v>
      </c>
      <c r="P511" s="78">
        <f t="shared" si="99"/>
        <v>1</v>
      </c>
      <c r="Q511" s="24">
        <f t="shared" si="100"/>
        <v>39.83</v>
      </c>
      <c r="R511" s="79">
        <f t="shared" si="101"/>
        <v>0.9999744842061814</v>
      </c>
      <c r="T511" s="190"/>
    </row>
    <row r="512" spans="1:20" s="4" customFormat="1" ht="117.6" customHeight="1" x14ac:dyDescent="0.25">
      <c r="A512" s="164" t="s">
        <v>695</v>
      </c>
      <c r="B512" s="98" t="s">
        <v>696</v>
      </c>
      <c r="C512" s="98" t="s">
        <v>1604</v>
      </c>
      <c r="D512" s="109" t="s">
        <v>697</v>
      </c>
      <c r="E512" s="170"/>
      <c r="F512" s="131">
        <v>8838.5287906911926</v>
      </c>
      <c r="G512" s="24">
        <v>1616.6166031823304</v>
      </c>
      <c r="H512" s="24">
        <v>6455.4129359999988</v>
      </c>
      <c r="I512" s="26">
        <v>766.49925150886349</v>
      </c>
      <c r="J512" s="73"/>
      <c r="K512" s="25">
        <f t="shared" si="94"/>
        <v>8838.5299999999988</v>
      </c>
      <c r="L512" s="78">
        <f t="shared" si="95"/>
        <v>1.0000001368224096</v>
      </c>
      <c r="M512" s="24">
        <f t="shared" si="96"/>
        <v>1616.62</v>
      </c>
      <c r="N512" s="78">
        <f t="shared" si="97"/>
        <v>1.0000021011893994</v>
      </c>
      <c r="O512" s="24">
        <f t="shared" si="98"/>
        <v>6455.41</v>
      </c>
      <c r="P512" s="78">
        <f t="shared" si="99"/>
        <v>0.99999954518788681</v>
      </c>
      <c r="Q512" s="24">
        <f t="shared" si="100"/>
        <v>766.5</v>
      </c>
      <c r="R512" s="79">
        <f t="shared" si="101"/>
        <v>1.000000976506024</v>
      </c>
      <c r="T512" s="190"/>
    </row>
    <row r="513" spans="1:20" s="4" customFormat="1" ht="56.1" customHeight="1" x14ac:dyDescent="0.25">
      <c r="A513" s="164" t="s">
        <v>698</v>
      </c>
      <c r="B513" s="98" t="s">
        <v>699</v>
      </c>
      <c r="C513" s="98" t="s">
        <v>1605</v>
      </c>
      <c r="D513" s="109" t="s">
        <v>533</v>
      </c>
      <c r="E513" s="170"/>
      <c r="F513" s="131">
        <v>1303.5895021209599</v>
      </c>
      <c r="G513" s="24">
        <v>1222.3342288281599</v>
      </c>
      <c r="H513" s="24">
        <v>0</v>
      </c>
      <c r="I513" s="26">
        <v>81.255273292799998</v>
      </c>
      <c r="J513" s="73"/>
      <c r="K513" s="25">
        <f t="shared" si="94"/>
        <v>1303.5899999999999</v>
      </c>
      <c r="L513" s="78">
        <f t="shared" si="95"/>
        <v>1.0000003819293108</v>
      </c>
      <c r="M513" s="24">
        <f t="shared" si="96"/>
        <v>1222.33</v>
      </c>
      <c r="N513" s="78">
        <f t="shared" si="97"/>
        <v>0.99999654036673424</v>
      </c>
      <c r="O513" s="24">
        <f t="shared" si="98"/>
        <v>0</v>
      </c>
      <c r="P513" s="78" t="e">
        <f t="shared" si="99"/>
        <v>#DIV/0!</v>
      </c>
      <c r="Q513" s="24">
        <f t="shared" si="100"/>
        <v>81.260000000000005</v>
      </c>
      <c r="R513" s="79">
        <f t="shared" si="101"/>
        <v>1.0000581710824228</v>
      </c>
      <c r="T513" s="190"/>
    </row>
    <row r="514" spans="1:20" s="4" customFormat="1" ht="70.5" customHeight="1" x14ac:dyDescent="0.25">
      <c r="A514" s="164" t="s">
        <v>700</v>
      </c>
      <c r="B514" s="98" t="s">
        <v>701</v>
      </c>
      <c r="C514" s="98" t="s">
        <v>1606</v>
      </c>
      <c r="D514" s="109" t="s">
        <v>533</v>
      </c>
      <c r="E514" s="170"/>
      <c r="F514" s="131">
        <v>5864.1376844206079</v>
      </c>
      <c r="G514" s="24">
        <v>1209.8432221102082</v>
      </c>
      <c r="H514" s="24">
        <v>4306.9679999999998</v>
      </c>
      <c r="I514" s="26">
        <v>347.32646231039996</v>
      </c>
      <c r="J514" s="73"/>
      <c r="K514" s="25">
        <f t="shared" si="94"/>
        <v>5864.14</v>
      </c>
      <c r="L514" s="78">
        <f t="shared" si="95"/>
        <v>1.0000003948712526</v>
      </c>
      <c r="M514" s="24">
        <f t="shared" si="96"/>
        <v>1209.8399999999999</v>
      </c>
      <c r="N514" s="78">
        <f t="shared" si="97"/>
        <v>0.99999733675392855</v>
      </c>
      <c r="O514" s="24">
        <f t="shared" si="98"/>
        <v>4306.97</v>
      </c>
      <c r="P514" s="78">
        <f t="shared" si="99"/>
        <v>1.0000004643637939</v>
      </c>
      <c r="Q514" s="24">
        <f t="shared" si="100"/>
        <v>347.33</v>
      </c>
      <c r="R514" s="79">
        <f t="shared" si="101"/>
        <v>1.0000101854882479</v>
      </c>
      <c r="T514" s="190"/>
    </row>
    <row r="515" spans="1:20" s="4" customFormat="1" ht="56.1" customHeight="1" x14ac:dyDescent="0.25">
      <c r="A515" s="164" t="s">
        <v>1144</v>
      </c>
      <c r="B515" s="98" t="s">
        <v>703</v>
      </c>
      <c r="C515" s="98" t="s">
        <v>1145</v>
      </c>
      <c r="D515" s="109" t="s">
        <v>702</v>
      </c>
      <c r="E515" s="170" t="s">
        <v>1112</v>
      </c>
      <c r="F515" s="131">
        <v>999.66376964193182</v>
      </c>
      <c r="G515" s="24">
        <v>597.71206964193186</v>
      </c>
      <c r="H515" s="24">
        <v>401.95169999999996</v>
      </c>
      <c r="I515" s="26">
        <v>0</v>
      </c>
      <c r="J515" s="73"/>
      <c r="K515" s="25">
        <f t="shared" si="94"/>
        <v>999.66000000000008</v>
      </c>
      <c r="L515" s="78">
        <f t="shared" si="95"/>
        <v>0.99999622909017394</v>
      </c>
      <c r="M515" s="24">
        <f t="shared" si="96"/>
        <v>597.71</v>
      </c>
      <c r="N515" s="78">
        <f t="shared" si="97"/>
        <v>0.9999965373931079</v>
      </c>
      <c r="O515" s="24">
        <f t="shared" si="98"/>
        <v>401.95</v>
      </c>
      <c r="P515" s="78">
        <f t="shared" si="99"/>
        <v>0.99999577063612377</v>
      </c>
      <c r="Q515" s="24">
        <f t="shared" si="100"/>
        <v>0</v>
      </c>
      <c r="R515" s="79" t="e">
        <f t="shared" si="101"/>
        <v>#DIV/0!</v>
      </c>
      <c r="T515" s="190"/>
    </row>
    <row r="516" spans="1:20" s="4" customFormat="1" ht="126" customHeight="1" x14ac:dyDescent="0.25">
      <c r="A516" s="164" t="s">
        <v>705</v>
      </c>
      <c r="B516" s="98" t="s">
        <v>706</v>
      </c>
      <c r="C516" s="98" t="s">
        <v>1607</v>
      </c>
      <c r="D516" s="109" t="s">
        <v>704</v>
      </c>
      <c r="E516" s="170"/>
      <c r="F516" s="131">
        <v>12893.253360463443</v>
      </c>
      <c r="G516" s="24">
        <v>5822.4030276335816</v>
      </c>
      <c r="H516" s="24">
        <v>5713.934373000001</v>
      </c>
      <c r="I516" s="26">
        <v>1356.91595982986</v>
      </c>
      <c r="J516" s="73"/>
      <c r="K516" s="25">
        <f t="shared" si="94"/>
        <v>12893.25</v>
      </c>
      <c r="L516" s="78">
        <f t="shared" si="95"/>
        <v>0.99999973936264586</v>
      </c>
      <c r="M516" s="24">
        <f t="shared" si="96"/>
        <v>5822.4</v>
      </c>
      <c r="N516" s="78">
        <f t="shared" si="97"/>
        <v>0.99999948000274674</v>
      </c>
      <c r="O516" s="24">
        <f t="shared" si="98"/>
        <v>5713.93</v>
      </c>
      <c r="P516" s="78">
        <f t="shared" si="99"/>
        <v>0.99999923467794427</v>
      </c>
      <c r="Q516" s="24">
        <f t="shared" si="100"/>
        <v>1356.92</v>
      </c>
      <c r="R516" s="79">
        <f t="shared" si="101"/>
        <v>1.0000029774652666</v>
      </c>
      <c r="T516" s="190"/>
    </row>
    <row r="517" spans="1:20" s="4" customFormat="1" ht="119.45" customHeight="1" x14ac:dyDescent="0.25">
      <c r="A517" s="164" t="s">
        <v>707</v>
      </c>
      <c r="B517" s="98" t="s">
        <v>708</v>
      </c>
      <c r="C517" s="98" t="s">
        <v>1608</v>
      </c>
      <c r="D517" s="109" t="s">
        <v>704</v>
      </c>
      <c r="E517" s="170"/>
      <c r="F517" s="131">
        <v>14326.323047326758</v>
      </c>
      <c r="G517" s="24">
        <v>6469.5561588354458</v>
      </c>
      <c r="H517" s="24">
        <v>6349.0313430000006</v>
      </c>
      <c r="I517" s="26">
        <v>1507.7355454913118</v>
      </c>
      <c r="J517" s="73"/>
      <c r="K517" s="25">
        <f t="shared" si="94"/>
        <v>14326.33</v>
      </c>
      <c r="L517" s="78">
        <f t="shared" si="95"/>
        <v>1.0000004853075852</v>
      </c>
      <c r="M517" s="24">
        <f t="shared" si="96"/>
        <v>6469.56</v>
      </c>
      <c r="N517" s="78">
        <f t="shared" si="97"/>
        <v>1.0000005937292236</v>
      </c>
      <c r="O517" s="24">
        <f t="shared" si="98"/>
        <v>6349.03</v>
      </c>
      <c r="P517" s="78">
        <f t="shared" si="99"/>
        <v>0.99999978847166937</v>
      </c>
      <c r="Q517" s="24">
        <f t="shared" si="100"/>
        <v>1507.74</v>
      </c>
      <c r="R517" s="79">
        <f t="shared" si="101"/>
        <v>1.0000029544363409</v>
      </c>
      <c r="T517" s="190"/>
    </row>
    <row r="518" spans="1:20" s="4" customFormat="1" ht="141.94999999999999" customHeight="1" x14ac:dyDescent="0.25">
      <c r="A518" s="164" t="s">
        <v>709</v>
      </c>
      <c r="B518" s="98" t="s">
        <v>710</v>
      </c>
      <c r="C518" s="98" t="s">
        <v>1609</v>
      </c>
      <c r="D518" s="109" t="s">
        <v>704</v>
      </c>
      <c r="E518" s="170"/>
      <c r="F518" s="131">
        <v>21584.808147109139</v>
      </c>
      <c r="G518" s="24">
        <v>9747.3809590988221</v>
      </c>
      <c r="H518" s="24">
        <v>9565.7917949999992</v>
      </c>
      <c r="I518" s="26">
        <v>2271.6353930103191</v>
      </c>
      <c r="J518" s="73"/>
      <c r="K518" s="25">
        <f t="shared" si="94"/>
        <v>21584.809999999998</v>
      </c>
      <c r="L518" s="78">
        <f t="shared" si="95"/>
        <v>1.0000000858423594</v>
      </c>
      <c r="M518" s="24">
        <f t="shared" si="96"/>
        <v>9747.3799999999992</v>
      </c>
      <c r="N518" s="78">
        <f t="shared" si="97"/>
        <v>0.99999990160445895</v>
      </c>
      <c r="O518" s="24">
        <f t="shared" si="98"/>
        <v>9565.7900000000009</v>
      </c>
      <c r="P518" s="78">
        <f t="shared" si="99"/>
        <v>0.99999981235217772</v>
      </c>
      <c r="Q518" s="24">
        <f t="shared" si="100"/>
        <v>2271.64</v>
      </c>
      <c r="R518" s="79">
        <f t="shared" si="101"/>
        <v>1.0000020280497894</v>
      </c>
      <c r="T518" s="190"/>
    </row>
    <row r="519" spans="1:20" s="4" customFormat="1" ht="146.1" customHeight="1" x14ac:dyDescent="0.25">
      <c r="A519" s="164" t="s">
        <v>711</v>
      </c>
      <c r="B519" s="98" t="s">
        <v>712</v>
      </c>
      <c r="C519" s="98" t="s">
        <v>1610</v>
      </c>
      <c r="D519" s="109" t="s">
        <v>704</v>
      </c>
      <c r="E519" s="170"/>
      <c r="F519" s="131">
        <v>27050.969884488386</v>
      </c>
      <c r="G519" s="24">
        <v>12215.818967681304</v>
      </c>
      <c r="H519" s="24">
        <v>11988.243954</v>
      </c>
      <c r="I519" s="26">
        <v>2846.9069628070833</v>
      </c>
      <c r="J519" s="73"/>
      <c r="K519" s="25">
        <f t="shared" si="94"/>
        <v>27050.969999999998</v>
      </c>
      <c r="L519" s="78">
        <f t="shared" si="95"/>
        <v>1.0000000042701467</v>
      </c>
      <c r="M519" s="24">
        <f t="shared" si="96"/>
        <v>12215.82</v>
      </c>
      <c r="N519" s="78">
        <f t="shared" si="97"/>
        <v>1.0000000845067121</v>
      </c>
      <c r="O519" s="24">
        <f t="shared" si="98"/>
        <v>11988.24</v>
      </c>
      <c r="P519" s="78">
        <f t="shared" si="99"/>
        <v>0.99999967017688207</v>
      </c>
      <c r="Q519" s="24">
        <f t="shared" si="100"/>
        <v>2846.91</v>
      </c>
      <c r="R519" s="79">
        <f t="shared" si="101"/>
        <v>1.0000010668395407</v>
      </c>
      <c r="T519" s="190"/>
    </row>
    <row r="520" spans="1:20" s="4" customFormat="1" ht="75" customHeight="1" x14ac:dyDescent="0.25">
      <c r="A520" s="164" t="s">
        <v>713</v>
      </c>
      <c r="B520" s="98" t="s">
        <v>714</v>
      </c>
      <c r="C520" s="98" t="s">
        <v>1611</v>
      </c>
      <c r="D520" s="109" t="s">
        <v>702</v>
      </c>
      <c r="E520" s="170"/>
      <c r="F520" s="131">
        <v>2491.8636556800002</v>
      </c>
      <c r="G520" s="24">
        <v>2199.3775948800003</v>
      </c>
      <c r="H520" s="24">
        <v>0</v>
      </c>
      <c r="I520" s="26">
        <v>292.48606080000008</v>
      </c>
      <c r="J520" s="73"/>
      <c r="K520" s="25">
        <f t="shared" si="94"/>
        <v>2491.87</v>
      </c>
      <c r="L520" s="78">
        <f t="shared" si="95"/>
        <v>1.0000025460140989</v>
      </c>
      <c r="M520" s="24">
        <f t="shared" si="96"/>
        <v>2199.38</v>
      </c>
      <c r="N520" s="78">
        <f t="shared" si="97"/>
        <v>1.0000010935457402</v>
      </c>
      <c r="O520" s="24">
        <f t="shared" si="98"/>
        <v>0</v>
      </c>
      <c r="P520" s="78" t="e">
        <f t="shared" si="99"/>
        <v>#DIV/0!</v>
      </c>
      <c r="Q520" s="24">
        <f t="shared" si="100"/>
        <v>292.49</v>
      </c>
      <c r="R520" s="79">
        <f t="shared" si="101"/>
        <v>1.0000134679922494</v>
      </c>
      <c r="T520" s="190"/>
    </row>
    <row r="521" spans="1:20" s="4" customFormat="1" ht="39" customHeight="1" x14ac:dyDescent="0.25">
      <c r="A521" s="164" t="s">
        <v>715</v>
      </c>
      <c r="B521" s="98" t="s">
        <v>716</v>
      </c>
      <c r="C521" s="219" t="s">
        <v>717</v>
      </c>
      <c r="D521" s="13"/>
      <c r="E521" s="170"/>
      <c r="F521" s="131"/>
      <c r="G521" s="24"/>
      <c r="H521" s="24"/>
      <c r="I521" s="26"/>
      <c r="J521" s="73"/>
      <c r="K521" s="25"/>
      <c r="L521" s="78"/>
      <c r="M521" s="24"/>
      <c r="N521" s="78"/>
      <c r="O521" s="24"/>
      <c r="P521" s="78"/>
      <c r="Q521" s="24"/>
      <c r="R521" s="79"/>
      <c r="T521" s="190"/>
    </row>
    <row r="522" spans="1:20" s="4" customFormat="1" ht="132.6" customHeight="1" x14ac:dyDescent="0.25">
      <c r="A522" s="164" t="s">
        <v>718</v>
      </c>
      <c r="B522" s="98" t="s">
        <v>1395</v>
      </c>
      <c r="C522" s="98" t="s">
        <v>1396</v>
      </c>
      <c r="D522" s="109" t="s">
        <v>719</v>
      </c>
      <c r="E522" s="157" t="s">
        <v>1109</v>
      </c>
      <c r="F522" s="131">
        <v>15093.858816</v>
      </c>
      <c r="G522" s="24">
        <v>0</v>
      </c>
      <c r="H522" s="24">
        <v>0</v>
      </c>
      <c r="I522" s="26">
        <v>15093.858816</v>
      </c>
      <c r="J522" s="73"/>
      <c r="K522" s="25">
        <f t="shared" ref="K522:K586" si="102">SUM(M522,O522,Q522)</f>
        <v>15093.86</v>
      </c>
      <c r="L522" s="78">
        <f t="shared" ref="L522:L586" si="103">K522/F522</f>
        <v>1.0000000784424987</v>
      </c>
      <c r="M522" s="24">
        <f t="shared" ref="M522:M586" si="104">ROUND(G522-(G522*$M$6*$F$6),2)</f>
        <v>0</v>
      </c>
      <c r="N522" s="78" t="e">
        <f t="shared" ref="N522:N586" si="105">M522/G522</f>
        <v>#DIV/0!</v>
      </c>
      <c r="O522" s="24">
        <f t="shared" ref="O522:O586" si="106">ROUND(H522-(H522*$O$6*$F$6),2)</f>
        <v>0</v>
      </c>
      <c r="P522" s="78" t="e">
        <f t="shared" ref="P522:P586" si="107">O522/H522</f>
        <v>#DIV/0!</v>
      </c>
      <c r="Q522" s="24">
        <f t="shared" ref="Q522:Q586" si="108">ROUND((I522-(I522*$Q$6*$F$6)),2)</f>
        <v>15093.86</v>
      </c>
      <c r="R522" s="79">
        <f t="shared" ref="R522:R586" si="109">Q522/I522</f>
        <v>1.0000000784424987</v>
      </c>
      <c r="T522" s="190"/>
    </row>
    <row r="523" spans="1:20" s="4" customFormat="1" ht="39" customHeight="1" x14ac:dyDescent="0.25">
      <c r="A523" s="164" t="s">
        <v>720</v>
      </c>
      <c r="B523" s="98" t="s">
        <v>721</v>
      </c>
      <c r="C523" s="98" t="s">
        <v>1612</v>
      </c>
      <c r="D523" s="13" t="s">
        <v>114</v>
      </c>
      <c r="E523" s="139"/>
      <c r="F523" s="131">
        <v>777.30018908569616</v>
      </c>
      <c r="G523" s="24">
        <v>599.56832246169608</v>
      </c>
      <c r="H523" s="24">
        <v>92.2</v>
      </c>
      <c r="I523" s="26">
        <v>85.531866624000003</v>
      </c>
      <c r="J523" s="73"/>
      <c r="K523" s="25">
        <f t="shared" si="102"/>
        <v>777.30000000000007</v>
      </c>
      <c r="L523" s="78">
        <f t="shared" si="103"/>
        <v>0.99999975674044761</v>
      </c>
      <c r="M523" s="24">
        <f t="shared" si="104"/>
        <v>599.57000000000005</v>
      </c>
      <c r="N523" s="78">
        <f t="shared" si="105"/>
        <v>1.0000027979101649</v>
      </c>
      <c r="O523" s="24">
        <f t="shared" si="106"/>
        <v>92.2</v>
      </c>
      <c r="P523" s="78">
        <f t="shared" si="107"/>
        <v>1</v>
      </c>
      <c r="Q523" s="24">
        <f t="shared" si="108"/>
        <v>85.53</v>
      </c>
      <c r="R523" s="79">
        <f t="shared" si="109"/>
        <v>0.99997817627425101</v>
      </c>
      <c r="T523" s="190"/>
    </row>
    <row r="524" spans="1:20" s="4" customFormat="1" ht="39" customHeight="1" x14ac:dyDescent="0.25">
      <c r="A524" s="164" t="s">
        <v>722</v>
      </c>
      <c r="B524" s="98" t="s">
        <v>723</v>
      </c>
      <c r="C524" s="98" t="s">
        <v>1252</v>
      </c>
      <c r="D524" s="13" t="s">
        <v>114</v>
      </c>
      <c r="E524" s="139"/>
      <c r="F524" s="131">
        <v>1046.6685457367041</v>
      </c>
      <c r="G524" s="24">
        <v>1046.6685457367041</v>
      </c>
      <c r="H524" s="24">
        <v>0</v>
      </c>
      <c r="I524" s="26">
        <v>0</v>
      </c>
      <c r="J524" s="73"/>
      <c r="K524" s="25">
        <f t="shared" si="102"/>
        <v>1046.67</v>
      </c>
      <c r="L524" s="78">
        <f t="shared" si="103"/>
        <v>1.0000013894210367</v>
      </c>
      <c r="M524" s="24">
        <f t="shared" si="104"/>
        <v>1046.67</v>
      </c>
      <c r="N524" s="78">
        <f t="shared" si="105"/>
        <v>1.0000013894210367</v>
      </c>
      <c r="O524" s="24">
        <f t="shared" si="106"/>
        <v>0</v>
      </c>
      <c r="P524" s="78" t="e">
        <f t="shared" si="107"/>
        <v>#DIV/0!</v>
      </c>
      <c r="Q524" s="24">
        <f t="shared" si="108"/>
        <v>0</v>
      </c>
      <c r="R524" s="79" t="e">
        <f t="shared" si="109"/>
        <v>#DIV/0!</v>
      </c>
      <c r="T524" s="190"/>
    </row>
    <row r="525" spans="1:20" s="4" customFormat="1" ht="72" customHeight="1" x14ac:dyDescent="0.25">
      <c r="A525" s="164" t="s">
        <v>724</v>
      </c>
      <c r="B525" s="98" t="s">
        <v>725</v>
      </c>
      <c r="C525" s="98" t="s">
        <v>1613</v>
      </c>
      <c r="D525" s="13" t="s">
        <v>114</v>
      </c>
      <c r="E525" s="139"/>
      <c r="F525" s="131">
        <v>506.77822095360011</v>
      </c>
      <c r="G525" s="24">
        <v>386.40278568960008</v>
      </c>
      <c r="H525" s="24">
        <v>60</v>
      </c>
      <c r="I525" s="26">
        <v>60.375435264000011</v>
      </c>
      <c r="J525" s="73"/>
      <c r="K525" s="25">
        <f t="shared" si="102"/>
        <v>506.78</v>
      </c>
      <c r="L525" s="78">
        <f t="shared" si="103"/>
        <v>1.0000035105028715</v>
      </c>
      <c r="M525" s="24">
        <f t="shared" si="104"/>
        <v>386.4</v>
      </c>
      <c r="N525" s="78">
        <f t="shared" si="105"/>
        <v>0.99999279071035907</v>
      </c>
      <c r="O525" s="24">
        <f t="shared" si="106"/>
        <v>60</v>
      </c>
      <c r="P525" s="78">
        <f t="shared" si="107"/>
        <v>1</v>
      </c>
      <c r="Q525" s="24">
        <f t="shared" si="108"/>
        <v>60.38</v>
      </c>
      <c r="R525" s="79">
        <f t="shared" si="109"/>
        <v>1.0000756058483062</v>
      </c>
      <c r="T525" s="190"/>
    </row>
    <row r="526" spans="1:20" s="4" customFormat="1" ht="72" customHeight="1" x14ac:dyDescent="0.25">
      <c r="A526" s="164" t="s">
        <v>726</v>
      </c>
      <c r="B526" s="98" t="s">
        <v>727</v>
      </c>
      <c r="C526" s="98" t="s">
        <v>1614</v>
      </c>
      <c r="D526" s="13" t="s">
        <v>114</v>
      </c>
      <c r="E526" s="139"/>
      <c r="F526" s="131">
        <v>253.38911047680006</v>
      </c>
      <c r="G526" s="24">
        <v>193.20139284480004</v>
      </c>
      <c r="H526" s="24">
        <v>30</v>
      </c>
      <c r="I526" s="26">
        <v>30.187717632000005</v>
      </c>
      <c r="J526" s="73"/>
      <c r="K526" s="25">
        <f t="shared" si="102"/>
        <v>253.39</v>
      </c>
      <c r="L526" s="78">
        <f t="shared" si="103"/>
        <v>1.0000035105028715</v>
      </c>
      <c r="M526" s="24">
        <f t="shared" si="104"/>
        <v>193.2</v>
      </c>
      <c r="N526" s="78">
        <f t="shared" si="105"/>
        <v>0.99999279071035907</v>
      </c>
      <c r="O526" s="24">
        <f t="shared" si="106"/>
        <v>30</v>
      </c>
      <c r="P526" s="78">
        <f t="shared" si="107"/>
        <v>1</v>
      </c>
      <c r="Q526" s="24">
        <f t="shared" si="108"/>
        <v>30.19</v>
      </c>
      <c r="R526" s="79">
        <f t="shared" si="109"/>
        <v>1.0000756058483062</v>
      </c>
      <c r="T526" s="190"/>
    </row>
    <row r="527" spans="1:20" s="4" customFormat="1" ht="72" customHeight="1" x14ac:dyDescent="0.25">
      <c r="A527" s="164" t="s">
        <v>728</v>
      </c>
      <c r="B527" s="98" t="s">
        <v>729</v>
      </c>
      <c r="C527" s="98" t="s">
        <v>1615</v>
      </c>
      <c r="D527" s="13" t="s">
        <v>114</v>
      </c>
      <c r="E527" s="139"/>
      <c r="F527" s="131">
        <v>422.315184128</v>
      </c>
      <c r="G527" s="24">
        <v>322.002321408</v>
      </c>
      <c r="H527" s="24">
        <v>50</v>
      </c>
      <c r="I527" s="26">
        <v>50.312862719999998</v>
      </c>
      <c r="J527" s="73"/>
      <c r="K527" s="25">
        <f t="shared" si="102"/>
        <v>422.31</v>
      </c>
      <c r="L527" s="78">
        <f t="shared" si="103"/>
        <v>0.99998772450483708</v>
      </c>
      <c r="M527" s="24">
        <f t="shared" si="104"/>
        <v>322</v>
      </c>
      <c r="N527" s="78">
        <f t="shared" si="105"/>
        <v>0.99999279071035929</v>
      </c>
      <c r="O527" s="24">
        <f t="shared" si="106"/>
        <v>50</v>
      </c>
      <c r="P527" s="78">
        <f t="shared" si="107"/>
        <v>1</v>
      </c>
      <c r="Q527" s="24">
        <f t="shared" si="108"/>
        <v>50.31</v>
      </c>
      <c r="R527" s="79">
        <f t="shared" si="109"/>
        <v>0.99994310162759115</v>
      </c>
      <c r="T527" s="190"/>
    </row>
    <row r="528" spans="1:20" s="4" customFormat="1" ht="72" customHeight="1" x14ac:dyDescent="0.25">
      <c r="A528" s="164" t="s">
        <v>730</v>
      </c>
      <c r="B528" s="98" t="s">
        <v>1616</v>
      </c>
      <c r="C528" s="98" t="s">
        <v>1617</v>
      </c>
      <c r="D528" s="109" t="s">
        <v>114</v>
      </c>
      <c r="E528" s="157"/>
      <c r="F528" s="131">
        <v>300.40123677392899</v>
      </c>
      <c r="G528" s="24">
        <v>229.04669126393856</v>
      </c>
      <c r="H528" s="24">
        <v>35.566000000000003</v>
      </c>
      <c r="I528" s="26">
        <v>35.788545509990399</v>
      </c>
      <c r="J528" s="73"/>
      <c r="K528" s="25">
        <f t="shared" si="102"/>
        <v>300.41000000000003</v>
      </c>
      <c r="L528" s="78">
        <f t="shared" si="103"/>
        <v>1.000029171737657</v>
      </c>
      <c r="M528" s="24">
        <f t="shared" si="104"/>
        <v>229.05</v>
      </c>
      <c r="N528" s="78">
        <f t="shared" si="105"/>
        <v>1.0000144456837303</v>
      </c>
      <c r="O528" s="24">
        <f t="shared" si="106"/>
        <v>35.57</v>
      </c>
      <c r="P528" s="78">
        <f t="shared" si="107"/>
        <v>1.0001124669628296</v>
      </c>
      <c r="Q528" s="24">
        <f t="shared" si="108"/>
        <v>35.79</v>
      </c>
      <c r="R528" s="79">
        <f t="shared" si="109"/>
        <v>1.0000406412160336</v>
      </c>
      <c r="T528" s="190"/>
    </row>
    <row r="529" spans="1:20" s="4" customFormat="1" ht="217.5" customHeight="1" x14ac:dyDescent="0.25">
      <c r="A529" s="164" t="s">
        <v>731</v>
      </c>
      <c r="B529" s="98" t="s">
        <v>732</v>
      </c>
      <c r="C529" s="98" t="s">
        <v>733</v>
      </c>
      <c r="D529" s="109" t="s">
        <v>734</v>
      </c>
      <c r="E529" s="157"/>
      <c r="F529" s="131">
        <v>108.29952000000002</v>
      </c>
      <c r="G529" s="24">
        <v>108.29952000000002</v>
      </c>
      <c r="H529" s="24">
        <v>0</v>
      </c>
      <c r="I529" s="26">
        <v>0</v>
      </c>
      <c r="J529" s="73"/>
      <c r="K529" s="25">
        <f t="shared" si="102"/>
        <v>108.3</v>
      </c>
      <c r="L529" s="78">
        <f t="shared" si="103"/>
        <v>1.0000044321526078</v>
      </c>
      <c r="M529" s="24">
        <f t="shared" si="104"/>
        <v>108.3</v>
      </c>
      <c r="N529" s="78">
        <f t="shared" si="105"/>
        <v>1.0000044321526078</v>
      </c>
      <c r="O529" s="24">
        <f t="shared" si="106"/>
        <v>0</v>
      </c>
      <c r="P529" s="78" t="e">
        <f t="shared" si="107"/>
        <v>#DIV/0!</v>
      </c>
      <c r="Q529" s="24">
        <f t="shared" si="108"/>
        <v>0</v>
      </c>
      <c r="R529" s="79" t="e">
        <f t="shared" si="109"/>
        <v>#DIV/0!</v>
      </c>
      <c r="T529" s="190"/>
    </row>
    <row r="530" spans="1:20" s="4" customFormat="1" ht="198.95" customHeight="1" x14ac:dyDescent="0.25">
      <c r="A530" s="164" t="s">
        <v>735</v>
      </c>
      <c r="B530" s="98" t="s">
        <v>736</v>
      </c>
      <c r="C530" s="98" t="s">
        <v>1227</v>
      </c>
      <c r="D530" s="109" t="s">
        <v>734</v>
      </c>
      <c r="E530" s="157"/>
      <c r="F530" s="131">
        <v>108.29952000000002</v>
      </c>
      <c r="G530" s="24">
        <v>108.29952000000002</v>
      </c>
      <c r="H530" s="24">
        <v>0</v>
      </c>
      <c r="I530" s="26">
        <v>0</v>
      </c>
      <c r="J530" s="73"/>
      <c r="K530" s="25">
        <f t="shared" si="102"/>
        <v>108.3</v>
      </c>
      <c r="L530" s="78">
        <f t="shared" si="103"/>
        <v>1.0000044321526078</v>
      </c>
      <c r="M530" s="24">
        <f t="shared" si="104"/>
        <v>108.3</v>
      </c>
      <c r="N530" s="78">
        <f t="shared" si="105"/>
        <v>1.0000044321526078</v>
      </c>
      <c r="O530" s="24">
        <f t="shared" si="106"/>
        <v>0</v>
      </c>
      <c r="P530" s="78" t="e">
        <f t="shared" si="107"/>
        <v>#DIV/0!</v>
      </c>
      <c r="Q530" s="24">
        <f t="shared" si="108"/>
        <v>0</v>
      </c>
      <c r="R530" s="79" t="e">
        <f t="shared" si="109"/>
        <v>#DIV/0!</v>
      </c>
      <c r="T530" s="190"/>
    </row>
    <row r="531" spans="1:20" s="4" customFormat="1" ht="56.1" customHeight="1" x14ac:dyDescent="0.25">
      <c r="A531" s="164" t="s">
        <v>1215</v>
      </c>
      <c r="B531" s="98" t="s">
        <v>1216</v>
      </c>
      <c r="C531" s="98" t="s">
        <v>1228</v>
      </c>
      <c r="D531" s="109" t="s">
        <v>1229</v>
      </c>
      <c r="E531" s="157" t="s">
        <v>1236</v>
      </c>
      <c r="F531" s="131">
        <v>532.58105297664008</v>
      </c>
      <c r="G531" s="24">
        <v>532.58105297664008</v>
      </c>
      <c r="H531" s="24">
        <v>0</v>
      </c>
      <c r="I531" s="26">
        <v>0</v>
      </c>
      <c r="J531" s="73"/>
      <c r="K531" s="25">
        <f t="shared" si="102"/>
        <v>532.58000000000004</v>
      </c>
      <c r="L531" s="78">
        <f t="shared" si="103"/>
        <v>0.99999802288002149</v>
      </c>
      <c r="M531" s="24">
        <f t="shared" si="104"/>
        <v>532.58000000000004</v>
      </c>
      <c r="N531" s="78">
        <f t="shared" si="105"/>
        <v>0.99999802288002149</v>
      </c>
      <c r="O531" s="24">
        <f t="shared" si="106"/>
        <v>0</v>
      </c>
      <c r="P531" s="78" t="e">
        <f t="shared" si="107"/>
        <v>#DIV/0!</v>
      </c>
      <c r="Q531" s="24">
        <f t="shared" si="108"/>
        <v>0</v>
      </c>
      <c r="R531" s="79" t="e">
        <f t="shared" si="109"/>
        <v>#DIV/0!</v>
      </c>
      <c r="T531" s="190"/>
    </row>
    <row r="532" spans="1:20" s="4" customFormat="1" ht="99" customHeight="1" x14ac:dyDescent="0.25">
      <c r="A532" s="164" t="s">
        <v>737</v>
      </c>
      <c r="B532" s="98" t="s">
        <v>738</v>
      </c>
      <c r="C532" s="98" t="s">
        <v>1618</v>
      </c>
      <c r="D532" s="109" t="s">
        <v>114</v>
      </c>
      <c r="E532" s="170" t="s">
        <v>1113</v>
      </c>
      <c r="F532" s="131">
        <v>503.85225910210562</v>
      </c>
      <c r="G532" s="24">
        <v>386.1250586873856</v>
      </c>
      <c r="H532" s="24">
        <v>58.14</v>
      </c>
      <c r="I532" s="26">
        <v>59.587200414720009</v>
      </c>
      <c r="J532" s="73"/>
      <c r="K532" s="25">
        <f t="shared" si="102"/>
        <v>503.86</v>
      </c>
      <c r="L532" s="78">
        <f t="shared" si="103"/>
        <v>1.0000153634279783</v>
      </c>
      <c r="M532" s="24">
        <f t="shared" si="104"/>
        <v>386.13</v>
      </c>
      <c r="N532" s="78">
        <f t="shared" si="105"/>
        <v>1.0000127971819057</v>
      </c>
      <c r="O532" s="24">
        <f t="shared" si="106"/>
        <v>58.14</v>
      </c>
      <c r="P532" s="78">
        <f t="shared" si="107"/>
        <v>1</v>
      </c>
      <c r="Q532" s="24">
        <f t="shared" si="108"/>
        <v>59.59</v>
      </c>
      <c r="R532" s="79">
        <f t="shared" si="109"/>
        <v>1.0000469829973637</v>
      </c>
      <c r="T532" s="190"/>
    </row>
    <row r="533" spans="1:20" s="4" customFormat="1" ht="99" customHeight="1" x14ac:dyDescent="0.25">
      <c r="A533" s="164" t="s">
        <v>739</v>
      </c>
      <c r="B533" s="98" t="s">
        <v>740</v>
      </c>
      <c r="C533" s="98" t="s">
        <v>1619</v>
      </c>
      <c r="D533" s="109" t="s">
        <v>114</v>
      </c>
      <c r="E533" s="170" t="s">
        <v>1113</v>
      </c>
      <c r="F533" s="131">
        <v>1692.5068146309122</v>
      </c>
      <c r="G533" s="24">
        <v>1297.0454757765121</v>
      </c>
      <c r="H533" s="24">
        <v>195.3</v>
      </c>
      <c r="I533" s="26">
        <v>200.16133885440001</v>
      </c>
      <c r="J533" s="73"/>
      <c r="K533" s="25">
        <f t="shared" si="102"/>
        <v>1692.51</v>
      </c>
      <c r="L533" s="78">
        <f t="shared" si="103"/>
        <v>1.0000018820421048</v>
      </c>
      <c r="M533" s="24">
        <f t="shared" si="104"/>
        <v>1297.05</v>
      </c>
      <c r="N533" s="78">
        <f t="shared" si="105"/>
        <v>1.0000034880993554</v>
      </c>
      <c r="O533" s="24">
        <f t="shared" si="106"/>
        <v>195.3</v>
      </c>
      <c r="P533" s="78">
        <f t="shared" si="107"/>
        <v>1</v>
      </c>
      <c r="Q533" s="24">
        <f t="shared" si="108"/>
        <v>200.16</v>
      </c>
      <c r="R533" s="79">
        <f t="shared" si="109"/>
        <v>0.99999331112387801</v>
      </c>
      <c r="T533" s="190"/>
    </row>
    <row r="534" spans="1:20" s="4" customFormat="1" ht="99" customHeight="1" x14ac:dyDescent="0.25">
      <c r="A534" s="164" t="s">
        <v>741</v>
      </c>
      <c r="B534" s="98" t="s">
        <v>742</v>
      </c>
      <c r="C534" s="98" t="s">
        <v>1620</v>
      </c>
      <c r="D534" s="109" t="s">
        <v>702</v>
      </c>
      <c r="E534" s="157"/>
      <c r="F534" s="131">
        <v>1167.9767169935362</v>
      </c>
      <c r="G534" s="24">
        <v>935.75887115673618</v>
      </c>
      <c r="H534" s="24">
        <v>140.9</v>
      </c>
      <c r="I534" s="26">
        <v>91.317845836800004</v>
      </c>
      <c r="J534" s="73"/>
      <c r="K534" s="25">
        <f t="shared" si="102"/>
        <v>1167.98</v>
      </c>
      <c r="L534" s="78">
        <f t="shared" si="103"/>
        <v>1.0000028108492369</v>
      </c>
      <c r="M534" s="24">
        <f t="shared" si="104"/>
        <v>935.76</v>
      </c>
      <c r="N534" s="78">
        <f t="shared" si="105"/>
        <v>1.0000012063399009</v>
      </c>
      <c r="O534" s="24">
        <f t="shared" si="106"/>
        <v>140.9</v>
      </c>
      <c r="P534" s="78">
        <f t="shared" si="107"/>
        <v>1</v>
      </c>
      <c r="Q534" s="24">
        <f t="shared" si="108"/>
        <v>91.32</v>
      </c>
      <c r="R534" s="79">
        <f t="shared" si="109"/>
        <v>1.0000235897286041</v>
      </c>
      <c r="T534" s="190"/>
    </row>
    <row r="535" spans="1:20" s="4" customFormat="1" ht="99" customHeight="1" x14ac:dyDescent="0.25">
      <c r="A535" s="164" t="s">
        <v>743</v>
      </c>
      <c r="B535" s="98" t="s">
        <v>744</v>
      </c>
      <c r="C535" s="98" t="s">
        <v>1621</v>
      </c>
      <c r="D535" s="109" t="s">
        <v>114</v>
      </c>
      <c r="E535" s="157"/>
      <c r="F535" s="131">
        <v>2059.682229844992</v>
      </c>
      <c r="G535" s="24">
        <v>1625.7897207889919</v>
      </c>
      <c r="H535" s="24">
        <v>244.8</v>
      </c>
      <c r="I535" s="26">
        <v>189.09250905599998</v>
      </c>
      <c r="J535" s="73"/>
      <c r="K535" s="25">
        <f t="shared" si="102"/>
        <v>2059.6799999999998</v>
      </c>
      <c r="L535" s="78">
        <f t="shared" si="103"/>
        <v>0.99999891738397317</v>
      </c>
      <c r="M535" s="24">
        <f t="shared" si="104"/>
        <v>1625.79</v>
      </c>
      <c r="N535" s="78">
        <f t="shared" si="105"/>
        <v>1.0000001717386968</v>
      </c>
      <c r="O535" s="24">
        <f t="shared" si="106"/>
        <v>244.8</v>
      </c>
      <c r="P535" s="78">
        <f t="shared" si="107"/>
        <v>1</v>
      </c>
      <c r="Q535" s="24">
        <f t="shared" si="108"/>
        <v>189.09</v>
      </c>
      <c r="R535" s="79">
        <f t="shared" si="109"/>
        <v>0.99998673106611946</v>
      </c>
      <c r="T535" s="190"/>
    </row>
    <row r="536" spans="1:20" s="4" customFormat="1" ht="56.1" customHeight="1" x14ac:dyDescent="0.25">
      <c r="A536" s="164" t="s">
        <v>745</v>
      </c>
      <c r="B536" s="98" t="s">
        <v>746</v>
      </c>
      <c r="C536" s="98" t="s">
        <v>747</v>
      </c>
      <c r="D536" s="109" t="s">
        <v>1230</v>
      </c>
      <c r="E536" s="157" t="s">
        <v>1237</v>
      </c>
      <c r="F536" s="131">
        <v>638.99178788459528</v>
      </c>
      <c r="G536" s="24">
        <v>638.99178788459528</v>
      </c>
      <c r="H536" s="24">
        <v>0</v>
      </c>
      <c r="I536" s="26">
        <v>0</v>
      </c>
      <c r="J536" s="73"/>
      <c r="K536" s="25">
        <f t="shared" si="102"/>
        <v>638.99</v>
      </c>
      <c r="L536" s="78">
        <f t="shared" si="103"/>
        <v>0.99999720202257814</v>
      </c>
      <c r="M536" s="24">
        <f t="shared" si="104"/>
        <v>638.99</v>
      </c>
      <c r="N536" s="78">
        <f t="shared" si="105"/>
        <v>0.99999720202257814</v>
      </c>
      <c r="O536" s="24">
        <f t="shared" si="106"/>
        <v>0</v>
      </c>
      <c r="P536" s="78" t="e">
        <f t="shared" si="107"/>
        <v>#DIV/0!</v>
      </c>
      <c r="Q536" s="24">
        <f t="shared" si="108"/>
        <v>0</v>
      </c>
      <c r="R536" s="79" t="e">
        <f t="shared" si="109"/>
        <v>#DIV/0!</v>
      </c>
      <c r="T536" s="190"/>
    </row>
    <row r="537" spans="1:20" s="4" customFormat="1" ht="152.1" customHeight="1" x14ac:dyDescent="0.25">
      <c r="A537" s="164" t="s">
        <v>748</v>
      </c>
      <c r="B537" s="98" t="s">
        <v>749</v>
      </c>
      <c r="C537" s="210" t="s">
        <v>1622</v>
      </c>
      <c r="D537" s="109" t="s">
        <v>750</v>
      </c>
      <c r="E537" s="170"/>
      <c r="F537" s="131">
        <v>1593.0065400719363</v>
      </c>
      <c r="G537" s="24">
        <v>1234.6172757135362</v>
      </c>
      <c r="H537" s="24">
        <v>185.9</v>
      </c>
      <c r="I537" s="26">
        <v>172.48926435839999</v>
      </c>
      <c r="J537" s="73"/>
      <c r="K537" s="25">
        <f t="shared" si="102"/>
        <v>1593.01</v>
      </c>
      <c r="L537" s="78">
        <f t="shared" si="103"/>
        <v>1.0000021719484362</v>
      </c>
      <c r="M537" s="24">
        <f t="shared" si="104"/>
        <v>1234.6199999999999</v>
      </c>
      <c r="N537" s="78">
        <f t="shared" si="105"/>
        <v>1.000002206583787</v>
      </c>
      <c r="O537" s="24">
        <f t="shared" si="106"/>
        <v>185.9</v>
      </c>
      <c r="P537" s="78">
        <f t="shared" si="107"/>
        <v>1</v>
      </c>
      <c r="Q537" s="24">
        <f t="shared" si="108"/>
        <v>172.49</v>
      </c>
      <c r="R537" s="79">
        <f t="shared" si="109"/>
        <v>1.0000042648544114</v>
      </c>
      <c r="T537" s="190"/>
    </row>
    <row r="538" spans="1:20" s="4" customFormat="1" ht="140.44999999999999" customHeight="1" x14ac:dyDescent="0.25">
      <c r="A538" s="164" t="s">
        <v>751</v>
      </c>
      <c r="B538" s="98" t="s">
        <v>752</v>
      </c>
      <c r="C538" s="210" t="s">
        <v>1622</v>
      </c>
      <c r="D538" s="109" t="s">
        <v>750</v>
      </c>
      <c r="E538" s="170"/>
      <c r="F538" s="131">
        <v>923.35137954611218</v>
      </c>
      <c r="G538" s="24">
        <v>715.93191136051212</v>
      </c>
      <c r="H538" s="24">
        <v>107.80000000000001</v>
      </c>
      <c r="I538" s="26">
        <v>99.619468185599999</v>
      </c>
      <c r="J538" s="73"/>
      <c r="K538" s="25">
        <f t="shared" si="102"/>
        <v>923.34999999999991</v>
      </c>
      <c r="L538" s="78">
        <f t="shared" si="103"/>
        <v>0.99999850593593853</v>
      </c>
      <c r="M538" s="24">
        <f t="shared" si="104"/>
        <v>715.93</v>
      </c>
      <c r="N538" s="78">
        <f t="shared" si="105"/>
        <v>0.99999733024819559</v>
      </c>
      <c r="O538" s="24">
        <f t="shared" si="106"/>
        <v>107.8</v>
      </c>
      <c r="P538" s="78">
        <f t="shared" si="107"/>
        <v>0.99999999999999989</v>
      </c>
      <c r="Q538" s="24">
        <f t="shared" si="108"/>
        <v>99.62</v>
      </c>
      <c r="R538" s="79">
        <f t="shared" si="109"/>
        <v>1.0000053384585332</v>
      </c>
      <c r="T538" s="190"/>
    </row>
    <row r="539" spans="1:20" s="4" customFormat="1" ht="103.5" customHeight="1" x14ac:dyDescent="0.25">
      <c r="A539" s="164" t="s">
        <v>753</v>
      </c>
      <c r="B539" s="98" t="s">
        <v>754</v>
      </c>
      <c r="C539" s="98" t="s">
        <v>1623</v>
      </c>
      <c r="D539" s="109" t="s">
        <v>755</v>
      </c>
      <c r="E539" s="170"/>
      <c r="F539" s="131">
        <v>234.52335332690666</v>
      </c>
      <c r="G539" s="24">
        <v>113.00040399081234</v>
      </c>
      <c r="H539" s="24">
        <v>73.948906709999989</v>
      </c>
      <c r="I539" s="26">
        <v>47.574042626094339</v>
      </c>
      <c r="J539" s="73"/>
      <c r="K539" s="25">
        <f t="shared" si="102"/>
        <v>234.51999999999998</v>
      </c>
      <c r="L539" s="78">
        <f t="shared" si="103"/>
        <v>0.99998570152243216</v>
      </c>
      <c r="M539" s="24">
        <f t="shared" si="104"/>
        <v>113</v>
      </c>
      <c r="N539" s="78">
        <f t="shared" si="105"/>
        <v>0.99999642487284934</v>
      </c>
      <c r="O539" s="24">
        <f t="shared" si="106"/>
        <v>73.95</v>
      </c>
      <c r="P539" s="78">
        <f t="shared" si="107"/>
        <v>1.0000147843970744</v>
      </c>
      <c r="Q539" s="24">
        <f t="shared" si="108"/>
        <v>47.57</v>
      </c>
      <c r="R539" s="79">
        <f t="shared" si="109"/>
        <v>0.99991502454130055</v>
      </c>
      <c r="T539" s="190"/>
    </row>
    <row r="540" spans="1:20" s="4" customFormat="1" ht="56.1" customHeight="1" x14ac:dyDescent="0.25">
      <c r="A540" s="164" t="s">
        <v>756</v>
      </c>
      <c r="B540" s="98" t="s">
        <v>757</v>
      </c>
      <c r="C540" s="210" t="s">
        <v>758</v>
      </c>
      <c r="D540" s="109" t="s">
        <v>498</v>
      </c>
      <c r="E540" s="157" t="s">
        <v>1109</v>
      </c>
      <c r="F540" s="131">
        <v>743.15181052729361</v>
      </c>
      <c r="G540" s="24">
        <v>208.6774505272937</v>
      </c>
      <c r="H540" s="24">
        <v>534.47435999999993</v>
      </c>
      <c r="I540" s="26">
        <v>0</v>
      </c>
      <c r="J540" s="73"/>
      <c r="K540" s="25">
        <f t="shared" si="102"/>
        <v>743.15000000000009</v>
      </c>
      <c r="L540" s="78">
        <f t="shared" si="103"/>
        <v>0.99999756371811532</v>
      </c>
      <c r="M540" s="24">
        <f t="shared" si="104"/>
        <v>208.68</v>
      </c>
      <c r="N540" s="78">
        <f t="shared" si="105"/>
        <v>1.0000122172889301</v>
      </c>
      <c r="O540" s="24">
        <f t="shared" si="106"/>
        <v>534.47</v>
      </c>
      <c r="P540" s="78">
        <f t="shared" si="107"/>
        <v>0.99999184245246131</v>
      </c>
      <c r="Q540" s="24">
        <f t="shared" si="108"/>
        <v>0</v>
      </c>
      <c r="R540" s="79" t="e">
        <f t="shared" si="109"/>
        <v>#DIV/0!</v>
      </c>
      <c r="T540" s="190"/>
    </row>
    <row r="541" spans="1:20" s="4" customFormat="1" ht="56.1" customHeight="1" x14ac:dyDescent="0.25">
      <c r="A541" s="164" t="s">
        <v>759</v>
      </c>
      <c r="B541" s="98" t="s">
        <v>760</v>
      </c>
      <c r="C541" s="210" t="s">
        <v>758</v>
      </c>
      <c r="D541" s="109" t="s">
        <v>498</v>
      </c>
      <c r="E541" s="157" t="s">
        <v>1109</v>
      </c>
      <c r="F541" s="131">
        <v>1252.5306889221733</v>
      </c>
      <c r="G541" s="24">
        <v>351.71132892217344</v>
      </c>
      <c r="H541" s="24">
        <v>900.81935999999996</v>
      </c>
      <c r="I541" s="26">
        <v>0</v>
      </c>
      <c r="J541" s="73"/>
      <c r="K541" s="25">
        <f t="shared" si="102"/>
        <v>1252.53</v>
      </c>
      <c r="L541" s="78">
        <f t="shared" si="103"/>
        <v>0.99999944997581336</v>
      </c>
      <c r="M541" s="24">
        <f t="shared" si="104"/>
        <v>351.71</v>
      </c>
      <c r="N541" s="78">
        <f t="shared" si="105"/>
        <v>0.99999622155425716</v>
      </c>
      <c r="O541" s="24">
        <f t="shared" si="106"/>
        <v>900.82</v>
      </c>
      <c r="P541" s="78">
        <f t="shared" si="107"/>
        <v>1.0000007104643045</v>
      </c>
      <c r="Q541" s="24">
        <f t="shared" si="108"/>
        <v>0</v>
      </c>
      <c r="R541" s="79" t="e">
        <f t="shared" si="109"/>
        <v>#DIV/0!</v>
      </c>
      <c r="T541" s="190"/>
    </row>
    <row r="542" spans="1:20" s="4" customFormat="1" ht="56.1" customHeight="1" x14ac:dyDescent="0.25">
      <c r="A542" s="164" t="s">
        <v>761</v>
      </c>
      <c r="B542" s="98" t="s">
        <v>1624</v>
      </c>
      <c r="C542" s="210" t="s">
        <v>1625</v>
      </c>
      <c r="D542" s="109" t="s">
        <v>388</v>
      </c>
      <c r="E542" s="157" t="s">
        <v>1109</v>
      </c>
      <c r="F542" s="131">
        <v>470.21426444009467</v>
      </c>
      <c r="G542" s="24">
        <v>155.04626444009475</v>
      </c>
      <c r="H542" s="24">
        <v>315.16799999999995</v>
      </c>
      <c r="I542" s="26">
        <v>0</v>
      </c>
      <c r="J542" s="73"/>
      <c r="K542" s="25">
        <f t="shared" si="102"/>
        <v>470.22</v>
      </c>
      <c r="L542" s="78">
        <f t="shared" si="103"/>
        <v>1.0000121977582117</v>
      </c>
      <c r="M542" s="24">
        <f t="shared" si="104"/>
        <v>155.05000000000001</v>
      </c>
      <c r="N542" s="78">
        <f t="shared" si="105"/>
        <v>1.0000240931951425</v>
      </c>
      <c r="O542" s="24">
        <f t="shared" si="106"/>
        <v>315.17</v>
      </c>
      <c r="P542" s="78">
        <f t="shared" si="107"/>
        <v>1.0000063458219111</v>
      </c>
      <c r="Q542" s="24">
        <f t="shared" si="108"/>
        <v>0</v>
      </c>
      <c r="R542" s="79" t="e">
        <f t="shared" si="109"/>
        <v>#DIV/0!</v>
      </c>
      <c r="T542" s="190"/>
    </row>
    <row r="543" spans="1:20" s="4" customFormat="1" ht="127.5" customHeight="1" x14ac:dyDescent="0.25">
      <c r="A543" s="164" t="s">
        <v>762</v>
      </c>
      <c r="B543" s="98" t="s">
        <v>763</v>
      </c>
      <c r="C543" s="210" t="s">
        <v>764</v>
      </c>
      <c r="D543" s="109" t="s">
        <v>765</v>
      </c>
      <c r="E543" s="157" t="s">
        <v>1109</v>
      </c>
      <c r="F543" s="131">
        <v>5737.6755103979522</v>
      </c>
      <c r="G543" s="24">
        <v>5737.6755103979522</v>
      </c>
      <c r="H543" s="24">
        <v>0</v>
      </c>
      <c r="I543" s="26">
        <v>0</v>
      </c>
      <c r="J543" s="73"/>
      <c r="K543" s="25">
        <f t="shared" si="102"/>
        <v>5737.68</v>
      </c>
      <c r="L543" s="78">
        <f t="shared" si="103"/>
        <v>1.0000007824775103</v>
      </c>
      <c r="M543" s="24">
        <f t="shared" si="104"/>
        <v>5737.68</v>
      </c>
      <c r="N543" s="78">
        <f t="shared" si="105"/>
        <v>1.0000007824775103</v>
      </c>
      <c r="O543" s="24">
        <f t="shared" si="106"/>
        <v>0</v>
      </c>
      <c r="P543" s="78" t="e">
        <f t="shared" si="107"/>
        <v>#DIV/0!</v>
      </c>
      <c r="Q543" s="24">
        <f t="shared" si="108"/>
        <v>0</v>
      </c>
      <c r="R543" s="79" t="e">
        <f t="shared" si="109"/>
        <v>#DIV/0!</v>
      </c>
      <c r="T543" s="190"/>
    </row>
    <row r="544" spans="1:20" s="4" customFormat="1" ht="119.1" customHeight="1" x14ac:dyDescent="0.25">
      <c r="A544" s="164" t="s">
        <v>766</v>
      </c>
      <c r="B544" s="98" t="s">
        <v>767</v>
      </c>
      <c r="C544" s="210" t="s">
        <v>764</v>
      </c>
      <c r="D544" s="109" t="s">
        <v>765</v>
      </c>
      <c r="E544" s="157" t="s">
        <v>1109</v>
      </c>
      <c r="F544" s="131">
        <v>13603.850094928899</v>
      </c>
      <c r="G544" s="24">
        <v>13603.850094928899</v>
      </c>
      <c r="H544" s="24">
        <v>0</v>
      </c>
      <c r="I544" s="26">
        <v>0</v>
      </c>
      <c r="J544" s="73"/>
      <c r="K544" s="25">
        <f t="shared" si="102"/>
        <v>13603.85</v>
      </c>
      <c r="L544" s="78">
        <f t="shared" si="103"/>
        <v>0.99999999302190934</v>
      </c>
      <c r="M544" s="24">
        <f t="shared" si="104"/>
        <v>13603.85</v>
      </c>
      <c r="N544" s="78">
        <f t="shared" si="105"/>
        <v>0.99999999302190934</v>
      </c>
      <c r="O544" s="24">
        <f t="shared" si="106"/>
        <v>0</v>
      </c>
      <c r="P544" s="78" t="e">
        <f t="shared" si="107"/>
        <v>#DIV/0!</v>
      </c>
      <c r="Q544" s="24">
        <f t="shared" si="108"/>
        <v>0</v>
      </c>
      <c r="R544" s="79" t="e">
        <f t="shared" si="109"/>
        <v>#DIV/0!</v>
      </c>
      <c r="T544" s="190"/>
    </row>
    <row r="545" spans="1:20" s="4" customFormat="1" ht="127.5" customHeight="1" x14ac:dyDescent="0.25">
      <c r="A545" s="164" t="s">
        <v>768</v>
      </c>
      <c r="B545" s="98" t="s">
        <v>769</v>
      </c>
      <c r="C545" s="210" t="s">
        <v>764</v>
      </c>
      <c r="D545" s="109" t="s">
        <v>765</v>
      </c>
      <c r="E545" s="157" t="s">
        <v>1109</v>
      </c>
      <c r="F545" s="131">
        <v>15747.144504892416</v>
      </c>
      <c r="G545" s="24">
        <v>15747.144504892416</v>
      </c>
      <c r="H545" s="24">
        <v>0</v>
      </c>
      <c r="I545" s="26">
        <v>0</v>
      </c>
      <c r="J545" s="73"/>
      <c r="K545" s="25">
        <f t="shared" si="102"/>
        <v>15747.14</v>
      </c>
      <c r="L545" s="78">
        <f t="shared" si="103"/>
        <v>0.99999971392321862</v>
      </c>
      <c r="M545" s="24">
        <f t="shared" si="104"/>
        <v>15747.14</v>
      </c>
      <c r="N545" s="78">
        <f t="shared" si="105"/>
        <v>0.99999971392321862</v>
      </c>
      <c r="O545" s="24">
        <f t="shared" si="106"/>
        <v>0</v>
      </c>
      <c r="P545" s="78" t="e">
        <f t="shared" si="107"/>
        <v>#DIV/0!</v>
      </c>
      <c r="Q545" s="24">
        <f t="shared" si="108"/>
        <v>0</v>
      </c>
      <c r="R545" s="79" t="e">
        <f t="shared" si="109"/>
        <v>#DIV/0!</v>
      </c>
      <c r="T545" s="190"/>
    </row>
    <row r="546" spans="1:20" s="4" customFormat="1" ht="56.1" customHeight="1" x14ac:dyDescent="0.25">
      <c r="A546" s="164" t="s">
        <v>770</v>
      </c>
      <c r="B546" s="98" t="s">
        <v>771</v>
      </c>
      <c r="C546" s="210"/>
      <c r="D546" s="109" t="s">
        <v>765</v>
      </c>
      <c r="E546" s="157" t="s">
        <v>1109</v>
      </c>
      <c r="F546" s="131">
        <v>33426.596765351118</v>
      </c>
      <c r="G546" s="24">
        <v>33426.596765351118</v>
      </c>
      <c r="H546" s="24">
        <v>0</v>
      </c>
      <c r="I546" s="26">
        <v>0</v>
      </c>
      <c r="J546" s="73"/>
      <c r="K546" s="25">
        <f t="shared" si="102"/>
        <v>33426.6</v>
      </c>
      <c r="L546" s="78">
        <f t="shared" si="103"/>
        <v>1.000000096768717</v>
      </c>
      <c r="M546" s="24">
        <f t="shared" si="104"/>
        <v>33426.6</v>
      </c>
      <c r="N546" s="78">
        <f t="shared" si="105"/>
        <v>1.000000096768717</v>
      </c>
      <c r="O546" s="24">
        <f t="shared" si="106"/>
        <v>0</v>
      </c>
      <c r="P546" s="78" t="e">
        <f t="shared" si="107"/>
        <v>#DIV/0!</v>
      </c>
      <c r="Q546" s="24">
        <f t="shared" si="108"/>
        <v>0</v>
      </c>
      <c r="R546" s="79" t="e">
        <f t="shared" si="109"/>
        <v>#DIV/0!</v>
      </c>
      <c r="T546" s="190"/>
    </row>
    <row r="547" spans="1:20" s="4" customFormat="1" ht="82.5" customHeight="1" x14ac:dyDescent="0.25">
      <c r="A547" s="164" t="s">
        <v>772</v>
      </c>
      <c r="B547" s="98" t="s">
        <v>1217</v>
      </c>
      <c r="C547" s="98" t="s">
        <v>1848</v>
      </c>
      <c r="D547" s="13" t="s">
        <v>403</v>
      </c>
      <c r="E547" s="170"/>
      <c r="F547" s="131">
        <v>375.58131615037212</v>
      </c>
      <c r="G547" s="24">
        <v>294.92087589657797</v>
      </c>
      <c r="H547" s="24">
        <v>35.595083333333335</v>
      </c>
      <c r="I547" s="26">
        <v>45.065356920460808</v>
      </c>
      <c r="J547" s="73"/>
      <c r="K547" s="25">
        <f t="shared" si="102"/>
        <v>375.59000000000003</v>
      </c>
      <c r="L547" s="78">
        <f t="shared" si="103"/>
        <v>1.0000231210905721</v>
      </c>
      <c r="M547" s="24">
        <f t="shared" si="104"/>
        <v>294.92</v>
      </c>
      <c r="N547" s="78">
        <f t="shared" si="105"/>
        <v>0.99999703006246921</v>
      </c>
      <c r="O547" s="24">
        <f t="shared" si="106"/>
        <v>35.6</v>
      </c>
      <c r="P547" s="78">
        <f t="shared" si="107"/>
        <v>1.0001381276908561</v>
      </c>
      <c r="Q547" s="24">
        <f t="shared" si="108"/>
        <v>45.07</v>
      </c>
      <c r="R547" s="79">
        <f t="shared" si="109"/>
        <v>1.0001030299071498</v>
      </c>
      <c r="T547" s="190"/>
    </row>
    <row r="548" spans="1:20" s="4" customFormat="1" ht="78" customHeight="1" x14ac:dyDescent="0.25">
      <c r="A548" s="164" t="s">
        <v>773</v>
      </c>
      <c r="B548" s="98" t="s">
        <v>774</v>
      </c>
      <c r="C548" s="98" t="s">
        <v>775</v>
      </c>
      <c r="D548" s="13" t="s">
        <v>776</v>
      </c>
      <c r="E548" s="170" t="s">
        <v>1238</v>
      </c>
      <c r="F548" s="131">
        <v>569.49129312768014</v>
      </c>
      <c r="G548" s="24">
        <v>569.49129312768014</v>
      </c>
      <c r="H548" s="24">
        <v>0</v>
      </c>
      <c r="I548" s="26">
        <v>0</v>
      </c>
      <c r="J548" s="73"/>
      <c r="K548" s="25">
        <f t="shared" si="102"/>
        <v>569.49</v>
      </c>
      <c r="L548" s="78">
        <f t="shared" si="103"/>
        <v>0.999997729328445</v>
      </c>
      <c r="M548" s="24">
        <f t="shared" si="104"/>
        <v>569.49</v>
      </c>
      <c r="N548" s="78">
        <f t="shared" si="105"/>
        <v>0.999997729328445</v>
      </c>
      <c r="O548" s="24">
        <f t="shared" si="106"/>
        <v>0</v>
      </c>
      <c r="P548" s="78" t="e">
        <f t="shared" si="107"/>
        <v>#DIV/0!</v>
      </c>
      <c r="Q548" s="24">
        <f t="shared" si="108"/>
        <v>0</v>
      </c>
      <c r="R548" s="79" t="e">
        <f t="shared" si="109"/>
        <v>#DIV/0!</v>
      </c>
      <c r="T548" s="190"/>
    </row>
    <row r="549" spans="1:20" s="4" customFormat="1" ht="79.5" customHeight="1" x14ac:dyDescent="0.25">
      <c r="A549" s="164" t="s">
        <v>777</v>
      </c>
      <c r="B549" s="98" t="s">
        <v>778</v>
      </c>
      <c r="C549" s="98" t="s">
        <v>779</v>
      </c>
      <c r="D549" s="13" t="s">
        <v>114</v>
      </c>
      <c r="E549" s="170"/>
      <c r="F549" s="131">
        <v>663.81183576804108</v>
      </c>
      <c r="G549" s="24">
        <v>583.57084463124488</v>
      </c>
      <c r="H549" s="24">
        <v>0</v>
      </c>
      <c r="I549" s="26">
        <v>80.240991136796154</v>
      </c>
      <c r="J549" s="73"/>
      <c r="K549" s="25">
        <f t="shared" si="102"/>
        <v>663.81000000000006</v>
      </c>
      <c r="L549" s="78">
        <f t="shared" si="103"/>
        <v>0.99999723450540934</v>
      </c>
      <c r="M549" s="24">
        <f t="shared" si="104"/>
        <v>583.57000000000005</v>
      </c>
      <c r="N549" s="78">
        <f t="shared" si="105"/>
        <v>0.99999855265002935</v>
      </c>
      <c r="O549" s="24">
        <f t="shared" si="106"/>
        <v>0</v>
      </c>
      <c r="P549" s="78" t="e">
        <f t="shared" si="107"/>
        <v>#DIV/0!</v>
      </c>
      <c r="Q549" s="24">
        <f t="shared" si="108"/>
        <v>80.239999999999995</v>
      </c>
      <c r="R549" s="79">
        <f t="shared" si="109"/>
        <v>0.99998764799908224</v>
      </c>
      <c r="T549" s="190"/>
    </row>
    <row r="550" spans="1:20" s="4" customFormat="1" ht="66.95" customHeight="1" x14ac:dyDescent="0.25">
      <c r="A550" s="164" t="s">
        <v>780</v>
      </c>
      <c r="B550" s="98" t="s">
        <v>781</v>
      </c>
      <c r="C550" s="98" t="s">
        <v>782</v>
      </c>
      <c r="D550" s="109" t="s">
        <v>114</v>
      </c>
      <c r="E550" s="157"/>
      <c r="F550" s="131">
        <v>5037.6327090310951</v>
      </c>
      <c r="G550" s="24">
        <v>2427.4927867486003</v>
      </c>
      <c r="H550" s="24">
        <v>2044.4069999999997</v>
      </c>
      <c r="I550" s="26">
        <v>565.73292228249602</v>
      </c>
      <c r="J550" s="73"/>
      <c r="K550" s="25">
        <f t="shared" si="102"/>
        <v>5037.6299999999992</v>
      </c>
      <c r="L550" s="78">
        <f t="shared" si="103"/>
        <v>0.99999946224124459</v>
      </c>
      <c r="M550" s="24">
        <f t="shared" si="104"/>
        <v>2427.4899999999998</v>
      </c>
      <c r="N550" s="78">
        <f t="shared" si="105"/>
        <v>0.99999885200540417</v>
      </c>
      <c r="O550" s="24">
        <f t="shared" si="106"/>
        <v>2044.41</v>
      </c>
      <c r="P550" s="78">
        <f t="shared" si="107"/>
        <v>1.0000014674181805</v>
      </c>
      <c r="Q550" s="24">
        <f t="shared" si="108"/>
        <v>565.73</v>
      </c>
      <c r="R550" s="79">
        <f t="shared" si="109"/>
        <v>0.99999483451929183</v>
      </c>
      <c r="T550" s="190"/>
    </row>
    <row r="551" spans="1:20" s="4" customFormat="1" ht="56.1" customHeight="1" x14ac:dyDescent="0.25">
      <c r="A551" s="164" t="s">
        <v>783</v>
      </c>
      <c r="B551" s="98" t="s">
        <v>784</v>
      </c>
      <c r="C551" s="98" t="s">
        <v>1231</v>
      </c>
      <c r="D551" s="109" t="s">
        <v>785</v>
      </c>
      <c r="E551" s="157" t="s">
        <v>1253</v>
      </c>
      <c r="F551" s="131" t="s">
        <v>786</v>
      </c>
      <c r="G551" s="24"/>
      <c r="H551" s="24"/>
      <c r="I551" s="26"/>
      <c r="J551" s="73"/>
      <c r="K551" s="25" t="s">
        <v>786</v>
      </c>
      <c r="L551" s="78"/>
      <c r="M551" s="24"/>
      <c r="N551" s="78"/>
      <c r="O551" s="24"/>
      <c r="P551" s="78"/>
      <c r="Q551" s="24"/>
      <c r="R551" s="79"/>
      <c r="T551" s="190"/>
    </row>
    <row r="552" spans="1:20" s="4" customFormat="1" ht="56.1" customHeight="1" x14ac:dyDescent="0.25">
      <c r="A552" s="164" t="s">
        <v>1218</v>
      </c>
      <c r="B552" s="98" t="s">
        <v>784</v>
      </c>
      <c r="C552" s="98" t="s">
        <v>1232</v>
      </c>
      <c r="D552" s="109" t="s">
        <v>785</v>
      </c>
      <c r="E552" s="157" t="s">
        <v>1253</v>
      </c>
      <c r="F552" s="131" t="s">
        <v>1247</v>
      </c>
      <c r="G552" s="24"/>
      <c r="H552" s="24"/>
      <c r="I552" s="26"/>
      <c r="J552" s="73"/>
      <c r="K552" s="25" t="s">
        <v>1247</v>
      </c>
      <c r="L552" s="78"/>
      <c r="M552" s="24"/>
      <c r="N552" s="78"/>
      <c r="O552" s="24"/>
      <c r="P552" s="78"/>
      <c r="Q552" s="24"/>
      <c r="R552" s="79"/>
      <c r="T552" s="190"/>
    </row>
    <row r="553" spans="1:20" s="4" customFormat="1" ht="33" customHeight="1" x14ac:dyDescent="0.25">
      <c r="A553" s="168" t="s">
        <v>787</v>
      </c>
      <c r="B553" s="97"/>
      <c r="C553" s="97"/>
      <c r="D553" s="80"/>
      <c r="E553" s="174"/>
      <c r="F553" s="131"/>
      <c r="G553" s="24"/>
      <c r="H553" s="24"/>
      <c r="I553" s="26"/>
      <c r="J553" s="73"/>
      <c r="K553" s="25"/>
      <c r="L553" s="78"/>
      <c r="M553" s="24"/>
      <c r="N553" s="78"/>
      <c r="O553" s="24"/>
      <c r="P553" s="78"/>
      <c r="Q553" s="24"/>
      <c r="R553" s="79"/>
      <c r="T553" s="190"/>
    </row>
    <row r="554" spans="1:20" s="4" customFormat="1" ht="156.6" customHeight="1" x14ac:dyDescent="0.25">
      <c r="A554" s="164" t="s">
        <v>788</v>
      </c>
      <c r="B554" s="98" t="s">
        <v>789</v>
      </c>
      <c r="C554" s="98" t="s">
        <v>1646</v>
      </c>
      <c r="D554" s="109" t="s">
        <v>790</v>
      </c>
      <c r="E554" s="139"/>
      <c r="F554" s="131" t="s">
        <v>112</v>
      </c>
      <c r="G554" s="24"/>
      <c r="H554" s="24"/>
      <c r="I554" s="26"/>
      <c r="J554" s="73"/>
      <c r="K554" s="25" t="s">
        <v>112</v>
      </c>
      <c r="L554" s="78"/>
      <c r="M554" s="24"/>
      <c r="N554" s="78"/>
      <c r="O554" s="24"/>
      <c r="P554" s="78"/>
      <c r="Q554" s="24"/>
      <c r="R554" s="79"/>
      <c r="T554" s="190"/>
    </row>
    <row r="555" spans="1:20" s="4" customFormat="1" ht="161.44999999999999" customHeight="1" x14ac:dyDescent="0.25">
      <c r="A555" s="164" t="s">
        <v>791</v>
      </c>
      <c r="B555" s="98" t="s">
        <v>792</v>
      </c>
      <c r="C555" s="98" t="s">
        <v>1626</v>
      </c>
      <c r="D555" s="109" t="s">
        <v>793</v>
      </c>
      <c r="E555" s="139"/>
      <c r="F555" s="131" t="s">
        <v>112</v>
      </c>
      <c r="G555" s="24"/>
      <c r="H555" s="24"/>
      <c r="I555" s="26"/>
      <c r="J555" s="73"/>
      <c r="K555" s="25" t="s">
        <v>112</v>
      </c>
      <c r="L555" s="78"/>
      <c r="M555" s="24"/>
      <c r="N555" s="78"/>
      <c r="O555" s="24"/>
      <c r="P555" s="78"/>
      <c r="Q555" s="24"/>
      <c r="R555" s="79"/>
      <c r="T555" s="190"/>
    </row>
    <row r="556" spans="1:20" s="4" customFormat="1" ht="207.6" customHeight="1" x14ac:dyDescent="0.25">
      <c r="A556" s="164" t="s">
        <v>1219</v>
      </c>
      <c r="B556" s="98" t="s">
        <v>1397</v>
      </c>
      <c r="C556" s="98" t="s">
        <v>1627</v>
      </c>
      <c r="D556" s="109" t="s">
        <v>1233</v>
      </c>
      <c r="E556" s="139" t="s">
        <v>1239</v>
      </c>
      <c r="F556" s="131">
        <v>10000</v>
      </c>
      <c r="G556" s="24">
        <v>10000</v>
      </c>
      <c r="H556" s="24">
        <v>0</v>
      </c>
      <c r="I556" s="26">
        <v>0</v>
      </c>
      <c r="J556" s="73"/>
      <c r="K556" s="25">
        <f t="shared" si="102"/>
        <v>10000</v>
      </c>
      <c r="L556" s="78">
        <f t="shared" si="103"/>
        <v>1</v>
      </c>
      <c r="M556" s="24">
        <f t="shared" si="104"/>
        <v>10000</v>
      </c>
      <c r="N556" s="78">
        <f t="shared" si="105"/>
        <v>1</v>
      </c>
      <c r="O556" s="24">
        <f t="shared" ref="O556:O557" si="110">ROUND(H556-(H556*$O$6*$F$6),2)</f>
        <v>0</v>
      </c>
      <c r="P556" s="78" t="e">
        <f t="shared" ref="P556:P557" si="111">O556/H556</f>
        <v>#DIV/0!</v>
      </c>
      <c r="Q556" s="24">
        <f t="shared" ref="Q556:Q557" si="112">ROUND((I556-(I556*$Q$6*$F$6)),2)</f>
        <v>0</v>
      </c>
      <c r="R556" s="79" t="e">
        <f t="shared" ref="R556:R557" si="113">Q556/I556</f>
        <v>#DIV/0!</v>
      </c>
      <c r="T556" s="190"/>
    </row>
    <row r="557" spans="1:20" s="4" customFormat="1" ht="164.45" customHeight="1" x14ac:dyDescent="0.25">
      <c r="A557" s="164" t="s">
        <v>1220</v>
      </c>
      <c r="B557" s="98" t="s">
        <v>1221</v>
      </c>
      <c r="C557" s="98" t="s">
        <v>1628</v>
      </c>
      <c r="D557" s="109" t="s">
        <v>1233</v>
      </c>
      <c r="E557" s="139"/>
      <c r="F557" s="131">
        <v>10000</v>
      </c>
      <c r="G557" s="24">
        <v>10000</v>
      </c>
      <c r="H557" s="24">
        <v>0</v>
      </c>
      <c r="I557" s="26">
        <v>0</v>
      </c>
      <c r="J557" s="73"/>
      <c r="K557" s="25">
        <f t="shared" si="102"/>
        <v>10000</v>
      </c>
      <c r="L557" s="78">
        <f t="shared" si="103"/>
        <v>1</v>
      </c>
      <c r="M557" s="24">
        <f t="shared" si="104"/>
        <v>10000</v>
      </c>
      <c r="N557" s="78">
        <f t="shared" si="105"/>
        <v>1</v>
      </c>
      <c r="O557" s="24">
        <f t="shared" si="110"/>
        <v>0</v>
      </c>
      <c r="P557" s="78" t="e">
        <f t="shared" si="111"/>
        <v>#DIV/0!</v>
      </c>
      <c r="Q557" s="24">
        <f t="shared" si="112"/>
        <v>0</v>
      </c>
      <c r="R557" s="79" t="e">
        <f t="shared" si="113"/>
        <v>#DIV/0!</v>
      </c>
      <c r="T557" s="190"/>
    </row>
    <row r="558" spans="1:20" s="4" customFormat="1" ht="126" customHeight="1" x14ac:dyDescent="0.25">
      <c r="A558" s="164" t="s">
        <v>794</v>
      </c>
      <c r="B558" s="98" t="s">
        <v>795</v>
      </c>
      <c r="C558" s="98" t="s">
        <v>1629</v>
      </c>
      <c r="D558" s="109" t="s">
        <v>765</v>
      </c>
      <c r="E558" s="138" t="s">
        <v>1114</v>
      </c>
      <c r="F558" s="131" t="s">
        <v>112</v>
      </c>
      <c r="G558" s="24"/>
      <c r="H558" s="24"/>
      <c r="I558" s="26"/>
      <c r="J558" s="73"/>
      <c r="K558" s="25" t="s">
        <v>112</v>
      </c>
      <c r="L558" s="78"/>
      <c r="M558" s="24"/>
      <c r="N558" s="78"/>
      <c r="O558" s="24"/>
      <c r="P558" s="78"/>
      <c r="Q558" s="24"/>
      <c r="R558" s="79"/>
      <c r="T558" s="190"/>
    </row>
    <row r="559" spans="1:20" s="4" customFormat="1" ht="63.95" customHeight="1" x14ac:dyDescent="0.25">
      <c r="A559" s="164" t="s">
        <v>796</v>
      </c>
      <c r="B559" s="98" t="s">
        <v>1849</v>
      </c>
      <c r="C559" s="98" t="s">
        <v>1850</v>
      </c>
      <c r="D559" s="109" t="s">
        <v>498</v>
      </c>
      <c r="E559" s="138" t="s">
        <v>1114</v>
      </c>
      <c r="F559" s="131">
        <v>1355.508519128525</v>
      </c>
      <c r="G559" s="24">
        <v>1355.508519128525</v>
      </c>
      <c r="H559" s="24">
        <v>0</v>
      </c>
      <c r="I559" s="26">
        <v>0</v>
      </c>
      <c r="J559" s="73"/>
      <c r="K559" s="25">
        <f t="shared" si="102"/>
        <v>1355.51</v>
      </c>
      <c r="L559" s="78">
        <f t="shared" si="103"/>
        <v>1.0000010924840781</v>
      </c>
      <c r="M559" s="24">
        <f t="shared" si="104"/>
        <v>1355.51</v>
      </c>
      <c r="N559" s="78">
        <f t="shared" si="105"/>
        <v>1.0000010924840781</v>
      </c>
      <c r="O559" s="24">
        <f t="shared" si="106"/>
        <v>0</v>
      </c>
      <c r="P559" s="78" t="e">
        <f t="shared" si="107"/>
        <v>#DIV/0!</v>
      </c>
      <c r="Q559" s="24">
        <f t="shared" si="108"/>
        <v>0</v>
      </c>
      <c r="R559" s="79" t="e">
        <f t="shared" si="109"/>
        <v>#DIV/0!</v>
      </c>
      <c r="T559" s="190"/>
    </row>
    <row r="560" spans="1:20" s="4" customFormat="1" ht="63.95" customHeight="1" x14ac:dyDescent="0.25">
      <c r="A560" s="199" t="s">
        <v>1771</v>
      </c>
      <c r="B560" s="98" t="s">
        <v>1772</v>
      </c>
      <c r="C560" s="98" t="s">
        <v>1851</v>
      </c>
      <c r="D560" s="109" t="s">
        <v>498</v>
      </c>
      <c r="E560" s="138"/>
      <c r="F560" s="131">
        <v>1228.27</v>
      </c>
      <c r="G560" s="24">
        <v>1228.27</v>
      </c>
      <c r="H560" s="24">
        <v>0</v>
      </c>
      <c r="I560" s="26">
        <v>0</v>
      </c>
      <c r="J560" s="73"/>
      <c r="K560" s="25">
        <f t="shared" ref="K560" si="114">SUM(M560,O560,Q560)</f>
        <v>1228.27</v>
      </c>
      <c r="L560" s="78">
        <f t="shared" ref="L560" si="115">K560/F560</f>
        <v>1</v>
      </c>
      <c r="M560" s="24">
        <f t="shared" ref="M560" si="116">ROUND(G560-(G560*$M$6*$F$6),2)</f>
        <v>1228.27</v>
      </c>
      <c r="N560" s="78">
        <f t="shared" ref="N560" si="117">M560/G560</f>
        <v>1</v>
      </c>
      <c r="O560" s="24">
        <f t="shared" ref="O560" si="118">ROUND(H560-(H560*$O$6*$F$6),2)</f>
        <v>0</v>
      </c>
      <c r="P560" s="78" t="e">
        <f t="shared" ref="P560" si="119">O560/H560</f>
        <v>#DIV/0!</v>
      </c>
      <c r="Q560" s="24">
        <f t="shared" ref="Q560" si="120">ROUND((I560-(I560*$Q$6*$F$6)),2)</f>
        <v>0</v>
      </c>
      <c r="R560" s="79" t="e">
        <f t="shared" ref="R560" si="121">Q560/I560</f>
        <v>#DIV/0!</v>
      </c>
      <c r="T560" s="190"/>
    </row>
    <row r="561" spans="1:20" s="4" customFormat="1" ht="111" customHeight="1" x14ac:dyDescent="0.25">
      <c r="A561" s="199" t="s">
        <v>1773</v>
      </c>
      <c r="B561" s="98" t="s">
        <v>1774</v>
      </c>
      <c r="C561" s="98" t="s">
        <v>1775</v>
      </c>
      <c r="D561" s="109" t="s">
        <v>116</v>
      </c>
      <c r="E561" s="138" t="s">
        <v>1776</v>
      </c>
      <c r="F561" s="131" t="s">
        <v>112</v>
      </c>
      <c r="G561" s="24">
        <v>0</v>
      </c>
      <c r="H561" s="24">
        <v>0</v>
      </c>
      <c r="I561" s="26">
        <v>0</v>
      </c>
      <c r="J561" s="73"/>
      <c r="K561" s="25" t="s">
        <v>112</v>
      </c>
      <c r="L561" s="78"/>
      <c r="M561" s="24"/>
      <c r="N561" s="78"/>
      <c r="O561" s="24"/>
      <c r="P561" s="78"/>
      <c r="Q561" s="24"/>
      <c r="R561" s="79"/>
      <c r="T561" s="190"/>
    </row>
    <row r="562" spans="1:20" s="19" customFormat="1" ht="90.95" customHeight="1" x14ac:dyDescent="0.35">
      <c r="A562" s="164" t="s">
        <v>797</v>
      </c>
      <c r="B562" s="98" t="s">
        <v>798</v>
      </c>
      <c r="C562" s="98" t="s">
        <v>1852</v>
      </c>
      <c r="D562" s="201" t="s">
        <v>116</v>
      </c>
      <c r="E562" s="202" t="s">
        <v>1853</v>
      </c>
      <c r="F562" s="131">
        <v>37957.124274253831</v>
      </c>
      <c r="G562" s="24">
        <v>8868.1049327370256</v>
      </c>
      <c r="H562" s="24">
        <v>20337.599999999999</v>
      </c>
      <c r="I562" s="26">
        <v>8751.4193415168011</v>
      </c>
      <c r="J562" s="82"/>
      <c r="K562" s="25">
        <f t="shared" si="102"/>
        <v>37957.119999999995</v>
      </c>
      <c r="L562" s="78">
        <f t="shared" si="103"/>
        <v>0.99999988739257994</v>
      </c>
      <c r="M562" s="24">
        <f t="shared" si="104"/>
        <v>8868.1</v>
      </c>
      <c r="N562" s="78">
        <f t="shared" si="105"/>
        <v>0.99999944376650229</v>
      </c>
      <c r="O562" s="24">
        <f t="shared" si="106"/>
        <v>20337.599999999999</v>
      </c>
      <c r="P562" s="78">
        <f t="shared" si="107"/>
        <v>1</v>
      </c>
      <c r="Q562" s="24">
        <f t="shared" si="108"/>
        <v>8751.42</v>
      </c>
      <c r="R562" s="79">
        <f t="shared" si="109"/>
        <v>1.0000000752430176</v>
      </c>
      <c r="S562" s="4"/>
      <c r="T562" s="190"/>
    </row>
    <row r="563" spans="1:20" s="4" customFormat="1" ht="39" customHeight="1" x14ac:dyDescent="0.25">
      <c r="A563" s="164" t="s">
        <v>799</v>
      </c>
      <c r="B563" s="98" t="s">
        <v>800</v>
      </c>
      <c r="C563" s="98" t="s">
        <v>1754</v>
      </c>
      <c r="D563" s="109" t="s">
        <v>498</v>
      </c>
      <c r="E563" s="138" t="s">
        <v>1114</v>
      </c>
      <c r="F563" s="131">
        <v>4830.2193761971203</v>
      </c>
      <c r="G563" s="24">
        <v>521.29157064192009</v>
      </c>
      <c r="H563" s="24">
        <v>4242.7035000000005</v>
      </c>
      <c r="I563" s="26">
        <v>66.224305555200004</v>
      </c>
      <c r="J563" s="73"/>
      <c r="K563" s="25">
        <f t="shared" si="102"/>
        <v>4830.21</v>
      </c>
      <c r="L563" s="78">
        <f t="shared" si="103"/>
        <v>0.99999805884652648</v>
      </c>
      <c r="M563" s="24">
        <f t="shared" si="104"/>
        <v>521.29</v>
      </c>
      <c r="N563" s="78">
        <f t="shared" si="105"/>
        <v>0.99999698701838169</v>
      </c>
      <c r="O563" s="24">
        <f t="shared" si="106"/>
        <v>4242.7</v>
      </c>
      <c r="P563" s="78">
        <f t="shared" si="107"/>
        <v>0.99999917505430191</v>
      </c>
      <c r="Q563" s="24">
        <f t="shared" si="108"/>
        <v>66.22</v>
      </c>
      <c r="R563" s="79">
        <f t="shared" si="109"/>
        <v>0.99993498527219105</v>
      </c>
      <c r="T563" s="190"/>
    </row>
    <row r="564" spans="1:20" s="4" customFormat="1" ht="60" customHeight="1" x14ac:dyDescent="0.25">
      <c r="A564" s="164" t="s">
        <v>801</v>
      </c>
      <c r="B564" s="98" t="s">
        <v>802</v>
      </c>
      <c r="C564" s="98" t="s">
        <v>803</v>
      </c>
      <c r="D564" s="109" t="s">
        <v>498</v>
      </c>
      <c r="E564" s="138" t="s">
        <v>1114</v>
      </c>
      <c r="F564" s="131">
        <v>596.44409259131032</v>
      </c>
      <c r="G564" s="24">
        <v>81.231225924643894</v>
      </c>
      <c r="H564" s="24">
        <v>515.2128666666664</v>
      </c>
      <c r="I564" s="26">
        <v>0</v>
      </c>
      <c r="J564" s="73"/>
      <c r="K564" s="25">
        <f t="shared" si="102"/>
        <v>596.44000000000005</v>
      </c>
      <c r="L564" s="78">
        <f t="shared" si="103"/>
        <v>0.99999313834882242</v>
      </c>
      <c r="M564" s="24">
        <f t="shared" si="104"/>
        <v>81.23</v>
      </c>
      <c r="N564" s="78">
        <f t="shared" si="105"/>
        <v>0.99998490820949781</v>
      </c>
      <c r="O564" s="24">
        <f t="shared" si="106"/>
        <v>515.21</v>
      </c>
      <c r="P564" s="78">
        <f t="shared" si="107"/>
        <v>0.99999443595676307</v>
      </c>
      <c r="Q564" s="24">
        <f t="shared" si="108"/>
        <v>0</v>
      </c>
      <c r="R564" s="79" t="e">
        <f t="shared" si="109"/>
        <v>#DIV/0!</v>
      </c>
      <c r="T564" s="190"/>
    </row>
    <row r="565" spans="1:20" s="4" customFormat="1" ht="75" customHeight="1" x14ac:dyDescent="0.25">
      <c r="A565" s="164" t="s">
        <v>804</v>
      </c>
      <c r="B565" s="98" t="s">
        <v>805</v>
      </c>
      <c r="C565" s="98" t="s">
        <v>1630</v>
      </c>
      <c r="D565" s="109" t="s">
        <v>533</v>
      </c>
      <c r="E565" s="157"/>
      <c r="F565" s="131">
        <v>993.3169477015681</v>
      </c>
      <c r="G565" s="24">
        <v>91.438596707328017</v>
      </c>
      <c r="H565" s="24">
        <v>851.02462500000013</v>
      </c>
      <c r="I565" s="26">
        <v>50.853725994240001</v>
      </c>
      <c r="J565" s="73"/>
      <c r="K565" s="25">
        <f t="shared" si="102"/>
        <v>993.31000000000006</v>
      </c>
      <c r="L565" s="78">
        <f t="shared" si="103"/>
        <v>0.9999930055541848</v>
      </c>
      <c r="M565" s="24">
        <f t="shared" si="104"/>
        <v>91.44</v>
      </c>
      <c r="N565" s="78">
        <f t="shared" si="105"/>
        <v>1.0000153468307971</v>
      </c>
      <c r="O565" s="24">
        <f t="shared" si="106"/>
        <v>851.02</v>
      </c>
      <c r="P565" s="78">
        <f t="shared" si="107"/>
        <v>0.99999456537465037</v>
      </c>
      <c r="Q565" s="24">
        <f t="shared" si="108"/>
        <v>50.85</v>
      </c>
      <c r="R565" s="79">
        <f t="shared" si="109"/>
        <v>0.99992673114570951</v>
      </c>
      <c r="T565" s="190"/>
    </row>
    <row r="566" spans="1:20" s="4" customFormat="1" ht="66.95" customHeight="1" x14ac:dyDescent="0.25">
      <c r="A566" s="164" t="s">
        <v>806</v>
      </c>
      <c r="B566" s="98" t="s">
        <v>807</v>
      </c>
      <c r="C566" s="98" t="s">
        <v>1631</v>
      </c>
      <c r="D566" s="109" t="s">
        <v>498</v>
      </c>
      <c r="E566" s="157"/>
      <c r="F566" s="131">
        <v>428.97805903031144</v>
      </c>
      <c r="G566" s="24">
        <v>70.889211045229828</v>
      </c>
      <c r="H566" s="24">
        <v>326.02075000000002</v>
      </c>
      <c r="I566" s="26">
        <v>32.0680979850816</v>
      </c>
      <c r="J566" s="73"/>
      <c r="K566" s="25">
        <f t="shared" si="102"/>
        <v>428.97999999999996</v>
      </c>
      <c r="L566" s="78">
        <f t="shared" si="103"/>
        <v>1.0000045246362783</v>
      </c>
      <c r="M566" s="24">
        <f t="shared" si="104"/>
        <v>70.89</v>
      </c>
      <c r="N566" s="78">
        <f t="shared" si="105"/>
        <v>1.0000111294054277</v>
      </c>
      <c r="O566" s="24">
        <f t="shared" si="106"/>
        <v>326.02</v>
      </c>
      <c r="P566" s="78">
        <f t="shared" si="107"/>
        <v>0.99999769953292839</v>
      </c>
      <c r="Q566" s="24">
        <f t="shared" si="108"/>
        <v>32.07</v>
      </c>
      <c r="R566" s="79">
        <f t="shared" si="109"/>
        <v>1.0000593117471228</v>
      </c>
      <c r="T566" s="190"/>
    </row>
    <row r="567" spans="1:20" s="4" customFormat="1" ht="65.45" customHeight="1" x14ac:dyDescent="0.25">
      <c r="A567" s="164" t="s">
        <v>808</v>
      </c>
      <c r="B567" s="100" t="s">
        <v>1146</v>
      </c>
      <c r="C567" s="98" t="s">
        <v>1234</v>
      </c>
      <c r="D567" s="13" t="s">
        <v>809</v>
      </c>
      <c r="E567" s="138" t="s">
        <v>1114</v>
      </c>
      <c r="F567" s="131">
        <v>1189.7354595418406</v>
      </c>
      <c r="G567" s="24">
        <v>113.89820292864002</v>
      </c>
      <c r="H567" s="24">
        <v>1017.7887912500005</v>
      </c>
      <c r="I567" s="26">
        <v>58.048465363200002</v>
      </c>
      <c r="J567" s="73"/>
      <c r="K567" s="25">
        <f t="shared" si="102"/>
        <v>1189.74</v>
      </c>
      <c r="L567" s="78">
        <f t="shared" si="103"/>
        <v>1.0000038163594462</v>
      </c>
      <c r="M567" s="24">
        <f t="shared" si="104"/>
        <v>113.9</v>
      </c>
      <c r="N567" s="78">
        <f t="shared" si="105"/>
        <v>1.0000157778728178</v>
      </c>
      <c r="O567" s="24">
        <f t="shared" si="106"/>
        <v>1017.79</v>
      </c>
      <c r="P567" s="78">
        <f t="shared" si="107"/>
        <v>1.000001187623611</v>
      </c>
      <c r="Q567" s="24">
        <f t="shared" si="108"/>
        <v>58.05</v>
      </c>
      <c r="R567" s="79">
        <f t="shared" si="109"/>
        <v>1.0000264371640213</v>
      </c>
      <c r="T567" s="190"/>
    </row>
    <row r="568" spans="1:20" s="4" customFormat="1" ht="69.95" customHeight="1" x14ac:dyDescent="0.25">
      <c r="A568" s="164" t="s">
        <v>810</v>
      </c>
      <c r="B568" s="100" t="s">
        <v>1147</v>
      </c>
      <c r="C568" s="98" t="s">
        <v>1632</v>
      </c>
      <c r="D568" s="13" t="s">
        <v>811</v>
      </c>
      <c r="E568" s="138" t="s">
        <v>1114</v>
      </c>
      <c r="F568" s="131">
        <v>507.95206918989328</v>
      </c>
      <c r="G568" s="24">
        <v>102.58521019149315</v>
      </c>
      <c r="H568" s="24">
        <v>362.8524900000001</v>
      </c>
      <c r="I568" s="26">
        <v>42.514368998399995</v>
      </c>
      <c r="J568" s="73"/>
      <c r="K568" s="25">
        <f t="shared" si="102"/>
        <v>507.95000000000005</v>
      </c>
      <c r="L568" s="78">
        <f t="shared" si="103"/>
        <v>0.99999592640719714</v>
      </c>
      <c r="M568" s="24">
        <f t="shared" si="104"/>
        <v>102.59</v>
      </c>
      <c r="N568" s="78">
        <f t="shared" si="105"/>
        <v>1.0000466910239587</v>
      </c>
      <c r="O568" s="24">
        <f t="shared" si="106"/>
        <v>362.85</v>
      </c>
      <c r="P568" s="78">
        <f t="shared" si="107"/>
        <v>0.99999313770728138</v>
      </c>
      <c r="Q568" s="24">
        <f t="shared" si="108"/>
        <v>42.51</v>
      </c>
      <c r="R568" s="79">
        <f t="shared" si="109"/>
        <v>0.99989723478195902</v>
      </c>
      <c r="T568" s="190"/>
    </row>
    <row r="569" spans="1:20" s="4" customFormat="1" ht="82.5" customHeight="1" x14ac:dyDescent="0.25">
      <c r="A569" s="164" t="s">
        <v>812</v>
      </c>
      <c r="B569" s="98" t="s">
        <v>1148</v>
      </c>
      <c r="C569" s="98" t="s">
        <v>1633</v>
      </c>
      <c r="D569" s="13" t="s">
        <v>403</v>
      </c>
      <c r="E569" s="170"/>
      <c r="F569" s="131">
        <v>178.79883369772827</v>
      </c>
      <c r="G569" s="24">
        <v>51.379535697085444</v>
      </c>
      <c r="H569" s="24">
        <v>119.47156374999963</v>
      </c>
      <c r="I569" s="26">
        <v>7.9477342506432</v>
      </c>
      <c r="J569" s="73"/>
      <c r="K569" s="25">
        <f t="shared" si="102"/>
        <v>178.79999999999998</v>
      </c>
      <c r="L569" s="78">
        <f t="shared" si="103"/>
        <v>1.0000065229859032</v>
      </c>
      <c r="M569" s="24">
        <f t="shared" si="104"/>
        <v>51.38</v>
      </c>
      <c r="N569" s="78">
        <f t="shared" si="105"/>
        <v>1.0000090367285002</v>
      </c>
      <c r="O569" s="24">
        <f t="shared" si="106"/>
        <v>119.47</v>
      </c>
      <c r="P569" s="78">
        <f t="shared" si="107"/>
        <v>0.99998691111130922</v>
      </c>
      <c r="Q569" s="24">
        <f t="shared" si="108"/>
        <v>7.95</v>
      </c>
      <c r="R569" s="79">
        <f t="shared" si="109"/>
        <v>1.0002850811672039</v>
      </c>
      <c r="T569" s="190"/>
    </row>
    <row r="570" spans="1:20" s="4" customFormat="1" ht="85.5" customHeight="1" x14ac:dyDescent="0.25">
      <c r="A570" s="164" t="s">
        <v>1398</v>
      </c>
      <c r="B570" s="98" t="s">
        <v>1399</v>
      </c>
      <c r="C570" s="98" t="s">
        <v>1633</v>
      </c>
      <c r="D570" s="13" t="s">
        <v>403</v>
      </c>
      <c r="E570" s="170"/>
      <c r="F570" s="131">
        <v>106.19226994772865</v>
      </c>
      <c r="G570" s="24">
        <v>51.379535697085444</v>
      </c>
      <c r="H570" s="24">
        <v>46.865000000000009</v>
      </c>
      <c r="I570" s="26">
        <v>7.9477342506432</v>
      </c>
      <c r="J570" s="73"/>
      <c r="K570" s="25">
        <f t="shared" si="102"/>
        <v>106.2</v>
      </c>
      <c r="L570" s="78">
        <f t="shared" si="103"/>
        <v>1.0000727929846038</v>
      </c>
      <c r="M570" s="24">
        <f t="shared" si="104"/>
        <v>51.38</v>
      </c>
      <c r="N570" s="78">
        <f t="shared" si="105"/>
        <v>1.0000090367285002</v>
      </c>
      <c r="O570" s="24">
        <f t="shared" si="106"/>
        <v>46.87</v>
      </c>
      <c r="P570" s="78">
        <f t="shared" si="107"/>
        <v>1.0001066894270776</v>
      </c>
      <c r="Q570" s="24">
        <f t="shared" si="108"/>
        <v>7.95</v>
      </c>
      <c r="R570" s="79">
        <f t="shared" si="109"/>
        <v>1.0002850811672039</v>
      </c>
      <c r="T570" s="190"/>
    </row>
    <row r="571" spans="1:20" s="4" customFormat="1" ht="93.75" customHeight="1" x14ac:dyDescent="0.25">
      <c r="A571" s="164" t="s">
        <v>813</v>
      </c>
      <c r="B571" s="98" t="s">
        <v>1149</v>
      </c>
      <c r="C571" s="98" t="s">
        <v>1634</v>
      </c>
      <c r="D571" s="13" t="s">
        <v>403</v>
      </c>
      <c r="E571" s="170"/>
      <c r="F571" s="131">
        <v>269.9159513955924</v>
      </c>
      <c r="G571" s="24">
        <v>83.104428805632011</v>
      </c>
      <c r="H571" s="24">
        <v>175.52886312500041</v>
      </c>
      <c r="I571" s="26">
        <v>11.28265946496</v>
      </c>
      <c r="J571" s="73"/>
      <c r="K571" s="25">
        <f t="shared" si="102"/>
        <v>269.90999999999997</v>
      </c>
      <c r="L571" s="78">
        <f t="shared" si="103"/>
        <v>0.99997795093042241</v>
      </c>
      <c r="M571" s="24">
        <f t="shared" si="104"/>
        <v>83.1</v>
      </c>
      <c r="N571" s="78">
        <f t="shared" si="105"/>
        <v>0.99994670794690887</v>
      </c>
      <c r="O571" s="24">
        <f t="shared" si="106"/>
        <v>175.53</v>
      </c>
      <c r="P571" s="78">
        <f t="shared" si="107"/>
        <v>1.0000064768550274</v>
      </c>
      <c r="Q571" s="24">
        <f t="shared" si="108"/>
        <v>11.28</v>
      </c>
      <c r="R571" s="79">
        <f t="shared" si="109"/>
        <v>0.9997642874033148</v>
      </c>
      <c r="T571" s="190"/>
    </row>
    <row r="572" spans="1:20" s="4" customFormat="1" ht="92.25" customHeight="1" x14ac:dyDescent="0.25">
      <c r="A572" s="164" t="s">
        <v>814</v>
      </c>
      <c r="B572" s="98" t="s">
        <v>1150</v>
      </c>
      <c r="C572" s="98" t="s">
        <v>1635</v>
      </c>
      <c r="D572" s="13" t="s">
        <v>403</v>
      </c>
      <c r="E572" s="170"/>
      <c r="F572" s="131">
        <v>378.76532260616455</v>
      </c>
      <c r="G572" s="24">
        <v>131.15355219128452</v>
      </c>
      <c r="H572" s="24">
        <v>234.20339250000004</v>
      </c>
      <c r="I572" s="26">
        <v>13.408377914880001</v>
      </c>
      <c r="J572" s="73"/>
      <c r="K572" s="25">
        <f t="shared" si="102"/>
        <v>378.76000000000005</v>
      </c>
      <c r="L572" s="78">
        <f t="shared" si="103"/>
        <v>0.99998594748292191</v>
      </c>
      <c r="M572" s="24">
        <f t="shared" si="104"/>
        <v>131.15</v>
      </c>
      <c r="N572" s="78">
        <f t="shared" si="105"/>
        <v>0.99997291578287306</v>
      </c>
      <c r="O572" s="24">
        <f t="shared" si="106"/>
        <v>234.2</v>
      </c>
      <c r="P572" s="78">
        <f t="shared" si="107"/>
        <v>0.99998551472733233</v>
      </c>
      <c r="Q572" s="24">
        <f t="shared" si="108"/>
        <v>13.41</v>
      </c>
      <c r="R572" s="79">
        <f t="shared" si="109"/>
        <v>1.0001209754923599</v>
      </c>
      <c r="T572" s="190"/>
    </row>
    <row r="573" spans="1:20" s="4" customFormat="1" ht="81.75" customHeight="1" x14ac:dyDescent="0.25">
      <c r="A573" s="164" t="s">
        <v>815</v>
      </c>
      <c r="B573" s="98" t="s">
        <v>1151</v>
      </c>
      <c r="C573" s="98" t="s">
        <v>1636</v>
      </c>
      <c r="D573" s="13" t="s">
        <v>403</v>
      </c>
      <c r="E573" s="170"/>
      <c r="F573" s="131">
        <v>179.24598091518362</v>
      </c>
      <c r="G573" s="24">
        <v>49.484408523264008</v>
      </c>
      <c r="H573" s="24">
        <v>119.46001374999963</v>
      </c>
      <c r="I573" s="26">
        <v>10.30155864192</v>
      </c>
      <c r="J573" s="73"/>
      <c r="K573" s="25">
        <f t="shared" si="102"/>
        <v>179.24</v>
      </c>
      <c r="L573" s="78">
        <f t="shared" si="103"/>
        <v>0.99996663291889121</v>
      </c>
      <c r="M573" s="24">
        <f t="shared" si="104"/>
        <v>49.48</v>
      </c>
      <c r="N573" s="78">
        <f t="shared" si="105"/>
        <v>0.99991091086272277</v>
      </c>
      <c r="O573" s="24">
        <f t="shared" si="106"/>
        <v>119.46</v>
      </c>
      <c r="P573" s="78">
        <f t="shared" si="107"/>
        <v>0.99999988489872715</v>
      </c>
      <c r="Q573" s="24">
        <f t="shared" si="108"/>
        <v>10.3</v>
      </c>
      <c r="R573" s="79">
        <f t="shared" si="109"/>
        <v>0.99984869843737467</v>
      </c>
      <c r="T573" s="190"/>
    </row>
    <row r="574" spans="1:20" s="4" customFormat="1" ht="91.5" customHeight="1" x14ac:dyDescent="0.25">
      <c r="A574" s="164" t="s">
        <v>816</v>
      </c>
      <c r="B574" s="98" t="s">
        <v>1152</v>
      </c>
      <c r="C574" s="98" t="s">
        <v>1637</v>
      </c>
      <c r="D574" s="13" t="s">
        <v>403</v>
      </c>
      <c r="E574" s="170"/>
      <c r="F574" s="131">
        <v>351.03956607271323</v>
      </c>
      <c r="G574" s="24">
        <v>130.98048363279361</v>
      </c>
      <c r="H574" s="24">
        <v>207.71356374999962</v>
      </c>
      <c r="I574" s="26">
        <v>12.34551868992</v>
      </c>
      <c r="J574" s="73"/>
      <c r="K574" s="25">
        <f t="shared" si="102"/>
        <v>351.04</v>
      </c>
      <c r="L574" s="78">
        <f t="shared" si="103"/>
        <v>1.000001236120736</v>
      </c>
      <c r="M574" s="24">
        <f t="shared" si="104"/>
        <v>130.97999999999999</v>
      </c>
      <c r="N574" s="78">
        <f t="shared" si="105"/>
        <v>0.9999963075965197</v>
      </c>
      <c r="O574" s="24">
        <f t="shared" si="106"/>
        <v>207.71</v>
      </c>
      <c r="P574" s="78">
        <f t="shared" si="107"/>
        <v>0.99998284295962536</v>
      </c>
      <c r="Q574" s="24">
        <f t="shared" si="108"/>
        <v>12.35</v>
      </c>
      <c r="R574" s="79">
        <f t="shared" si="109"/>
        <v>1.0003629908303211</v>
      </c>
      <c r="T574" s="190"/>
    </row>
    <row r="575" spans="1:20" s="4" customFormat="1" ht="68.099999999999994" customHeight="1" x14ac:dyDescent="0.25">
      <c r="A575" s="164" t="s">
        <v>817</v>
      </c>
      <c r="B575" s="98" t="s">
        <v>1153</v>
      </c>
      <c r="C575" s="98" t="s">
        <v>818</v>
      </c>
      <c r="D575" s="109" t="s">
        <v>403</v>
      </c>
      <c r="E575" s="157" t="s">
        <v>1638</v>
      </c>
      <c r="F575" s="131">
        <v>1185.4582850970762</v>
      </c>
      <c r="G575" s="24">
        <v>131.00690070769767</v>
      </c>
      <c r="H575" s="24">
        <v>1017.7887912500005</v>
      </c>
      <c r="I575" s="26">
        <v>36.662593139377925</v>
      </c>
      <c r="J575" s="73"/>
      <c r="K575" s="25">
        <f t="shared" si="102"/>
        <v>1185.46</v>
      </c>
      <c r="L575" s="78">
        <f t="shared" si="103"/>
        <v>1.000001446616001</v>
      </c>
      <c r="M575" s="24">
        <f t="shared" si="104"/>
        <v>131.01</v>
      </c>
      <c r="N575" s="78">
        <f t="shared" si="105"/>
        <v>1.0000236574736565</v>
      </c>
      <c r="O575" s="24">
        <f t="shared" si="106"/>
        <v>1017.79</v>
      </c>
      <c r="P575" s="78">
        <f t="shared" si="107"/>
        <v>1.000001187623611</v>
      </c>
      <c r="Q575" s="24">
        <f t="shared" si="108"/>
        <v>36.659999999999997</v>
      </c>
      <c r="R575" s="79">
        <f t="shared" si="109"/>
        <v>0.99992927015914912</v>
      </c>
      <c r="T575" s="190"/>
    </row>
    <row r="576" spans="1:20" s="4" customFormat="1" ht="110.25" customHeight="1" x14ac:dyDescent="0.25">
      <c r="A576" s="164" t="s">
        <v>819</v>
      </c>
      <c r="B576" s="98" t="s">
        <v>1154</v>
      </c>
      <c r="C576" s="98" t="s">
        <v>1639</v>
      </c>
      <c r="D576" s="109" t="s">
        <v>403</v>
      </c>
      <c r="E576" s="157" t="s">
        <v>1640</v>
      </c>
      <c r="F576" s="131">
        <v>1276.7879443191864</v>
      </c>
      <c r="G576" s="24">
        <v>361.93323928887685</v>
      </c>
      <c r="H576" s="24">
        <v>821.51931339843759</v>
      </c>
      <c r="I576" s="26">
        <v>93.335391631872</v>
      </c>
      <c r="J576" s="73"/>
      <c r="K576" s="25">
        <f t="shared" si="102"/>
        <v>1276.79</v>
      </c>
      <c r="L576" s="78">
        <f t="shared" si="103"/>
        <v>1.0000016100409019</v>
      </c>
      <c r="M576" s="24">
        <f t="shared" si="104"/>
        <v>361.93</v>
      </c>
      <c r="N576" s="78">
        <f t="shared" si="105"/>
        <v>0.9999910500376169</v>
      </c>
      <c r="O576" s="24">
        <f t="shared" si="106"/>
        <v>821.52</v>
      </c>
      <c r="P576" s="78">
        <f t="shared" si="107"/>
        <v>1.0000008357704453</v>
      </c>
      <c r="Q576" s="24">
        <f t="shared" si="108"/>
        <v>93.34</v>
      </c>
      <c r="R576" s="79">
        <f t="shared" si="109"/>
        <v>1.0000493742839391</v>
      </c>
      <c r="T576" s="190"/>
    </row>
    <row r="577" spans="1:20" s="4" customFormat="1" ht="66" customHeight="1" x14ac:dyDescent="0.25">
      <c r="A577" s="164" t="s">
        <v>820</v>
      </c>
      <c r="B577" s="98" t="s">
        <v>1155</v>
      </c>
      <c r="C577" s="98" t="s">
        <v>818</v>
      </c>
      <c r="D577" s="109" t="s">
        <v>403</v>
      </c>
      <c r="E577" s="157" t="s">
        <v>1638</v>
      </c>
      <c r="F577" s="131">
        <v>201.77591925555149</v>
      </c>
      <c r="G577" s="24">
        <v>52.446875161794054</v>
      </c>
      <c r="H577" s="24">
        <v>142.73056875</v>
      </c>
      <c r="I577" s="26">
        <v>6.5984753437574399</v>
      </c>
      <c r="J577" s="73"/>
      <c r="K577" s="25">
        <f t="shared" si="102"/>
        <v>201.78</v>
      </c>
      <c r="L577" s="78">
        <f t="shared" si="103"/>
        <v>1.000020224140044</v>
      </c>
      <c r="M577" s="24">
        <f t="shared" si="104"/>
        <v>52.45</v>
      </c>
      <c r="N577" s="78">
        <f t="shared" si="105"/>
        <v>1.0000595810178645</v>
      </c>
      <c r="O577" s="24">
        <f t="shared" si="106"/>
        <v>142.72999999999999</v>
      </c>
      <c r="P577" s="78">
        <f t="shared" si="107"/>
        <v>0.99999601521940962</v>
      </c>
      <c r="Q577" s="24">
        <f t="shared" si="108"/>
        <v>6.6</v>
      </c>
      <c r="R577" s="79">
        <f t="shared" si="109"/>
        <v>1.0002310618988677</v>
      </c>
      <c r="T577" s="190"/>
    </row>
    <row r="578" spans="1:20" s="4" customFormat="1" ht="66" customHeight="1" x14ac:dyDescent="0.25">
      <c r="A578" s="164" t="s">
        <v>821</v>
      </c>
      <c r="B578" s="98" t="s">
        <v>822</v>
      </c>
      <c r="C578" s="98" t="s">
        <v>818</v>
      </c>
      <c r="D578" s="109" t="s">
        <v>403</v>
      </c>
      <c r="E578" s="157" t="s">
        <v>1641</v>
      </c>
      <c r="F578" s="131">
        <v>178.19910311628431</v>
      </c>
      <c r="G578" s="24">
        <v>53.778458022861322</v>
      </c>
      <c r="H578" s="24">
        <v>119.47156374999963</v>
      </c>
      <c r="I578" s="26">
        <v>4.9490813434233605</v>
      </c>
      <c r="J578" s="73"/>
      <c r="K578" s="25">
        <f t="shared" si="102"/>
        <v>178.2</v>
      </c>
      <c r="L578" s="78">
        <f t="shared" si="103"/>
        <v>1.0000050330428156</v>
      </c>
      <c r="M578" s="24">
        <f t="shared" si="104"/>
        <v>53.78</v>
      </c>
      <c r="N578" s="78">
        <f t="shared" si="105"/>
        <v>1.0000286727659247</v>
      </c>
      <c r="O578" s="24">
        <f t="shared" si="106"/>
        <v>119.47</v>
      </c>
      <c r="P578" s="78">
        <f t="shared" si="107"/>
        <v>0.99998691111130922</v>
      </c>
      <c r="Q578" s="24">
        <f t="shared" si="108"/>
        <v>4.95</v>
      </c>
      <c r="R578" s="79">
        <f t="shared" si="109"/>
        <v>1.0001856216361973</v>
      </c>
      <c r="T578" s="190"/>
    </row>
    <row r="579" spans="1:20" s="4" customFormat="1" ht="66" customHeight="1" x14ac:dyDescent="0.25">
      <c r="A579" s="164" t="s">
        <v>1222</v>
      </c>
      <c r="B579" s="98" t="s">
        <v>1642</v>
      </c>
      <c r="C579" s="98" t="s">
        <v>1234</v>
      </c>
      <c r="D579" s="109" t="s">
        <v>403</v>
      </c>
      <c r="E579" s="157"/>
      <c r="F579" s="131">
        <v>156.67993969956481</v>
      </c>
      <c r="G579" s="24">
        <v>55.270453644057604</v>
      </c>
      <c r="H579" s="24">
        <v>94.500679350000013</v>
      </c>
      <c r="I579" s="26">
        <v>6.9088067055072004</v>
      </c>
      <c r="J579" s="73"/>
      <c r="K579" s="25">
        <f t="shared" si="102"/>
        <v>156.68</v>
      </c>
      <c r="L579" s="78">
        <f t="shared" si="103"/>
        <v>1.0000003848637886</v>
      </c>
      <c r="M579" s="24">
        <f t="shared" si="104"/>
        <v>55.27</v>
      </c>
      <c r="N579" s="78">
        <f t="shared" si="105"/>
        <v>0.99999179228633583</v>
      </c>
      <c r="O579" s="24">
        <f t="shared" si="106"/>
        <v>94.5</v>
      </c>
      <c r="P579" s="78">
        <f t="shared" si="107"/>
        <v>0.99999281116279071</v>
      </c>
      <c r="Q579" s="24">
        <f t="shared" si="108"/>
        <v>6.91</v>
      </c>
      <c r="R579" s="79">
        <f t="shared" si="109"/>
        <v>1.000172720781412</v>
      </c>
      <c r="T579" s="190"/>
    </row>
    <row r="580" spans="1:20" s="4" customFormat="1" ht="66" customHeight="1" x14ac:dyDescent="0.25">
      <c r="A580" s="164" t="s">
        <v>1223</v>
      </c>
      <c r="B580" s="98" t="s">
        <v>1643</v>
      </c>
      <c r="C580" s="117" t="s">
        <v>1234</v>
      </c>
      <c r="D580" s="109" t="s">
        <v>403</v>
      </c>
      <c r="E580" s="157"/>
      <c r="F580" s="131">
        <v>224.95551552708963</v>
      </c>
      <c r="G580" s="24">
        <v>66.324545579635213</v>
      </c>
      <c r="H580" s="24">
        <v>150.34040175000001</v>
      </c>
      <c r="I580" s="26">
        <v>8.2905681974544017</v>
      </c>
      <c r="J580" s="73"/>
      <c r="K580" s="25">
        <f t="shared" si="102"/>
        <v>224.95</v>
      </c>
      <c r="L580" s="78">
        <f t="shared" si="103"/>
        <v>0.99997548169878514</v>
      </c>
      <c r="M580" s="24">
        <f t="shared" si="104"/>
        <v>66.319999999999993</v>
      </c>
      <c r="N580" s="78">
        <f t="shared" si="105"/>
        <v>0.99993146459435955</v>
      </c>
      <c r="O580" s="24">
        <f t="shared" si="106"/>
        <v>150.34</v>
      </c>
      <c r="P580" s="78">
        <f t="shared" si="107"/>
        <v>0.99999732773096695</v>
      </c>
      <c r="Q580" s="24">
        <f t="shared" si="108"/>
        <v>8.2899999999999991</v>
      </c>
      <c r="R580" s="79">
        <f t="shared" si="109"/>
        <v>0.99993146459435955</v>
      </c>
      <c r="T580" s="190"/>
    </row>
    <row r="581" spans="1:20" s="4" customFormat="1" ht="66" customHeight="1" x14ac:dyDescent="0.25">
      <c r="A581" s="148" t="s">
        <v>1400</v>
      </c>
      <c r="B581" s="100" t="s">
        <v>1644</v>
      </c>
      <c r="C581" s="117" t="s">
        <v>1234</v>
      </c>
      <c r="D581" s="109" t="s">
        <v>403</v>
      </c>
      <c r="E581" s="157"/>
      <c r="F581" s="131">
        <v>317.6185964125076</v>
      </c>
      <c r="G581" s="24">
        <v>79.589454695562253</v>
      </c>
      <c r="H581" s="24">
        <v>228.08045988000003</v>
      </c>
      <c r="I581" s="26">
        <v>9.9486818369452799</v>
      </c>
      <c r="J581" s="73"/>
      <c r="K581" s="25">
        <f t="shared" si="102"/>
        <v>317.62</v>
      </c>
      <c r="L581" s="78">
        <f t="shared" si="103"/>
        <v>1.0000044190973332</v>
      </c>
      <c r="M581" s="24">
        <f t="shared" si="104"/>
        <v>79.59</v>
      </c>
      <c r="N581" s="78">
        <f t="shared" si="105"/>
        <v>1.0000068514659366</v>
      </c>
      <c r="O581" s="24">
        <f t="shared" si="106"/>
        <v>228.08</v>
      </c>
      <c r="P581" s="78">
        <f t="shared" si="107"/>
        <v>0.99999798369399873</v>
      </c>
      <c r="Q581" s="24">
        <f t="shared" si="108"/>
        <v>9.9499999999999993</v>
      </c>
      <c r="R581" s="79">
        <f t="shared" si="109"/>
        <v>1.0001324962518978</v>
      </c>
      <c r="T581" s="190"/>
    </row>
    <row r="582" spans="1:20" s="4" customFormat="1" ht="66" customHeight="1" x14ac:dyDescent="0.25">
      <c r="A582" s="148" t="s">
        <v>1401</v>
      </c>
      <c r="B582" s="100" t="s">
        <v>1645</v>
      </c>
      <c r="C582" s="117" t="s">
        <v>1854</v>
      </c>
      <c r="D582" s="109" t="s">
        <v>403</v>
      </c>
      <c r="E582" s="157"/>
      <c r="F582" s="131">
        <v>156.04398</v>
      </c>
      <c r="G582" s="24">
        <v>114.33456000000001</v>
      </c>
      <c r="H582" s="24">
        <v>27.417600000000004</v>
      </c>
      <c r="I582" s="26">
        <v>14.291820000000001</v>
      </c>
      <c r="J582" s="73"/>
      <c r="K582" s="25">
        <f t="shared" si="102"/>
        <v>156.04</v>
      </c>
      <c r="L582" s="78">
        <f t="shared" si="103"/>
        <v>0.99997449437011277</v>
      </c>
      <c r="M582" s="24">
        <f t="shared" si="104"/>
        <v>114.33</v>
      </c>
      <c r="N582" s="78">
        <f t="shared" si="105"/>
        <v>0.99996011704597443</v>
      </c>
      <c r="O582" s="24">
        <f t="shared" si="106"/>
        <v>27.42</v>
      </c>
      <c r="P582" s="78">
        <f t="shared" si="107"/>
        <v>1.0000875350140055</v>
      </c>
      <c r="Q582" s="24">
        <f t="shared" si="108"/>
        <v>14.29</v>
      </c>
      <c r="R582" s="79">
        <f t="shared" si="109"/>
        <v>0.99987265442749751</v>
      </c>
      <c r="T582" s="190"/>
    </row>
    <row r="583" spans="1:20" s="4" customFormat="1" ht="54" customHeight="1" x14ac:dyDescent="0.25">
      <c r="A583" s="152" t="s">
        <v>823</v>
      </c>
      <c r="B583" s="208"/>
      <c r="C583" s="95"/>
      <c r="D583" s="121"/>
      <c r="E583" s="146"/>
      <c r="F583" s="131"/>
      <c r="G583" s="24"/>
      <c r="H583" s="24"/>
      <c r="I583" s="26"/>
      <c r="J583" s="73"/>
      <c r="K583" s="25"/>
      <c r="L583" s="78"/>
      <c r="M583" s="24"/>
      <c r="N583" s="78"/>
      <c r="O583" s="24"/>
      <c r="P583" s="78"/>
      <c r="Q583" s="24"/>
      <c r="R583" s="79"/>
      <c r="T583" s="190"/>
    </row>
    <row r="584" spans="1:20" s="4" customFormat="1" ht="33" customHeight="1" x14ac:dyDescent="0.25">
      <c r="A584" s="175" t="s">
        <v>824</v>
      </c>
      <c r="B584" s="220"/>
      <c r="C584" s="95"/>
      <c r="D584" s="121"/>
      <c r="E584" s="146"/>
      <c r="F584" s="131"/>
      <c r="G584" s="24"/>
      <c r="H584" s="24"/>
      <c r="I584" s="26"/>
      <c r="J584" s="73"/>
      <c r="K584" s="25"/>
      <c r="L584" s="78"/>
      <c r="M584" s="24"/>
      <c r="N584" s="78"/>
      <c r="O584" s="24"/>
      <c r="P584" s="78"/>
      <c r="Q584" s="24"/>
      <c r="R584" s="79"/>
      <c r="T584" s="190"/>
    </row>
    <row r="585" spans="1:20" s="4" customFormat="1" ht="245.1" customHeight="1" x14ac:dyDescent="0.25">
      <c r="A585" s="137" t="s">
        <v>825</v>
      </c>
      <c r="B585" s="98" t="s">
        <v>826</v>
      </c>
      <c r="C585" s="98" t="s">
        <v>827</v>
      </c>
      <c r="D585" s="109" t="s">
        <v>110</v>
      </c>
      <c r="E585" s="157" t="s">
        <v>1115</v>
      </c>
      <c r="F585" s="131">
        <v>8773.3054368000012</v>
      </c>
      <c r="G585" s="24">
        <v>0</v>
      </c>
      <c r="H585" s="24">
        <v>0</v>
      </c>
      <c r="I585" s="26">
        <v>8773.3054368000012</v>
      </c>
      <c r="J585" s="73"/>
      <c r="K585" s="25">
        <f t="shared" si="102"/>
        <v>8773.31</v>
      </c>
      <c r="L585" s="78">
        <f t="shared" si="103"/>
        <v>1.0000005201232343</v>
      </c>
      <c r="M585" s="24">
        <f t="shared" si="104"/>
        <v>0</v>
      </c>
      <c r="N585" s="78" t="e">
        <f t="shared" si="105"/>
        <v>#DIV/0!</v>
      </c>
      <c r="O585" s="24">
        <f t="shared" si="106"/>
        <v>0</v>
      </c>
      <c r="P585" s="78" t="e">
        <f t="shared" si="107"/>
        <v>#DIV/0!</v>
      </c>
      <c r="Q585" s="24">
        <f t="shared" si="108"/>
        <v>8773.31</v>
      </c>
      <c r="R585" s="79">
        <f t="shared" si="109"/>
        <v>1.0000005201232343</v>
      </c>
      <c r="T585" s="190"/>
    </row>
    <row r="586" spans="1:20" s="4" customFormat="1" ht="109.5" customHeight="1" x14ac:dyDescent="0.25">
      <c r="A586" s="137" t="s">
        <v>828</v>
      </c>
      <c r="B586" s="98" t="s">
        <v>829</v>
      </c>
      <c r="C586" s="98" t="s">
        <v>830</v>
      </c>
      <c r="D586" s="109" t="s">
        <v>831</v>
      </c>
      <c r="E586" s="157" t="s">
        <v>1116</v>
      </c>
      <c r="F586" s="131">
        <v>12571.580671228799</v>
      </c>
      <c r="G586" s="24">
        <v>0</v>
      </c>
      <c r="H586" s="24">
        <v>0</v>
      </c>
      <c r="I586" s="26">
        <v>12571.580671228799</v>
      </c>
      <c r="J586" s="73"/>
      <c r="K586" s="25">
        <f t="shared" si="102"/>
        <v>12571.58</v>
      </c>
      <c r="L586" s="78">
        <f t="shared" si="103"/>
        <v>0.99999994660744607</v>
      </c>
      <c r="M586" s="24">
        <f t="shared" si="104"/>
        <v>0</v>
      </c>
      <c r="N586" s="78" t="e">
        <f t="shared" si="105"/>
        <v>#DIV/0!</v>
      </c>
      <c r="O586" s="24">
        <f t="shared" si="106"/>
        <v>0</v>
      </c>
      <c r="P586" s="78" t="e">
        <f t="shared" si="107"/>
        <v>#DIV/0!</v>
      </c>
      <c r="Q586" s="24">
        <f t="shared" si="108"/>
        <v>12571.58</v>
      </c>
      <c r="R586" s="79">
        <f t="shared" si="109"/>
        <v>0.99999994660744607</v>
      </c>
      <c r="T586" s="190"/>
    </row>
    <row r="587" spans="1:20" s="4" customFormat="1" ht="113.25" customHeight="1" x14ac:dyDescent="0.25">
      <c r="A587" s="137" t="s">
        <v>832</v>
      </c>
      <c r="B587" s="98" t="s">
        <v>833</v>
      </c>
      <c r="C587" s="98" t="s">
        <v>1652</v>
      </c>
      <c r="D587" s="109" t="s">
        <v>110</v>
      </c>
      <c r="E587" s="157"/>
      <c r="F587" s="131">
        <v>5094.1773504000003</v>
      </c>
      <c r="G587" s="24">
        <v>0</v>
      </c>
      <c r="H587" s="24">
        <v>0</v>
      </c>
      <c r="I587" s="26">
        <v>5094.1773504000003</v>
      </c>
      <c r="J587" s="73"/>
      <c r="K587" s="25">
        <f t="shared" ref="K587:K650" si="122">SUM(M587,O587,Q587)</f>
        <v>5094.18</v>
      </c>
      <c r="L587" s="78">
        <f t="shared" ref="L587:L650" si="123">K587/F587</f>
        <v>1.0000005201232345</v>
      </c>
      <c r="M587" s="24">
        <f t="shared" ref="M587:M650" si="124">ROUND(G587-(G587*$M$6*$F$6),2)</f>
        <v>0</v>
      </c>
      <c r="N587" s="78" t="e">
        <f t="shared" ref="N587:N650" si="125">M587/G587</f>
        <v>#DIV/0!</v>
      </c>
      <c r="O587" s="24">
        <f t="shared" ref="O587:O650" si="126">ROUND(H587-(H587*$O$6*$F$6),2)</f>
        <v>0</v>
      </c>
      <c r="P587" s="78" t="e">
        <f t="shared" ref="P587:P650" si="127">O587/H587</f>
        <v>#DIV/0!</v>
      </c>
      <c r="Q587" s="24">
        <f t="shared" ref="Q587:Q650" si="128">ROUND((I587-(I587*$Q$6*$F$6)),2)</f>
        <v>5094.18</v>
      </c>
      <c r="R587" s="79">
        <f t="shared" ref="R587:R650" si="129">Q587/I587</f>
        <v>1.0000005201232345</v>
      </c>
      <c r="T587" s="190"/>
    </row>
    <row r="588" spans="1:20" s="4" customFormat="1" ht="140.25" customHeight="1" x14ac:dyDescent="0.25">
      <c r="A588" s="137" t="s">
        <v>834</v>
      </c>
      <c r="B588" s="98" t="s">
        <v>835</v>
      </c>
      <c r="C588" s="98" t="s">
        <v>1413</v>
      </c>
      <c r="D588" s="109" t="s">
        <v>110</v>
      </c>
      <c r="E588" s="157"/>
      <c r="F588" s="131">
        <v>14024.7104832</v>
      </c>
      <c r="G588" s="24">
        <v>0</v>
      </c>
      <c r="H588" s="24">
        <v>0</v>
      </c>
      <c r="I588" s="26">
        <v>14024.7104832</v>
      </c>
      <c r="J588" s="73"/>
      <c r="K588" s="25">
        <f t="shared" si="122"/>
        <v>14024.71</v>
      </c>
      <c r="L588" s="78">
        <f t="shared" si="123"/>
        <v>0.99999996554652582</v>
      </c>
      <c r="M588" s="24">
        <f t="shared" si="124"/>
        <v>0</v>
      </c>
      <c r="N588" s="78" t="e">
        <f t="shared" si="125"/>
        <v>#DIV/0!</v>
      </c>
      <c r="O588" s="24">
        <f t="shared" si="126"/>
        <v>0</v>
      </c>
      <c r="P588" s="78" t="e">
        <f t="shared" si="127"/>
        <v>#DIV/0!</v>
      </c>
      <c r="Q588" s="24">
        <f t="shared" si="128"/>
        <v>14024.71</v>
      </c>
      <c r="R588" s="79">
        <f t="shared" si="129"/>
        <v>0.99999996554652582</v>
      </c>
      <c r="T588" s="190"/>
    </row>
    <row r="589" spans="1:20" s="4" customFormat="1" ht="132.94999999999999" customHeight="1" x14ac:dyDescent="0.25">
      <c r="A589" s="137" t="s">
        <v>836</v>
      </c>
      <c r="B589" s="98" t="s">
        <v>1240</v>
      </c>
      <c r="C589" s="98" t="s">
        <v>1156</v>
      </c>
      <c r="D589" s="109" t="s">
        <v>110</v>
      </c>
      <c r="E589" s="157"/>
      <c r="F589" s="131">
        <v>18489.977049599998</v>
      </c>
      <c r="G589" s="24">
        <v>0</v>
      </c>
      <c r="H589" s="24">
        <v>0</v>
      </c>
      <c r="I589" s="26">
        <v>18489.977049599998</v>
      </c>
      <c r="J589" s="73"/>
      <c r="K589" s="25">
        <f t="shared" si="122"/>
        <v>18489.98</v>
      </c>
      <c r="L589" s="78">
        <f t="shared" si="123"/>
        <v>1.0000001595675319</v>
      </c>
      <c r="M589" s="24">
        <f t="shared" si="124"/>
        <v>0</v>
      </c>
      <c r="N589" s="78" t="e">
        <f t="shared" si="125"/>
        <v>#DIV/0!</v>
      </c>
      <c r="O589" s="24">
        <f t="shared" si="126"/>
        <v>0</v>
      </c>
      <c r="P589" s="78" t="e">
        <f t="shared" si="127"/>
        <v>#DIV/0!</v>
      </c>
      <c r="Q589" s="24">
        <f t="shared" si="128"/>
        <v>18489.98</v>
      </c>
      <c r="R589" s="79">
        <f t="shared" si="129"/>
        <v>1.0000001595675319</v>
      </c>
      <c r="T589" s="190"/>
    </row>
    <row r="590" spans="1:20" s="4" customFormat="1" ht="102" customHeight="1" x14ac:dyDescent="0.25">
      <c r="A590" s="137" t="s">
        <v>837</v>
      </c>
      <c r="B590" s="98" t="s">
        <v>1157</v>
      </c>
      <c r="C590" s="98" t="s">
        <v>838</v>
      </c>
      <c r="D590" s="109" t="s">
        <v>110</v>
      </c>
      <c r="E590" s="157" t="s">
        <v>1117</v>
      </c>
      <c r="F590" s="131">
        <v>41206.234567680003</v>
      </c>
      <c r="G590" s="24">
        <v>0</v>
      </c>
      <c r="H590" s="24">
        <v>0</v>
      </c>
      <c r="I590" s="26">
        <v>41206.234567680003</v>
      </c>
      <c r="J590" s="73"/>
      <c r="K590" s="25">
        <f t="shared" si="122"/>
        <v>41206.230000000003</v>
      </c>
      <c r="L590" s="78">
        <f t="shared" si="123"/>
        <v>0.99999988915075477</v>
      </c>
      <c r="M590" s="24">
        <f t="shared" si="124"/>
        <v>0</v>
      </c>
      <c r="N590" s="78" t="e">
        <f t="shared" si="125"/>
        <v>#DIV/0!</v>
      </c>
      <c r="O590" s="24">
        <f t="shared" si="126"/>
        <v>0</v>
      </c>
      <c r="P590" s="78" t="e">
        <f t="shared" si="127"/>
        <v>#DIV/0!</v>
      </c>
      <c r="Q590" s="24">
        <f t="shared" si="128"/>
        <v>41206.230000000003</v>
      </c>
      <c r="R590" s="79">
        <f t="shared" si="129"/>
        <v>0.99999988915075477</v>
      </c>
      <c r="T590" s="190"/>
    </row>
    <row r="591" spans="1:20" s="4" customFormat="1" ht="156" customHeight="1" x14ac:dyDescent="0.25">
      <c r="A591" s="137" t="s">
        <v>839</v>
      </c>
      <c r="B591" s="98" t="s">
        <v>840</v>
      </c>
      <c r="C591" s="98" t="s">
        <v>841</v>
      </c>
      <c r="D591" s="109" t="s">
        <v>110</v>
      </c>
      <c r="E591" s="157" t="s">
        <v>1117</v>
      </c>
      <c r="F591" s="131">
        <v>28527.393162240001</v>
      </c>
      <c r="G591" s="24">
        <v>0</v>
      </c>
      <c r="H591" s="24">
        <v>0</v>
      </c>
      <c r="I591" s="26">
        <v>28527.393162240001</v>
      </c>
      <c r="J591" s="73"/>
      <c r="K591" s="25">
        <f t="shared" si="122"/>
        <v>28527.39</v>
      </c>
      <c r="L591" s="78">
        <f t="shared" si="123"/>
        <v>0.99999988915075466</v>
      </c>
      <c r="M591" s="24">
        <f t="shared" si="124"/>
        <v>0</v>
      </c>
      <c r="N591" s="78" t="e">
        <f t="shared" si="125"/>
        <v>#DIV/0!</v>
      </c>
      <c r="O591" s="24">
        <f t="shared" si="126"/>
        <v>0</v>
      </c>
      <c r="P591" s="78" t="e">
        <f t="shared" si="127"/>
        <v>#DIV/0!</v>
      </c>
      <c r="Q591" s="24">
        <f t="shared" si="128"/>
        <v>28527.39</v>
      </c>
      <c r="R591" s="79">
        <f t="shared" si="129"/>
        <v>0.99999988915075466</v>
      </c>
      <c r="T591" s="190"/>
    </row>
    <row r="592" spans="1:20" s="4" customFormat="1" ht="194.1" customHeight="1" x14ac:dyDescent="0.25">
      <c r="A592" s="137" t="s">
        <v>842</v>
      </c>
      <c r="B592" s="98" t="s">
        <v>843</v>
      </c>
      <c r="C592" s="98" t="s">
        <v>844</v>
      </c>
      <c r="D592" s="109" t="s">
        <v>831</v>
      </c>
      <c r="E592" s="157" t="s">
        <v>1118</v>
      </c>
      <c r="F592" s="131">
        <v>5114.5540598016005</v>
      </c>
      <c r="G592" s="24">
        <v>0</v>
      </c>
      <c r="H592" s="24">
        <v>0</v>
      </c>
      <c r="I592" s="26">
        <v>5114.5540598016005</v>
      </c>
      <c r="J592" s="73"/>
      <c r="K592" s="25">
        <f t="shared" si="122"/>
        <v>5114.55</v>
      </c>
      <c r="L592" s="78">
        <f t="shared" si="123"/>
        <v>0.99999920622569383</v>
      </c>
      <c r="M592" s="24">
        <f t="shared" si="124"/>
        <v>0</v>
      </c>
      <c r="N592" s="78" t="e">
        <f t="shared" si="125"/>
        <v>#DIV/0!</v>
      </c>
      <c r="O592" s="24">
        <f t="shared" si="126"/>
        <v>0</v>
      </c>
      <c r="P592" s="78" t="e">
        <f t="shared" si="127"/>
        <v>#DIV/0!</v>
      </c>
      <c r="Q592" s="24">
        <f t="shared" si="128"/>
        <v>5114.55</v>
      </c>
      <c r="R592" s="79">
        <f t="shared" si="129"/>
        <v>0.99999920622569383</v>
      </c>
      <c r="T592" s="190"/>
    </row>
    <row r="593" spans="1:20" s="4" customFormat="1" ht="33" customHeight="1" x14ac:dyDescent="0.25">
      <c r="A593" s="176" t="s">
        <v>845</v>
      </c>
      <c r="B593" s="106"/>
      <c r="C593" s="106"/>
      <c r="D593" s="18"/>
      <c r="E593" s="177"/>
      <c r="F593" s="131"/>
      <c r="G593" s="24"/>
      <c r="H593" s="24"/>
      <c r="I593" s="26"/>
      <c r="J593" s="73"/>
      <c r="K593" s="25"/>
      <c r="L593" s="78"/>
      <c r="M593" s="24"/>
      <c r="N593" s="78"/>
      <c r="O593" s="24"/>
      <c r="P593" s="78"/>
      <c r="Q593" s="24"/>
      <c r="R593" s="79"/>
      <c r="T593" s="190"/>
    </row>
    <row r="594" spans="1:20" s="4" customFormat="1" ht="33" customHeight="1" x14ac:dyDescent="0.25">
      <c r="A594" s="176" t="s">
        <v>846</v>
      </c>
      <c r="B594" s="105"/>
      <c r="C594" s="105"/>
      <c r="D594" s="125"/>
      <c r="E594" s="178"/>
      <c r="F594" s="131"/>
      <c r="G594" s="24"/>
      <c r="H594" s="24"/>
      <c r="I594" s="26"/>
      <c r="J594" s="73"/>
      <c r="K594" s="25"/>
      <c r="L594" s="78"/>
      <c r="M594" s="24"/>
      <c r="N594" s="78"/>
      <c r="O594" s="24"/>
      <c r="P594" s="78"/>
      <c r="Q594" s="24"/>
      <c r="R594" s="79"/>
      <c r="T594" s="190"/>
    </row>
    <row r="595" spans="1:20" s="4" customFormat="1" ht="91.5" customHeight="1" x14ac:dyDescent="0.25">
      <c r="A595" s="137" t="s">
        <v>847</v>
      </c>
      <c r="B595" s="98" t="s">
        <v>1402</v>
      </c>
      <c r="C595" s="98" t="s">
        <v>848</v>
      </c>
      <c r="D595" s="109" t="s">
        <v>114</v>
      </c>
      <c r="E595" s="157"/>
      <c r="F595" s="131">
        <v>4794.6832502882226</v>
      </c>
      <c r="G595" s="24">
        <v>2280.0626402882231</v>
      </c>
      <c r="H595" s="24">
        <v>2514.6206099999995</v>
      </c>
      <c r="I595" s="26">
        <v>0</v>
      </c>
      <c r="J595" s="73"/>
      <c r="K595" s="25">
        <f t="shared" si="122"/>
        <v>4794.68</v>
      </c>
      <c r="L595" s="78">
        <f t="shared" si="123"/>
        <v>0.9999993221057466</v>
      </c>
      <c r="M595" s="24">
        <f t="shared" si="124"/>
        <v>2280.06</v>
      </c>
      <c r="N595" s="78">
        <f t="shared" si="125"/>
        <v>0.99999884201066391</v>
      </c>
      <c r="O595" s="24">
        <f t="shared" si="126"/>
        <v>2514.62</v>
      </c>
      <c r="P595" s="78">
        <f t="shared" si="127"/>
        <v>0.99999975741867497</v>
      </c>
      <c r="Q595" s="24">
        <f t="shared" si="128"/>
        <v>0</v>
      </c>
      <c r="R595" s="79" t="e">
        <f t="shared" si="129"/>
        <v>#DIV/0!</v>
      </c>
      <c r="T595" s="190"/>
    </row>
    <row r="596" spans="1:20" s="4" customFormat="1" ht="120.6" customHeight="1" x14ac:dyDescent="0.25">
      <c r="A596" s="137" t="s">
        <v>849</v>
      </c>
      <c r="B596" s="98" t="s">
        <v>850</v>
      </c>
      <c r="C596" s="98" t="s">
        <v>851</v>
      </c>
      <c r="D596" s="109" t="s">
        <v>114</v>
      </c>
      <c r="E596" s="157"/>
      <c r="F596" s="131">
        <v>19357.938806540005</v>
      </c>
      <c r="G596" s="24">
        <v>9538.9914865400078</v>
      </c>
      <c r="H596" s="24">
        <v>9818.9473199999993</v>
      </c>
      <c r="I596" s="26">
        <v>0</v>
      </c>
      <c r="J596" s="73"/>
      <c r="K596" s="25">
        <f t="shared" si="122"/>
        <v>19357.940000000002</v>
      </c>
      <c r="L596" s="78">
        <f t="shared" si="123"/>
        <v>1.0000000616522249</v>
      </c>
      <c r="M596" s="24">
        <f t="shared" si="124"/>
        <v>9538.99</v>
      </c>
      <c r="N596" s="78">
        <f t="shared" si="125"/>
        <v>0.99999984416172194</v>
      </c>
      <c r="O596" s="24">
        <f t="shared" si="126"/>
        <v>9818.9500000000007</v>
      </c>
      <c r="P596" s="78">
        <f t="shared" si="127"/>
        <v>1.0000002729416824</v>
      </c>
      <c r="Q596" s="24">
        <f t="shared" si="128"/>
        <v>0</v>
      </c>
      <c r="R596" s="79" t="e">
        <f t="shared" si="129"/>
        <v>#DIV/0!</v>
      </c>
      <c r="T596" s="190"/>
    </row>
    <row r="597" spans="1:20" s="4" customFormat="1" ht="88.5" customHeight="1" x14ac:dyDescent="0.25">
      <c r="A597" s="137" t="s">
        <v>852</v>
      </c>
      <c r="B597" s="98" t="s">
        <v>853</v>
      </c>
      <c r="C597" s="98" t="s">
        <v>848</v>
      </c>
      <c r="D597" s="109" t="s">
        <v>114</v>
      </c>
      <c r="E597" s="157"/>
      <c r="F597" s="131">
        <v>7635.1917841168906</v>
      </c>
      <c r="G597" s="24">
        <v>4308.7711741168905</v>
      </c>
      <c r="H597" s="24">
        <v>3326.4206099999997</v>
      </c>
      <c r="I597" s="26">
        <v>0</v>
      </c>
      <c r="J597" s="73"/>
      <c r="K597" s="25">
        <f t="shared" si="122"/>
        <v>7635.1900000000005</v>
      </c>
      <c r="L597" s="78">
        <f t="shared" si="123"/>
        <v>0.99999976632978704</v>
      </c>
      <c r="M597" s="24">
        <f t="shared" si="124"/>
        <v>4308.7700000000004</v>
      </c>
      <c r="N597" s="78">
        <f t="shared" si="125"/>
        <v>0.99999972750539712</v>
      </c>
      <c r="O597" s="24">
        <f t="shared" si="126"/>
        <v>3326.42</v>
      </c>
      <c r="P597" s="78">
        <f t="shared" si="127"/>
        <v>0.99999981661970294</v>
      </c>
      <c r="Q597" s="24">
        <f t="shared" si="128"/>
        <v>0</v>
      </c>
      <c r="R597" s="79" t="e">
        <f t="shared" si="129"/>
        <v>#DIV/0!</v>
      </c>
      <c r="T597" s="190"/>
    </row>
    <row r="598" spans="1:20" s="4" customFormat="1" ht="128.44999999999999" customHeight="1" x14ac:dyDescent="0.25">
      <c r="A598" s="137" t="s">
        <v>854</v>
      </c>
      <c r="B598" s="98" t="s">
        <v>855</v>
      </c>
      <c r="C598" s="98" t="s">
        <v>851</v>
      </c>
      <c r="D598" s="109" t="s">
        <v>114</v>
      </c>
      <c r="E598" s="157"/>
      <c r="F598" s="131">
        <v>21491.87763738801</v>
      </c>
      <c r="G598" s="24">
        <v>10590.530317388007</v>
      </c>
      <c r="H598" s="24">
        <v>10901.347320000001</v>
      </c>
      <c r="I598" s="26">
        <v>0</v>
      </c>
      <c r="J598" s="73"/>
      <c r="K598" s="25">
        <f t="shared" si="122"/>
        <v>21491.88</v>
      </c>
      <c r="L598" s="78">
        <f t="shared" si="123"/>
        <v>1.0000001099304598</v>
      </c>
      <c r="M598" s="24">
        <f t="shared" si="124"/>
        <v>10590.53</v>
      </c>
      <c r="N598" s="78">
        <f t="shared" si="125"/>
        <v>0.99999997003096186</v>
      </c>
      <c r="O598" s="24">
        <f t="shared" si="126"/>
        <v>10901.35</v>
      </c>
      <c r="P598" s="78">
        <f t="shared" si="127"/>
        <v>1.0000002458411719</v>
      </c>
      <c r="Q598" s="24">
        <f t="shared" si="128"/>
        <v>0</v>
      </c>
      <c r="R598" s="79" t="e">
        <f t="shared" si="129"/>
        <v>#DIV/0!</v>
      </c>
      <c r="T598" s="190"/>
    </row>
    <row r="599" spans="1:20" s="4" customFormat="1" ht="90" customHeight="1" x14ac:dyDescent="0.25">
      <c r="A599" s="137" t="s">
        <v>1403</v>
      </c>
      <c r="B599" s="98" t="s">
        <v>1404</v>
      </c>
      <c r="C599" s="98" t="s">
        <v>848</v>
      </c>
      <c r="D599" s="109" t="s">
        <v>114</v>
      </c>
      <c r="E599" s="157"/>
      <c r="F599" s="131">
        <v>10475.700317945557</v>
      </c>
      <c r="G599" s="24">
        <v>6337.4797079455575</v>
      </c>
      <c r="H599" s="24">
        <v>4138.2206100000003</v>
      </c>
      <c r="I599" s="26">
        <v>0</v>
      </c>
      <c r="J599" s="73"/>
      <c r="K599" s="25">
        <f t="shared" si="122"/>
        <v>10475.700000000001</v>
      </c>
      <c r="L599" s="78">
        <f t="shared" si="123"/>
        <v>0.99999996964923143</v>
      </c>
      <c r="M599" s="24">
        <f t="shared" si="124"/>
        <v>6337.48</v>
      </c>
      <c r="N599" s="78">
        <f t="shared" si="125"/>
        <v>1.0000000460836886</v>
      </c>
      <c r="O599" s="24">
        <f t="shared" si="126"/>
        <v>4138.22</v>
      </c>
      <c r="P599" s="78">
        <f t="shared" si="127"/>
        <v>0.99999985259364887</v>
      </c>
      <c r="Q599" s="24">
        <f t="shared" si="128"/>
        <v>0</v>
      </c>
      <c r="R599" s="79" t="e">
        <f t="shared" si="129"/>
        <v>#DIV/0!</v>
      </c>
      <c r="T599" s="190"/>
    </row>
    <row r="600" spans="1:20" s="4" customFormat="1" ht="114.95" customHeight="1" x14ac:dyDescent="0.25">
      <c r="A600" s="137" t="s">
        <v>1405</v>
      </c>
      <c r="B600" s="98" t="s">
        <v>1404</v>
      </c>
      <c r="C600" s="98" t="s">
        <v>851</v>
      </c>
      <c r="D600" s="109" t="s">
        <v>114</v>
      </c>
      <c r="E600" s="157"/>
      <c r="F600" s="131">
        <v>23625.816468236007</v>
      </c>
      <c r="G600" s="24">
        <v>11642.069148236007</v>
      </c>
      <c r="H600" s="24">
        <v>11983.747320000002</v>
      </c>
      <c r="I600" s="26">
        <v>0</v>
      </c>
      <c r="J600" s="73"/>
      <c r="K600" s="25">
        <f t="shared" si="122"/>
        <v>23625.82</v>
      </c>
      <c r="L600" s="78">
        <f t="shared" si="123"/>
        <v>1.0000001494874895</v>
      </c>
      <c r="M600" s="24">
        <f t="shared" si="124"/>
        <v>11642.07</v>
      </c>
      <c r="N600" s="78">
        <f t="shared" si="125"/>
        <v>1.0000000731625953</v>
      </c>
      <c r="O600" s="24">
        <f t="shared" si="126"/>
        <v>11983.75</v>
      </c>
      <c r="P600" s="78">
        <f t="shared" si="127"/>
        <v>1.0000002236362238</v>
      </c>
      <c r="Q600" s="24">
        <f t="shared" si="128"/>
        <v>0</v>
      </c>
      <c r="R600" s="79" t="e">
        <f t="shared" si="129"/>
        <v>#DIV/0!</v>
      </c>
      <c r="T600" s="190"/>
    </row>
    <row r="601" spans="1:20" s="4" customFormat="1" ht="86.1" customHeight="1" x14ac:dyDescent="0.25">
      <c r="A601" s="137" t="s">
        <v>856</v>
      </c>
      <c r="B601" s="98" t="s">
        <v>1739</v>
      </c>
      <c r="C601" s="98" t="s">
        <v>1738</v>
      </c>
      <c r="D601" s="109" t="s">
        <v>857</v>
      </c>
      <c r="E601" s="157"/>
      <c r="F601" s="131">
        <v>14450.652889879681</v>
      </c>
      <c r="G601" s="24">
        <v>14450.652889879681</v>
      </c>
      <c r="H601" s="24">
        <v>0</v>
      </c>
      <c r="I601" s="26">
        <v>0</v>
      </c>
      <c r="J601" s="73"/>
      <c r="K601" s="25">
        <f t="shared" si="122"/>
        <v>14450.65</v>
      </c>
      <c r="L601" s="78">
        <f t="shared" si="123"/>
        <v>0.99999980001736233</v>
      </c>
      <c r="M601" s="24">
        <f t="shared" si="124"/>
        <v>14450.65</v>
      </c>
      <c r="N601" s="78">
        <f t="shared" si="125"/>
        <v>0.99999980001736233</v>
      </c>
      <c r="O601" s="24">
        <f t="shared" si="126"/>
        <v>0</v>
      </c>
      <c r="P601" s="78" t="e">
        <f t="shared" si="127"/>
        <v>#DIV/0!</v>
      </c>
      <c r="Q601" s="24">
        <f t="shared" si="128"/>
        <v>0</v>
      </c>
      <c r="R601" s="79" t="e">
        <f t="shared" si="129"/>
        <v>#DIV/0!</v>
      </c>
      <c r="T601" s="190"/>
    </row>
    <row r="602" spans="1:20" s="4" customFormat="1" ht="33" customHeight="1" x14ac:dyDescent="0.25">
      <c r="A602" s="176" t="s">
        <v>858</v>
      </c>
      <c r="B602" s="105"/>
      <c r="C602" s="105"/>
      <c r="D602" s="125"/>
      <c r="E602" s="178"/>
      <c r="F602" s="131"/>
      <c r="G602" s="24"/>
      <c r="H602" s="24"/>
      <c r="I602" s="26"/>
      <c r="J602" s="73"/>
      <c r="K602" s="25"/>
      <c r="L602" s="78"/>
      <c r="M602" s="24"/>
      <c r="N602" s="78"/>
      <c r="O602" s="24"/>
      <c r="P602" s="78"/>
      <c r="Q602" s="24"/>
      <c r="R602" s="79"/>
      <c r="T602" s="190"/>
    </row>
    <row r="603" spans="1:20" s="4" customFormat="1" ht="344.45" customHeight="1" x14ac:dyDescent="0.25">
      <c r="A603" s="137" t="s">
        <v>859</v>
      </c>
      <c r="B603" s="98" t="s">
        <v>860</v>
      </c>
      <c r="C603" s="98" t="s">
        <v>1647</v>
      </c>
      <c r="D603" s="109" t="s">
        <v>110</v>
      </c>
      <c r="E603" s="157"/>
      <c r="F603" s="131">
        <v>23429.67287570623</v>
      </c>
      <c r="G603" s="24">
        <v>7754.9578757062282</v>
      </c>
      <c r="H603" s="24">
        <v>15674.715</v>
      </c>
      <c r="I603" s="26">
        <v>0</v>
      </c>
      <c r="J603" s="73"/>
      <c r="K603" s="25">
        <f t="shared" si="122"/>
        <v>23429.68</v>
      </c>
      <c r="L603" s="78">
        <f t="shared" si="123"/>
        <v>1.0000003040714145</v>
      </c>
      <c r="M603" s="24">
        <f t="shared" si="124"/>
        <v>7754.96</v>
      </c>
      <c r="N603" s="78">
        <f t="shared" si="125"/>
        <v>1.0000002739271838</v>
      </c>
      <c r="O603" s="24">
        <f t="shared" si="126"/>
        <v>15674.72</v>
      </c>
      <c r="P603" s="78">
        <f t="shared" si="127"/>
        <v>1.0000003189850659</v>
      </c>
      <c r="Q603" s="24">
        <f t="shared" si="128"/>
        <v>0</v>
      </c>
      <c r="R603" s="79" t="e">
        <f t="shared" si="129"/>
        <v>#DIV/0!</v>
      </c>
      <c r="T603" s="190"/>
    </row>
    <row r="604" spans="1:20" s="4" customFormat="1" ht="186.6" customHeight="1" x14ac:dyDescent="0.25">
      <c r="A604" s="137" t="s">
        <v>861</v>
      </c>
      <c r="B604" s="98" t="s">
        <v>862</v>
      </c>
      <c r="C604" s="98" t="s">
        <v>1648</v>
      </c>
      <c r="D604" s="109" t="s">
        <v>110</v>
      </c>
      <c r="E604" s="157"/>
      <c r="F604" s="131">
        <v>9441.3657383023128</v>
      </c>
      <c r="G604" s="24">
        <v>3124.9857383023109</v>
      </c>
      <c r="H604" s="24">
        <v>6316.380000000001</v>
      </c>
      <c r="I604" s="26">
        <v>0</v>
      </c>
      <c r="J604" s="73"/>
      <c r="K604" s="25">
        <f t="shared" si="122"/>
        <v>9441.369999999999</v>
      </c>
      <c r="L604" s="78">
        <f t="shared" si="123"/>
        <v>1.0000004513857215</v>
      </c>
      <c r="M604" s="24">
        <f t="shared" si="124"/>
        <v>3124.99</v>
      </c>
      <c r="N604" s="78">
        <f t="shared" si="125"/>
        <v>1.0000013637494842</v>
      </c>
      <c r="O604" s="24">
        <f t="shared" si="126"/>
        <v>6316.38</v>
      </c>
      <c r="P604" s="78">
        <f t="shared" si="127"/>
        <v>0.99999999999999989</v>
      </c>
      <c r="Q604" s="24">
        <f t="shared" si="128"/>
        <v>0</v>
      </c>
      <c r="R604" s="79" t="e">
        <f t="shared" si="129"/>
        <v>#DIV/0!</v>
      </c>
      <c r="T604" s="190"/>
    </row>
    <row r="605" spans="1:20" s="4" customFormat="1" ht="33" customHeight="1" x14ac:dyDescent="0.25">
      <c r="A605" s="176" t="s">
        <v>864</v>
      </c>
      <c r="B605" s="106"/>
      <c r="C605" s="106"/>
      <c r="D605" s="18"/>
      <c r="E605" s="177"/>
      <c r="F605" s="131"/>
      <c r="G605" s="24"/>
      <c r="H605" s="24"/>
      <c r="I605" s="26"/>
      <c r="J605" s="73"/>
      <c r="K605" s="25"/>
      <c r="L605" s="78"/>
      <c r="M605" s="24"/>
      <c r="N605" s="78"/>
      <c r="O605" s="24"/>
      <c r="P605" s="78"/>
      <c r="Q605" s="24"/>
      <c r="R605" s="79"/>
      <c r="T605" s="190"/>
    </row>
    <row r="606" spans="1:20" s="4" customFormat="1" ht="128.25" customHeight="1" x14ac:dyDescent="0.25">
      <c r="A606" s="137" t="s">
        <v>865</v>
      </c>
      <c r="B606" s="98" t="s">
        <v>1241</v>
      </c>
      <c r="C606" s="98" t="s">
        <v>1649</v>
      </c>
      <c r="D606" s="109"/>
      <c r="E606" s="179"/>
      <c r="F606" s="131"/>
      <c r="G606" s="24"/>
      <c r="H606" s="24"/>
      <c r="I606" s="26"/>
      <c r="J606" s="73"/>
      <c r="K606" s="25"/>
      <c r="L606" s="78"/>
      <c r="M606" s="24"/>
      <c r="N606" s="78"/>
      <c r="O606" s="24"/>
      <c r="P606" s="78"/>
      <c r="Q606" s="24"/>
      <c r="R606" s="79"/>
      <c r="T606" s="190"/>
    </row>
    <row r="607" spans="1:20" s="4" customFormat="1" ht="31.5" x14ac:dyDescent="0.25">
      <c r="A607" s="137" t="s">
        <v>866</v>
      </c>
      <c r="B607" s="98" t="s">
        <v>1650</v>
      </c>
      <c r="C607" s="98"/>
      <c r="D607" s="109" t="s">
        <v>863</v>
      </c>
      <c r="E607" s="157"/>
      <c r="F607" s="131">
        <v>958910.34987650882</v>
      </c>
      <c r="G607" s="24">
        <v>116598.62484910082</v>
      </c>
      <c r="H607" s="24">
        <v>783773.43660000002</v>
      </c>
      <c r="I607" s="26">
        <v>58538.288427407999</v>
      </c>
      <c r="J607" s="73"/>
      <c r="K607" s="25">
        <f t="shared" si="122"/>
        <v>958910.35</v>
      </c>
      <c r="L607" s="78">
        <f t="shared" si="123"/>
        <v>1.0000000001287828</v>
      </c>
      <c r="M607" s="24">
        <f t="shared" si="124"/>
        <v>116598.62</v>
      </c>
      <c r="N607" s="78">
        <f t="shared" si="125"/>
        <v>0.99999995841202394</v>
      </c>
      <c r="O607" s="24">
        <f t="shared" si="126"/>
        <v>783773.44</v>
      </c>
      <c r="P607" s="78">
        <f t="shared" si="127"/>
        <v>1.0000000043379882</v>
      </c>
      <c r="Q607" s="24">
        <f t="shared" si="128"/>
        <v>58538.29</v>
      </c>
      <c r="R607" s="79">
        <f t="shared" si="129"/>
        <v>1.0000000268643319</v>
      </c>
      <c r="T607" s="190"/>
    </row>
    <row r="608" spans="1:20" s="4" customFormat="1" ht="31.5" x14ac:dyDescent="0.25">
      <c r="A608" s="137" t="s">
        <v>867</v>
      </c>
      <c r="B608" s="98" t="s">
        <v>1748</v>
      </c>
      <c r="C608" s="98"/>
      <c r="D608" s="109" t="s">
        <v>863</v>
      </c>
      <c r="E608" s="157"/>
      <c r="F608" s="131">
        <v>1022828.0546069281</v>
      </c>
      <c r="G608" s="24">
        <v>114507.62823093119</v>
      </c>
      <c r="H608" s="24">
        <v>846523.72035000008</v>
      </c>
      <c r="I608" s="26">
        <v>61796.706025996806</v>
      </c>
      <c r="J608" s="73"/>
      <c r="K608" s="25">
        <f t="shared" si="122"/>
        <v>1022828.0599999999</v>
      </c>
      <c r="L608" s="78">
        <f t="shared" si="123"/>
        <v>1.0000000052727063</v>
      </c>
      <c r="M608" s="24">
        <f t="shared" si="124"/>
        <v>114507.63</v>
      </c>
      <c r="N608" s="78">
        <f t="shared" si="125"/>
        <v>1.0000000154493534</v>
      </c>
      <c r="O608" s="24">
        <f t="shared" si="126"/>
        <v>846523.72</v>
      </c>
      <c r="P608" s="78">
        <f t="shared" si="127"/>
        <v>0.99999999958654429</v>
      </c>
      <c r="Q608" s="24">
        <f t="shared" si="128"/>
        <v>61796.71</v>
      </c>
      <c r="R608" s="79">
        <f t="shared" si="129"/>
        <v>1.0000000643076865</v>
      </c>
      <c r="T608" s="190"/>
    </row>
    <row r="609" spans="1:20" s="4" customFormat="1" ht="31.5" x14ac:dyDescent="0.25">
      <c r="A609" s="137" t="s">
        <v>868</v>
      </c>
      <c r="B609" s="98" t="s">
        <v>1749</v>
      </c>
      <c r="C609" s="98"/>
      <c r="D609" s="109" t="s">
        <v>863</v>
      </c>
      <c r="E609" s="157"/>
      <c r="F609" s="131">
        <v>1129506.6985184352</v>
      </c>
      <c r="G609" s="24">
        <v>129476.23795584001</v>
      </c>
      <c r="H609" s="24">
        <v>931591.07580000011</v>
      </c>
      <c r="I609" s="26">
        <v>68439.384762595204</v>
      </c>
      <c r="J609" s="73"/>
      <c r="K609" s="25">
        <f t="shared" si="122"/>
        <v>1129506.7000000002</v>
      </c>
      <c r="L609" s="78">
        <f t="shared" si="123"/>
        <v>1.0000000013116921</v>
      </c>
      <c r="M609" s="24">
        <f t="shared" si="124"/>
        <v>129476.24</v>
      </c>
      <c r="N609" s="78">
        <f t="shared" si="125"/>
        <v>1.0000000157879161</v>
      </c>
      <c r="O609" s="24">
        <f t="shared" si="126"/>
        <v>931591.08</v>
      </c>
      <c r="P609" s="78">
        <f t="shared" si="127"/>
        <v>1.0000000045084156</v>
      </c>
      <c r="Q609" s="24">
        <f t="shared" si="128"/>
        <v>68439.38</v>
      </c>
      <c r="R609" s="79">
        <f t="shared" si="129"/>
        <v>0.99999993041148427</v>
      </c>
      <c r="T609" s="190"/>
    </row>
    <row r="610" spans="1:20" s="4" customFormat="1" ht="66" customHeight="1" x14ac:dyDescent="0.25">
      <c r="A610" s="137" t="s">
        <v>869</v>
      </c>
      <c r="B610" s="98" t="s">
        <v>870</v>
      </c>
      <c r="C610" s="98" t="s">
        <v>1651</v>
      </c>
      <c r="D610" s="109" t="s">
        <v>863</v>
      </c>
      <c r="E610" s="157"/>
      <c r="F610" s="131">
        <v>15442.421968720004</v>
      </c>
      <c r="G610" s="24">
        <v>3721.3184851200003</v>
      </c>
      <c r="H610" s="24">
        <v>10180.339750000003</v>
      </c>
      <c r="I610" s="26">
        <v>1540.7637336</v>
      </c>
      <c r="J610" s="73"/>
      <c r="K610" s="25">
        <f t="shared" si="122"/>
        <v>15442.42</v>
      </c>
      <c r="L610" s="78">
        <f t="shared" si="123"/>
        <v>0.99999987251222588</v>
      </c>
      <c r="M610" s="24">
        <f t="shared" si="124"/>
        <v>3721.32</v>
      </c>
      <c r="N610" s="78">
        <f t="shared" si="125"/>
        <v>1.0000004070815238</v>
      </c>
      <c r="O610" s="24">
        <f t="shared" si="126"/>
        <v>10180.34</v>
      </c>
      <c r="P610" s="78">
        <f t="shared" si="127"/>
        <v>1.000000024557137</v>
      </c>
      <c r="Q610" s="24">
        <f t="shared" si="128"/>
        <v>1540.76</v>
      </c>
      <c r="R610" s="79">
        <f t="shared" si="129"/>
        <v>0.99999757678616219</v>
      </c>
      <c r="T610" s="190"/>
    </row>
    <row r="611" spans="1:20" s="4" customFormat="1" ht="33" customHeight="1" x14ac:dyDescent="0.25">
      <c r="A611" s="176" t="s">
        <v>871</v>
      </c>
      <c r="B611" s="106"/>
      <c r="C611" s="106"/>
      <c r="D611" s="18"/>
      <c r="E611" s="177"/>
      <c r="F611" s="131"/>
      <c r="G611" s="24"/>
      <c r="H611" s="24"/>
      <c r="I611" s="26"/>
      <c r="J611" s="73"/>
      <c r="K611" s="25"/>
      <c r="L611" s="78"/>
      <c r="M611" s="24"/>
      <c r="N611" s="78"/>
      <c r="O611" s="24"/>
      <c r="P611" s="78"/>
      <c r="Q611" s="24"/>
      <c r="R611" s="79"/>
      <c r="T611" s="190"/>
    </row>
    <row r="612" spans="1:20" s="4" customFormat="1" ht="45.6" customHeight="1" x14ac:dyDescent="0.25">
      <c r="A612" s="137" t="s">
        <v>872</v>
      </c>
      <c r="B612" s="98" t="s">
        <v>873</v>
      </c>
      <c r="C612" s="98"/>
      <c r="D612" s="109" t="s">
        <v>114</v>
      </c>
      <c r="E612" s="157"/>
      <c r="F612" s="131" t="s">
        <v>874</v>
      </c>
      <c r="G612" s="24"/>
      <c r="H612" s="24"/>
      <c r="I612" s="26"/>
      <c r="J612" s="73"/>
      <c r="K612" s="25" t="s">
        <v>874</v>
      </c>
      <c r="L612" s="78"/>
      <c r="M612" s="24"/>
      <c r="N612" s="78"/>
      <c r="O612" s="24"/>
      <c r="P612" s="78"/>
      <c r="Q612" s="24"/>
      <c r="R612" s="79"/>
      <c r="T612" s="190"/>
    </row>
    <row r="613" spans="1:20" s="4" customFormat="1" ht="59.25" customHeight="1" x14ac:dyDescent="0.25">
      <c r="A613" s="137" t="s">
        <v>875</v>
      </c>
      <c r="B613" s="98" t="s">
        <v>876</v>
      </c>
      <c r="C613" s="98" t="s">
        <v>1855</v>
      </c>
      <c r="D613" s="109"/>
      <c r="E613" s="157" t="s">
        <v>1856</v>
      </c>
      <c r="F613" s="131"/>
      <c r="G613" s="24"/>
      <c r="H613" s="24"/>
      <c r="I613" s="26"/>
      <c r="J613" s="73"/>
      <c r="K613" s="25"/>
      <c r="L613" s="78"/>
      <c r="M613" s="24"/>
      <c r="N613" s="78"/>
      <c r="O613" s="24"/>
      <c r="P613" s="78"/>
      <c r="Q613" s="24"/>
      <c r="R613" s="79"/>
      <c r="T613" s="190"/>
    </row>
    <row r="614" spans="1:20" s="4" customFormat="1" ht="39" customHeight="1" x14ac:dyDescent="0.25">
      <c r="A614" s="137" t="s">
        <v>877</v>
      </c>
      <c r="B614" s="98" t="s">
        <v>878</v>
      </c>
      <c r="C614" s="98"/>
      <c r="D614" s="109" t="s">
        <v>879</v>
      </c>
      <c r="E614" s="157"/>
      <c r="F614" s="131">
        <v>8494.823741644801</v>
      </c>
      <c r="G614" s="24">
        <v>8494.823741644801</v>
      </c>
      <c r="H614" s="24">
        <v>0</v>
      </c>
      <c r="I614" s="26">
        <v>0</v>
      </c>
      <c r="J614" s="73"/>
      <c r="K614" s="25">
        <f t="shared" si="122"/>
        <v>8494.82</v>
      </c>
      <c r="L614" s="78">
        <f t="shared" si="123"/>
        <v>0.99999955953826525</v>
      </c>
      <c r="M614" s="24">
        <f t="shared" si="124"/>
        <v>8494.82</v>
      </c>
      <c r="N614" s="78">
        <f t="shared" si="125"/>
        <v>0.99999955953826525</v>
      </c>
      <c r="O614" s="24">
        <f t="shared" ref="O614:O617" si="130">ROUND(H614-(H614*$O$6*$F$6),2)</f>
        <v>0</v>
      </c>
      <c r="P614" s="78" t="e">
        <f t="shared" ref="P614:P617" si="131">O614/H614</f>
        <v>#DIV/0!</v>
      </c>
      <c r="Q614" s="24">
        <f t="shared" ref="Q614:Q617" si="132">ROUND((I614-(I614*$Q$6*$F$6)),2)</f>
        <v>0</v>
      </c>
      <c r="R614" s="79" t="e">
        <f t="shared" ref="R614:R617" si="133">Q614/I614</f>
        <v>#DIV/0!</v>
      </c>
      <c r="T614" s="190"/>
    </row>
    <row r="615" spans="1:20" s="4" customFormat="1" ht="39" customHeight="1" x14ac:dyDescent="0.25">
      <c r="A615" s="137" t="s">
        <v>880</v>
      </c>
      <c r="B615" s="98" t="s">
        <v>1740</v>
      </c>
      <c r="C615" s="98"/>
      <c r="D615" s="109" t="s">
        <v>879</v>
      </c>
      <c r="E615" s="157"/>
      <c r="F615" s="131">
        <v>11326.431655526401</v>
      </c>
      <c r="G615" s="24">
        <v>11326.431655526401</v>
      </c>
      <c r="H615" s="24">
        <v>0</v>
      </c>
      <c r="I615" s="26">
        <v>0</v>
      </c>
      <c r="J615" s="73"/>
      <c r="K615" s="25">
        <f t="shared" si="122"/>
        <v>11326.43</v>
      </c>
      <c r="L615" s="78">
        <f t="shared" si="123"/>
        <v>0.99999985383513079</v>
      </c>
      <c r="M615" s="24">
        <f t="shared" si="124"/>
        <v>11326.43</v>
      </c>
      <c r="N615" s="78">
        <f t="shared" si="125"/>
        <v>0.99999985383513079</v>
      </c>
      <c r="O615" s="24">
        <f t="shared" si="130"/>
        <v>0</v>
      </c>
      <c r="P615" s="78" t="e">
        <f t="shared" si="131"/>
        <v>#DIV/0!</v>
      </c>
      <c r="Q615" s="24">
        <f t="shared" si="132"/>
        <v>0</v>
      </c>
      <c r="R615" s="79" t="e">
        <f t="shared" si="133"/>
        <v>#DIV/0!</v>
      </c>
      <c r="T615" s="190"/>
    </row>
    <row r="616" spans="1:20" s="4" customFormat="1" ht="39" customHeight="1" x14ac:dyDescent="0.25">
      <c r="A616" s="137" t="s">
        <v>881</v>
      </c>
      <c r="B616" s="98" t="s">
        <v>882</v>
      </c>
      <c r="C616" s="98"/>
      <c r="D616" s="109" t="s">
        <v>879</v>
      </c>
      <c r="E616" s="157"/>
      <c r="F616" s="131">
        <v>22652.863311052803</v>
      </c>
      <c r="G616" s="24">
        <v>22652.863311052803</v>
      </c>
      <c r="H616" s="24">
        <v>0</v>
      </c>
      <c r="I616" s="26">
        <v>0</v>
      </c>
      <c r="J616" s="73"/>
      <c r="K616" s="25">
        <f t="shared" si="122"/>
        <v>22652.86</v>
      </c>
      <c r="L616" s="78">
        <f t="shared" si="123"/>
        <v>0.99999985383513079</v>
      </c>
      <c r="M616" s="24">
        <f t="shared" si="124"/>
        <v>22652.86</v>
      </c>
      <c r="N616" s="78">
        <f t="shared" si="125"/>
        <v>0.99999985383513079</v>
      </c>
      <c r="O616" s="24">
        <f t="shared" si="130"/>
        <v>0</v>
      </c>
      <c r="P616" s="78" t="e">
        <f t="shared" si="131"/>
        <v>#DIV/0!</v>
      </c>
      <c r="Q616" s="24">
        <f t="shared" si="132"/>
        <v>0</v>
      </c>
      <c r="R616" s="79" t="e">
        <f t="shared" si="133"/>
        <v>#DIV/0!</v>
      </c>
      <c r="T616" s="190"/>
    </row>
    <row r="617" spans="1:20" s="4" customFormat="1" ht="39" customHeight="1" x14ac:dyDescent="0.25">
      <c r="A617" s="137" t="s">
        <v>883</v>
      </c>
      <c r="B617" s="98" t="s">
        <v>884</v>
      </c>
      <c r="C617" s="98" t="s">
        <v>885</v>
      </c>
      <c r="D617" s="109" t="s">
        <v>879</v>
      </c>
      <c r="E617" s="157" t="s">
        <v>1119</v>
      </c>
      <c r="F617" s="131">
        <v>4122.7658181818151</v>
      </c>
      <c r="G617" s="24">
        <v>4122.7658181818151</v>
      </c>
      <c r="H617" s="24">
        <v>0</v>
      </c>
      <c r="I617" s="26">
        <v>0</v>
      </c>
      <c r="J617" s="73"/>
      <c r="K617" s="25">
        <f t="shared" si="122"/>
        <v>4122.7700000000004</v>
      </c>
      <c r="L617" s="78">
        <f t="shared" si="123"/>
        <v>1.0000010143234832</v>
      </c>
      <c r="M617" s="24">
        <f t="shared" si="124"/>
        <v>4122.7700000000004</v>
      </c>
      <c r="N617" s="78">
        <f t="shared" si="125"/>
        <v>1.0000010143234832</v>
      </c>
      <c r="O617" s="24">
        <f t="shared" si="130"/>
        <v>0</v>
      </c>
      <c r="P617" s="78" t="e">
        <f t="shared" si="131"/>
        <v>#DIV/0!</v>
      </c>
      <c r="Q617" s="24">
        <f t="shared" si="132"/>
        <v>0</v>
      </c>
      <c r="R617" s="79" t="e">
        <f t="shared" si="133"/>
        <v>#DIV/0!</v>
      </c>
      <c r="T617" s="190"/>
    </row>
    <row r="618" spans="1:20" s="4" customFormat="1" ht="54" customHeight="1" x14ac:dyDescent="0.25">
      <c r="A618" s="152" t="s">
        <v>886</v>
      </c>
      <c r="B618" s="221"/>
      <c r="C618" s="95"/>
      <c r="D618" s="6"/>
      <c r="E618" s="180"/>
      <c r="F618" s="131"/>
      <c r="G618" s="24"/>
      <c r="H618" s="24"/>
      <c r="I618" s="26"/>
      <c r="J618" s="73"/>
      <c r="K618" s="25"/>
      <c r="L618" s="78"/>
      <c r="M618" s="24"/>
      <c r="N618" s="78"/>
      <c r="O618" s="24"/>
      <c r="P618" s="78"/>
      <c r="Q618" s="24"/>
      <c r="R618" s="79"/>
      <c r="T618" s="190"/>
    </row>
    <row r="619" spans="1:20" s="4" customFormat="1" ht="33" customHeight="1" x14ac:dyDescent="0.25">
      <c r="A619" s="175" t="s">
        <v>887</v>
      </c>
      <c r="B619" s="222"/>
      <c r="C619" s="95"/>
      <c r="D619" s="94"/>
      <c r="E619" s="181"/>
      <c r="F619" s="131"/>
      <c r="G619" s="24"/>
      <c r="H619" s="24"/>
      <c r="I619" s="26"/>
      <c r="J619" s="73"/>
      <c r="K619" s="25"/>
      <c r="L619" s="78"/>
      <c r="M619" s="24"/>
      <c r="N619" s="78"/>
      <c r="O619" s="24"/>
      <c r="P619" s="78"/>
      <c r="Q619" s="24"/>
      <c r="R619" s="79"/>
      <c r="T619" s="190"/>
    </row>
    <row r="620" spans="1:20" s="4" customFormat="1" ht="56.1" customHeight="1" x14ac:dyDescent="0.25">
      <c r="A620" s="137" t="s">
        <v>888</v>
      </c>
      <c r="B620" s="98" t="s">
        <v>889</v>
      </c>
      <c r="C620" s="98" t="s">
        <v>1653</v>
      </c>
      <c r="D620" s="109" t="s">
        <v>890</v>
      </c>
      <c r="E620" s="157" t="s">
        <v>1120</v>
      </c>
      <c r="F620" s="131">
        <v>483.97305290399999</v>
      </c>
      <c r="G620" s="24">
        <v>0</v>
      </c>
      <c r="H620" s="24">
        <v>0</v>
      </c>
      <c r="I620" s="26">
        <v>483.97305290399999</v>
      </c>
      <c r="J620" s="73"/>
      <c r="K620" s="25">
        <f t="shared" si="122"/>
        <v>483.97</v>
      </c>
      <c r="L620" s="78">
        <f t="shared" si="123"/>
        <v>0.99999369199590427</v>
      </c>
      <c r="M620" s="24">
        <f t="shared" si="124"/>
        <v>0</v>
      </c>
      <c r="N620" s="78" t="e">
        <f t="shared" si="125"/>
        <v>#DIV/0!</v>
      </c>
      <c r="O620" s="24">
        <f t="shared" si="126"/>
        <v>0</v>
      </c>
      <c r="P620" s="78" t="e">
        <f t="shared" si="127"/>
        <v>#DIV/0!</v>
      </c>
      <c r="Q620" s="24">
        <f t="shared" si="128"/>
        <v>483.97</v>
      </c>
      <c r="R620" s="79">
        <f t="shared" si="129"/>
        <v>0.99999369199590427</v>
      </c>
      <c r="T620" s="190"/>
    </row>
    <row r="621" spans="1:20" s="4" customFormat="1" ht="56.1" customHeight="1" x14ac:dyDescent="0.25">
      <c r="A621" s="137" t="s">
        <v>891</v>
      </c>
      <c r="B621" s="98" t="s">
        <v>892</v>
      </c>
      <c r="C621" s="98" t="s">
        <v>893</v>
      </c>
      <c r="D621" s="109" t="s">
        <v>894</v>
      </c>
      <c r="E621" s="157" t="s">
        <v>1120</v>
      </c>
      <c r="F621" s="131">
        <v>2511.9157914201601</v>
      </c>
      <c r="G621" s="24">
        <v>0</v>
      </c>
      <c r="H621" s="24">
        <v>0</v>
      </c>
      <c r="I621" s="26">
        <v>2511.9157914201601</v>
      </c>
      <c r="J621" s="73"/>
      <c r="K621" s="25">
        <f t="shared" si="122"/>
        <v>2511.92</v>
      </c>
      <c r="L621" s="78">
        <f t="shared" si="123"/>
        <v>1.0000016754462289</v>
      </c>
      <c r="M621" s="24">
        <f t="shared" si="124"/>
        <v>0</v>
      </c>
      <c r="N621" s="78" t="e">
        <f t="shared" si="125"/>
        <v>#DIV/0!</v>
      </c>
      <c r="O621" s="24">
        <f t="shared" si="126"/>
        <v>0</v>
      </c>
      <c r="P621" s="78" t="e">
        <f t="shared" si="127"/>
        <v>#DIV/0!</v>
      </c>
      <c r="Q621" s="24">
        <f t="shared" si="128"/>
        <v>2511.92</v>
      </c>
      <c r="R621" s="79">
        <f t="shared" si="129"/>
        <v>1.0000016754462289</v>
      </c>
      <c r="T621" s="190"/>
    </row>
    <row r="622" spans="1:20" s="4" customFormat="1" ht="33" customHeight="1" x14ac:dyDescent="0.25">
      <c r="A622" s="176" t="s">
        <v>1680</v>
      </c>
      <c r="B622" s="106"/>
      <c r="C622" s="106"/>
      <c r="D622" s="18"/>
      <c r="E622" s="177"/>
      <c r="F622" s="131"/>
      <c r="G622" s="24"/>
      <c r="H622" s="24"/>
      <c r="I622" s="26"/>
      <c r="J622" s="73"/>
      <c r="K622" s="25"/>
      <c r="L622" s="78"/>
      <c r="M622" s="24"/>
      <c r="N622" s="78"/>
      <c r="O622" s="24"/>
      <c r="P622" s="78"/>
      <c r="Q622" s="24"/>
      <c r="R622" s="79"/>
      <c r="T622" s="190"/>
    </row>
    <row r="623" spans="1:20" s="4" customFormat="1" ht="56.1" customHeight="1" x14ac:dyDescent="0.25">
      <c r="A623" s="137" t="s">
        <v>895</v>
      </c>
      <c r="B623" s="98" t="s">
        <v>896</v>
      </c>
      <c r="C623" s="98" t="s">
        <v>1654</v>
      </c>
      <c r="D623" s="109" t="s">
        <v>897</v>
      </c>
      <c r="E623" s="157" t="s">
        <v>1120</v>
      </c>
      <c r="F623" s="131">
        <v>366.06570666666664</v>
      </c>
      <c r="G623" s="24">
        <v>41.070240000000005</v>
      </c>
      <c r="H623" s="24">
        <v>324.99546666666663</v>
      </c>
      <c r="I623" s="26">
        <v>0</v>
      </c>
      <c r="J623" s="73"/>
      <c r="K623" s="25">
        <f t="shared" si="122"/>
        <v>366.07</v>
      </c>
      <c r="L623" s="78">
        <f t="shared" si="123"/>
        <v>1.0000117283134016</v>
      </c>
      <c r="M623" s="24">
        <f t="shared" si="124"/>
        <v>41.07</v>
      </c>
      <c r="N623" s="78">
        <f t="shared" si="125"/>
        <v>0.99999415635262889</v>
      </c>
      <c r="O623" s="24">
        <f t="shared" si="126"/>
        <v>325</v>
      </c>
      <c r="P623" s="78">
        <f t="shared" si="127"/>
        <v>1.0000139489125184</v>
      </c>
      <c r="Q623" s="24">
        <f t="shared" si="128"/>
        <v>0</v>
      </c>
      <c r="R623" s="79" t="e">
        <f t="shared" si="129"/>
        <v>#DIV/0!</v>
      </c>
      <c r="T623" s="190"/>
    </row>
    <row r="624" spans="1:20" s="4" customFormat="1" ht="56.1" customHeight="1" x14ac:dyDescent="0.25">
      <c r="A624" s="137" t="s">
        <v>898</v>
      </c>
      <c r="B624" s="98" t="s">
        <v>899</v>
      </c>
      <c r="C624" s="98" t="s">
        <v>1654</v>
      </c>
      <c r="D624" s="109" t="s">
        <v>897</v>
      </c>
      <c r="E624" s="157" t="s">
        <v>1120</v>
      </c>
      <c r="F624" s="131">
        <v>406.50952999999998</v>
      </c>
      <c r="G624" s="24">
        <v>45.636480000000006</v>
      </c>
      <c r="H624" s="24">
        <v>360.87304999999998</v>
      </c>
      <c r="I624" s="26">
        <v>0</v>
      </c>
      <c r="J624" s="73"/>
      <c r="K624" s="25">
        <f t="shared" si="122"/>
        <v>406.51</v>
      </c>
      <c r="L624" s="78">
        <f t="shared" si="123"/>
        <v>1.0000011561844564</v>
      </c>
      <c r="M624" s="24">
        <f t="shared" si="124"/>
        <v>45.64</v>
      </c>
      <c r="N624" s="78">
        <f t="shared" si="125"/>
        <v>1.0000771312774341</v>
      </c>
      <c r="O624" s="24">
        <f t="shared" si="126"/>
        <v>360.87</v>
      </c>
      <c r="P624" s="78">
        <f t="shared" si="127"/>
        <v>0.9999915482743863</v>
      </c>
      <c r="Q624" s="24">
        <f t="shared" si="128"/>
        <v>0</v>
      </c>
      <c r="R624" s="79" t="e">
        <f t="shared" si="129"/>
        <v>#DIV/0!</v>
      </c>
      <c r="T624" s="190"/>
    </row>
    <row r="625" spans="1:20" s="4" customFormat="1" ht="56.1" customHeight="1" x14ac:dyDescent="0.25">
      <c r="A625" s="137" t="s">
        <v>900</v>
      </c>
      <c r="B625" s="98" t="s">
        <v>901</v>
      </c>
      <c r="C625" s="98" t="s">
        <v>1654</v>
      </c>
      <c r="D625" s="109" t="s">
        <v>897</v>
      </c>
      <c r="E625" s="157" t="s">
        <v>1120</v>
      </c>
      <c r="F625" s="131">
        <v>1803.8885946666667</v>
      </c>
      <c r="G625" s="24">
        <v>50.200128000000007</v>
      </c>
      <c r="H625" s="24">
        <v>1753.6884666666667</v>
      </c>
      <c r="I625" s="26">
        <v>0</v>
      </c>
      <c r="J625" s="73"/>
      <c r="K625" s="25">
        <f t="shared" si="122"/>
        <v>1803.89</v>
      </c>
      <c r="L625" s="78">
        <f t="shared" si="123"/>
        <v>1.0000007790577188</v>
      </c>
      <c r="M625" s="24">
        <f t="shared" si="124"/>
        <v>50.2</v>
      </c>
      <c r="N625" s="78">
        <f t="shared" si="125"/>
        <v>0.99999745020570463</v>
      </c>
      <c r="O625" s="24">
        <f t="shared" si="126"/>
        <v>1753.69</v>
      </c>
      <c r="P625" s="78">
        <f t="shared" si="127"/>
        <v>1.0000008743476179</v>
      </c>
      <c r="Q625" s="24">
        <f t="shared" si="128"/>
        <v>0</v>
      </c>
      <c r="R625" s="79" t="e">
        <f t="shared" si="129"/>
        <v>#DIV/0!</v>
      </c>
      <c r="T625" s="190"/>
    </row>
    <row r="626" spans="1:20" s="4" customFormat="1" ht="56.1" customHeight="1" x14ac:dyDescent="0.25">
      <c r="A626" s="137" t="s">
        <v>902</v>
      </c>
      <c r="B626" s="98" t="s">
        <v>903</v>
      </c>
      <c r="C626" s="98" t="s">
        <v>1655</v>
      </c>
      <c r="D626" s="109" t="s">
        <v>897</v>
      </c>
      <c r="E626" s="157" t="s">
        <v>1120</v>
      </c>
      <c r="F626" s="131">
        <v>14.610378816000003</v>
      </c>
      <c r="G626" s="24">
        <v>14.610378816000003</v>
      </c>
      <c r="H626" s="24">
        <v>0</v>
      </c>
      <c r="I626" s="26">
        <v>0</v>
      </c>
      <c r="J626" s="73"/>
      <c r="K626" s="25">
        <f t="shared" si="122"/>
        <v>14.61</v>
      </c>
      <c r="L626" s="78">
        <f t="shared" si="123"/>
        <v>0.99997407213017719</v>
      </c>
      <c r="M626" s="24">
        <f t="shared" si="124"/>
        <v>14.61</v>
      </c>
      <c r="N626" s="78">
        <f t="shared" si="125"/>
        <v>0.99997407213017719</v>
      </c>
      <c r="O626" s="24">
        <f t="shared" si="126"/>
        <v>0</v>
      </c>
      <c r="P626" s="78" t="e">
        <f t="shared" si="127"/>
        <v>#DIV/0!</v>
      </c>
      <c r="Q626" s="24">
        <f t="shared" si="128"/>
        <v>0</v>
      </c>
      <c r="R626" s="79" t="e">
        <f t="shared" si="129"/>
        <v>#DIV/0!</v>
      </c>
      <c r="T626" s="190"/>
    </row>
    <row r="627" spans="1:20" s="4" customFormat="1" ht="39" customHeight="1" x14ac:dyDescent="0.25">
      <c r="A627" s="137" t="s">
        <v>904</v>
      </c>
      <c r="B627" s="98" t="s">
        <v>905</v>
      </c>
      <c r="C627" s="98" t="s">
        <v>1656</v>
      </c>
      <c r="D627" s="109" t="s">
        <v>897</v>
      </c>
      <c r="E627" s="157" t="s">
        <v>1120</v>
      </c>
      <c r="F627" s="131">
        <v>790.70218893260801</v>
      </c>
      <c r="G627" s="24">
        <v>46.001888932608011</v>
      </c>
      <c r="H627" s="24">
        <v>744.70029999999997</v>
      </c>
      <c r="I627" s="26">
        <v>0</v>
      </c>
      <c r="J627" s="73"/>
      <c r="K627" s="25">
        <f t="shared" si="122"/>
        <v>790.7</v>
      </c>
      <c r="L627" s="78">
        <f t="shared" si="123"/>
        <v>0.99999723165986054</v>
      </c>
      <c r="M627" s="24">
        <f t="shared" si="124"/>
        <v>46</v>
      </c>
      <c r="N627" s="78">
        <f t="shared" si="125"/>
        <v>0.99995893793381441</v>
      </c>
      <c r="O627" s="24">
        <f t="shared" si="126"/>
        <v>744.7</v>
      </c>
      <c r="P627" s="78">
        <f t="shared" si="127"/>
        <v>0.99999959715337849</v>
      </c>
      <c r="Q627" s="24">
        <f t="shared" si="128"/>
        <v>0</v>
      </c>
      <c r="R627" s="79" t="e">
        <f t="shared" si="129"/>
        <v>#DIV/0!</v>
      </c>
      <c r="T627" s="190"/>
    </row>
    <row r="628" spans="1:20" s="4" customFormat="1" ht="39" customHeight="1" x14ac:dyDescent="0.25">
      <c r="A628" s="137" t="s">
        <v>906</v>
      </c>
      <c r="B628" s="98" t="s">
        <v>907</v>
      </c>
      <c r="C628" s="98" t="s">
        <v>1656</v>
      </c>
      <c r="D628" s="109" t="s">
        <v>897</v>
      </c>
      <c r="E628" s="157" t="s">
        <v>1120</v>
      </c>
      <c r="F628" s="131">
        <v>111.15915950007468</v>
      </c>
      <c r="G628" s="24">
        <v>22.124242833408005</v>
      </c>
      <c r="H628" s="24">
        <v>89.034916666666675</v>
      </c>
      <c r="I628" s="26">
        <v>0</v>
      </c>
      <c r="J628" s="73"/>
      <c r="K628" s="25">
        <f t="shared" si="122"/>
        <v>111.15</v>
      </c>
      <c r="L628" s="78">
        <f t="shared" si="123"/>
        <v>0.99991760013195619</v>
      </c>
      <c r="M628" s="24">
        <f t="shared" si="124"/>
        <v>22.12</v>
      </c>
      <c r="N628" s="78">
        <f t="shared" si="125"/>
        <v>0.99980822695538318</v>
      </c>
      <c r="O628" s="24">
        <f t="shared" si="126"/>
        <v>89.03</v>
      </c>
      <c r="P628" s="78">
        <f t="shared" si="127"/>
        <v>0.99994477821903194</v>
      </c>
      <c r="Q628" s="24">
        <f t="shared" si="128"/>
        <v>0</v>
      </c>
      <c r="R628" s="79" t="e">
        <f t="shared" si="129"/>
        <v>#DIV/0!</v>
      </c>
      <c r="T628" s="190"/>
    </row>
    <row r="629" spans="1:20" s="4" customFormat="1" ht="39" customHeight="1" x14ac:dyDescent="0.25">
      <c r="A629" s="137" t="s">
        <v>908</v>
      </c>
      <c r="B629" s="98" t="s">
        <v>909</v>
      </c>
      <c r="C629" s="98" t="s">
        <v>1657</v>
      </c>
      <c r="D629" s="109" t="s">
        <v>897</v>
      </c>
      <c r="E629" s="157" t="s">
        <v>1120</v>
      </c>
      <c r="F629" s="131">
        <v>19.864065888000003</v>
      </c>
      <c r="G629" s="24">
        <v>19.864065888000003</v>
      </c>
      <c r="H629" s="24">
        <v>0</v>
      </c>
      <c r="I629" s="26">
        <v>0</v>
      </c>
      <c r="J629" s="73"/>
      <c r="K629" s="25">
        <f t="shared" si="122"/>
        <v>19.86</v>
      </c>
      <c r="L629" s="78">
        <f t="shared" si="123"/>
        <v>0.99979531441231984</v>
      </c>
      <c r="M629" s="24">
        <f t="shared" si="124"/>
        <v>19.86</v>
      </c>
      <c r="N629" s="78">
        <f t="shared" si="125"/>
        <v>0.99979531441231984</v>
      </c>
      <c r="O629" s="24">
        <f t="shared" si="126"/>
        <v>0</v>
      </c>
      <c r="P629" s="78" t="e">
        <f t="shared" si="127"/>
        <v>#DIV/0!</v>
      </c>
      <c r="Q629" s="24">
        <f t="shared" si="128"/>
        <v>0</v>
      </c>
      <c r="R629" s="79" t="e">
        <f t="shared" si="129"/>
        <v>#DIV/0!</v>
      </c>
      <c r="T629" s="190"/>
    </row>
    <row r="630" spans="1:20" s="4" customFormat="1" ht="56.1" customHeight="1" x14ac:dyDescent="0.25">
      <c r="A630" s="137" t="s">
        <v>910</v>
      </c>
      <c r="B630" s="98" t="s">
        <v>911</v>
      </c>
      <c r="C630" s="98" t="s">
        <v>1658</v>
      </c>
      <c r="D630" s="109" t="s">
        <v>897</v>
      </c>
      <c r="E630" s="157" t="s">
        <v>1121</v>
      </c>
      <c r="F630" s="131">
        <v>1897.9985858520749</v>
      </c>
      <c r="G630" s="24">
        <v>96.073669185408008</v>
      </c>
      <c r="H630" s="24">
        <v>1801.9249166666668</v>
      </c>
      <c r="I630" s="26">
        <v>0</v>
      </c>
      <c r="J630" s="73"/>
      <c r="K630" s="25">
        <f t="shared" si="122"/>
        <v>1897.99</v>
      </c>
      <c r="L630" s="78">
        <f t="shared" si="123"/>
        <v>0.99999547636539932</v>
      </c>
      <c r="M630" s="24">
        <f t="shared" si="124"/>
        <v>96.07</v>
      </c>
      <c r="N630" s="78">
        <f t="shared" si="125"/>
        <v>0.99996180862624351</v>
      </c>
      <c r="O630" s="24">
        <f t="shared" si="126"/>
        <v>1801.92</v>
      </c>
      <c r="P630" s="78">
        <f t="shared" si="127"/>
        <v>0.99999727143643924</v>
      </c>
      <c r="Q630" s="24">
        <f t="shared" si="128"/>
        <v>0</v>
      </c>
      <c r="R630" s="79" t="e">
        <f t="shared" si="129"/>
        <v>#DIV/0!</v>
      </c>
      <c r="T630" s="190"/>
    </row>
    <row r="631" spans="1:20" s="4" customFormat="1" ht="56.1" customHeight="1" x14ac:dyDescent="0.25">
      <c r="A631" s="137" t="s">
        <v>912</v>
      </c>
      <c r="B631" s="98" t="s">
        <v>913</v>
      </c>
      <c r="C631" s="98" t="s">
        <v>488</v>
      </c>
      <c r="D631" s="109" t="s">
        <v>897</v>
      </c>
      <c r="E631" s="157" t="s">
        <v>1121</v>
      </c>
      <c r="F631" s="131">
        <v>2706.3720012304216</v>
      </c>
      <c r="G631" s="24">
        <v>117.20716789708803</v>
      </c>
      <c r="H631" s="24">
        <v>2589.1648333333337</v>
      </c>
      <c r="I631" s="26">
        <v>0</v>
      </c>
      <c r="J631" s="73"/>
      <c r="K631" s="25">
        <f t="shared" si="122"/>
        <v>2706.37</v>
      </c>
      <c r="L631" s="78">
        <f t="shared" si="123"/>
        <v>0.99999926054865307</v>
      </c>
      <c r="M631" s="24">
        <f t="shared" si="124"/>
        <v>117.21</v>
      </c>
      <c r="N631" s="78">
        <f t="shared" si="125"/>
        <v>1.0000241632228026</v>
      </c>
      <c r="O631" s="24">
        <f t="shared" si="126"/>
        <v>2589.16</v>
      </c>
      <c r="P631" s="78">
        <f t="shared" si="127"/>
        <v>0.99999813324618358</v>
      </c>
      <c r="Q631" s="24">
        <f t="shared" si="128"/>
        <v>0</v>
      </c>
      <c r="R631" s="79" t="e">
        <f t="shared" si="129"/>
        <v>#DIV/0!</v>
      </c>
      <c r="T631" s="190"/>
    </row>
    <row r="632" spans="1:20" s="4" customFormat="1" ht="33" customHeight="1" x14ac:dyDescent="0.25">
      <c r="A632" s="176" t="s">
        <v>914</v>
      </c>
      <c r="B632" s="106"/>
      <c r="C632" s="106"/>
      <c r="D632" s="18"/>
      <c r="E632" s="174"/>
      <c r="F632" s="131"/>
      <c r="G632" s="24"/>
      <c r="H632" s="24"/>
      <c r="I632" s="26"/>
      <c r="J632" s="73"/>
      <c r="K632" s="25"/>
      <c r="L632" s="78"/>
      <c r="M632" s="24"/>
      <c r="N632" s="78"/>
      <c r="O632" s="24"/>
      <c r="P632" s="78"/>
      <c r="Q632" s="24"/>
      <c r="R632" s="79"/>
      <c r="T632" s="190"/>
    </row>
    <row r="633" spans="1:20" s="4" customFormat="1" ht="56.1" customHeight="1" x14ac:dyDescent="0.25">
      <c r="A633" s="148" t="s">
        <v>915</v>
      </c>
      <c r="B633" s="105" t="s">
        <v>916</v>
      </c>
      <c r="C633" s="105" t="s">
        <v>1406</v>
      </c>
      <c r="D633" s="109" t="s">
        <v>897</v>
      </c>
      <c r="E633" s="157" t="s">
        <v>1120</v>
      </c>
      <c r="F633" s="131">
        <v>52.033392802707695</v>
      </c>
      <c r="G633" s="24">
        <v>25.018070987520005</v>
      </c>
      <c r="H633" s="24">
        <v>27.015321815187693</v>
      </c>
      <c r="I633" s="26">
        <v>0</v>
      </c>
      <c r="J633" s="73"/>
      <c r="K633" s="25">
        <f t="shared" si="122"/>
        <v>52.04</v>
      </c>
      <c r="L633" s="78">
        <f t="shared" si="123"/>
        <v>1.0001269799437711</v>
      </c>
      <c r="M633" s="24">
        <f t="shared" si="124"/>
        <v>25.02</v>
      </c>
      <c r="N633" s="78">
        <f t="shared" si="125"/>
        <v>1.00007710476483</v>
      </c>
      <c r="O633" s="24">
        <f t="shared" si="126"/>
        <v>27.02</v>
      </c>
      <c r="P633" s="78">
        <f t="shared" si="127"/>
        <v>1.0001731678358048</v>
      </c>
      <c r="Q633" s="24">
        <f t="shared" si="128"/>
        <v>0</v>
      </c>
      <c r="R633" s="79" t="e">
        <f t="shared" si="129"/>
        <v>#DIV/0!</v>
      </c>
      <c r="T633" s="190"/>
    </row>
    <row r="634" spans="1:20" s="4" customFormat="1" ht="39" customHeight="1" x14ac:dyDescent="0.25">
      <c r="A634" s="148" t="s">
        <v>917</v>
      </c>
      <c r="B634" s="105" t="s">
        <v>918</v>
      </c>
      <c r="C634" s="105" t="s">
        <v>1659</v>
      </c>
      <c r="D634" s="109" t="s">
        <v>897</v>
      </c>
      <c r="E634" s="157" t="s">
        <v>1120</v>
      </c>
      <c r="F634" s="131">
        <v>12.05025552</v>
      </c>
      <c r="G634" s="24">
        <v>12.05025552</v>
      </c>
      <c r="H634" s="24">
        <v>0</v>
      </c>
      <c r="I634" s="26">
        <v>0</v>
      </c>
      <c r="J634" s="73"/>
      <c r="K634" s="25">
        <f t="shared" si="122"/>
        <v>12.05</v>
      </c>
      <c r="L634" s="78">
        <f t="shared" si="123"/>
        <v>0.99997879547038848</v>
      </c>
      <c r="M634" s="24">
        <f t="shared" si="124"/>
        <v>12.05</v>
      </c>
      <c r="N634" s="78">
        <f t="shared" si="125"/>
        <v>0.99997879547038848</v>
      </c>
      <c r="O634" s="24">
        <f t="shared" si="126"/>
        <v>0</v>
      </c>
      <c r="P634" s="78" t="e">
        <f t="shared" si="127"/>
        <v>#DIV/0!</v>
      </c>
      <c r="Q634" s="24">
        <f t="shared" si="128"/>
        <v>0</v>
      </c>
      <c r="R634" s="79" t="e">
        <f t="shared" si="129"/>
        <v>#DIV/0!</v>
      </c>
      <c r="T634" s="190"/>
    </row>
    <row r="635" spans="1:20" s="4" customFormat="1" ht="72" customHeight="1" x14ac:dyDescent="0.25">
      <c r="A635" s="148" t="s">
        <v>919</v>
      </c>
      <c r="B635" s="105" t="s">
        <v>920</v>
      </c>
      <c r="C635" s="105" t="s">
        <v>921</v>
      </c>
      <c r="D635" s="109" t="s">
        <v>897</v>
      </c>
      <c r="E635" s="157" t="s">
        <v>1120</v>
      </c>
      <c r="F635" s="131">
        <v>159.99004819708546</v>
      </c>
      <c r="G635" s="24">
        <v>51.379535697085444</v>
      </c>
      <c r="H635" s="24">
        <v>108.61051250000001</v>
      </c>
      <c r="I635" s="26">
        <v>0</v>
      </c>
      <c r="J635" s="73"/>
      <c r="K635" s="25">
        <f t="shared" si="122"/>
        <v>159.99</v>
      </c>
      <c r="L635" s="78">
        <f t="shared" si="123"/>
        <v>0.99999969874947858</v>
      </c>
      <c r="M635" s="24">
        <f t="shared" si="124"/>
        <v>51.38</v>
      </c>
      <c r="N635" s="78">
        <f t="shared" si="125"/>
        <v>1.0000090367285002</v>
      </c>
      <c r="O635" s="24">
        <f t="shared" si="126"/>
        <v>108.61</v>
      </c>
      <c r="P635" s="78">
        <f t="shared" si="127"/>
        <v>0.99999528130391602</v>
      </c>
      <c r="Q635" s="24">
        <f t="shared" si="128"/>
        <v>0</v>
      </c>
      <c r="R635" s="79" t="e">
        <f t="shared" si="129"/>
        <v>#DIV/0!</v>
      </c>
      <c r="T635" s="190"/>
    </row>
    <row r="636" spans="1:20" s="4" customFormat="1" ht="72" customHeight="1" x14ac:dyDescent="0.25">
      <c r="A636" s="148" t="s">
        <v>922</v>
      </c>
      <c r="B636" s="105" t="s">
        <v>923</v>
      </c>
      <c r="C636" s="105" t="s">
        <v>924</v>
      </c>
      <c r="D636" s="109" t="s">
        <v>897</v>
      </c>
      <c r="E636" s="157" t="s">
        <v>1120</v>
      </c>
      <c r="F636" s="131">
        <v>300.34937223214405</v>
      </c>
      <c r="G636" s="24">
        <v>55.259990982144011</v>
      </c>
      <c r="H636" s="24">
        <v>245.08938125000003</v>
      </c>
      <c r="I636" s="26">
        <v>0</v>
      </c>
      <c r="J636" s="73"/>
      <c r="K636" s="25">
        <f t="shared" si="122"/>
        <v>300.35000000000002</v>
      </c>
      <c r="L636" s="78">
        <f t="shared" si="123"/>
        <v>1.0000020901254141</v>
      </c>
      <c r="M636" s="24">
        <f t="shared" si="124"/>
        <v>55.26</v>
      </c>
      <c r="N636" s="78">
        <f t="shared" si="125"/>
        <v>1.0000001631896029</v>
      </c>
      <c r="O636" s="24">
        <f t="shared" si="126"/>
        <v>245.09</v>
      </c>
      <c r="P636" s="78">
        <f t="shared" si="127"/>
        <v>1.0000025245891797</v>
      </c>
      <c r="Q636" s="24">
        <f t="shared" si="128"/>
        <v>0</v>
      </c>
      <c r="R636" s="79" t="e">
        <f t="shared" si="129"/>
        <v>#DIV/0!</v>
      </c>
      <c r="T636" s="190"/>
    </row>
    <row r="637" spans="1:20" s="4" customFormat="1" ht="72" customHeight="1" x14ac:dyDescent="0.25">
      <c r="A637" s="148" t="s">
        <v>925</v>
      </c>
      <c r="B637" s="98" t="s">
        <v>926</v>
      </c>
      <c r="C637" s="105" t="s">
        <v>921</v>
      </c>
      <c r="D637" s="109" t="s">
        <v>897</v>
      </c>
      <c r="E637" s="157" t="s">
        <v>1120</v>
      </c>
      <c r="F637" s="131">
        <v>695.11489723214402</v>
      </c>
      <c r="G637" s="24">
        <v>55.259990982144011</v>
      </c>
      <c r="H637" s="24">
        <v>639.85490625</v>
      </c>
      <c r="I637" s="26">
        <v>0</v>
      </c>
      <c r="J637" s="73"/>
      <c r="K637" s="25">
        <f t="shared" si="122"/>
        <v>695.11</v>
      </c>
      <c r="L637" s="78">
        <f t="shared" si="123"/>
        <v>0.99999295478752726</v>
      </c>
      <c r="M637" s="24">
        <f t="shared" si="124"/>
        <v>55.26</v>
      </c>
      <c r="N637" s="78">
        <f t="shared" si="125"/>
        <v>1.0000001631896029</v>
      </c>
      <c r="O637" s="24">
        <f t="shared" si="126"/>
        <v>639.85</v>
      </c>
      <c r="P637" s="78">
        <f t="shared" si="127"/>
        <v>0.99999233224602635</v>
      </c>
      <c r="Q637" s="24">
        <f t="shared" si="128"/>
        <v>0</v>
      </c>
      <c r="R637" s="79" t="e">
        <f t="shared" si="129"/>
        <v>#DIV/0!</v>
      </c>
      <c r="T637" s="190"/>
    </row>
    <row r="638" spans="1:20" s="4" customFormat="1" ht="72" customHeight="1" x14ac:dyDescent="0.25">
      <c r="A638" s="148" t="s">
        <v>927</v>
      </c>
      <c r="B638" s="98" t="s">
        <v>928</v>
      </c>
      <c r="C638" s="105" t="s">
        <v>921</v>
      </c>
      <c r="D638" s="109" t="s">
        <v>897</v>
      </c>
      <c r="E638" s="157" t="s">
        <v>1120</v>
      </c>
      <c r="F638" s="131">
        <v>1005.5805513726401</v>
      </c>
      <c r="G638" s="24">
        <v>80.244513872639999</v>
      </c>
      <c r="H638" s="24">
        <v>925.33603750000009</v>
      </c>
      <c r="I638" s="26">
        <v>0</v>
      </c>
      <c r="J638" s="73"/>
      <c r="K638" s="25">
        <f t="shared" si="122"/>
        <v>1005.58</v>
      </c>
      <c r="L638" s="78">
        <f t="shared" si="123"/>
        <v>0.99999945168724735</v>
      </c>
      <c r="M638" s="24">
        <f t="shared" si="124"/>
        <v>80.239999999999995</v>
      </c>
      <c r="N638" s="78">
        <f t="shared" si="125"/>
        <v>0.99994374852033907</v>
      </c>
      <c r="O638" s="24">
        <f t="shared" si="126"/>
        <v>925.34</v>
      </c>
      <c r="P638" s="78">
        <f t="shared" si="127"/>
        <v>1.0000042822281197</v>
      </c>
      <c r="Q638" s="24">
        <f t="shared" si="128"/>
        <v>0</v>
      </c>
      <c r="R638" s="79" t="e">
        <f t="shared" si="129"/>
        <v>#DIV/0!</v>
      </c>
      <c r="T638" s="190"/>
    </row>
    <row r="639" spans="1:20" s="4" customFormat="1" ht="72" customHeight="1" x14ac:dyDescent="0.25">
      <c r="A639" s="148" t="s">
        <v>929</v>
      </c>
      <c r="B639" s="98" t="s">
        <v>930</v>
      </c>
      <c r="C639" s="105" t="s">
        <v>921</v>
      </c>
      <c r="D639" s="109" t="s">
        <v>897</v>
      </c>
      <c r="E639" s="157" t="s">
        <v>1120</v>
      </c>
      <c r="F639" s="131">
        <v>2368.0702117486558</v>
      </c>
      <c r="G639" s="24">
        <v>97.596542998656005</v>
      </c>
      <c r="H639" s="24">
        <v>2270.4736687499999</v>
      </c>
      <c r="I639" s="26">
        <v>0</v>
      </c>
      <c r="J639" s="73"/>
      <c r="K639" s="25">
        <f t="shared" si="122"/>
        <v>2368.0699999999997</v>
      </c>
      <c r="L639" s="78">
        <f t="shared" si="123"/>
        <v>0.99999991058176607</v>
      </c>
      <c r="M639" s="24">
        <f t="shared" si="124"/>
        <v>97.6</v>
      </c>
      <c r="N639" s="78">
        <f t="shared" si="125"/>
        <v>1.0000354213503653</v>
      </c>
      <c r="O639" s="24">
        <f t="shared" si="126"/>
        <v>2270.4699999999998</v>
      </c>
      <c r="P639" s="78">
        <f t="shared" si="127"/>
        <v>0.99999838414774389</v>
      </c>
      <c r="Q639" s="24">
        <f t="shared" si="128"/>
        <v>0</v>
      </c>
      <c r="R639" s="79" t="e">
        <f t="shared" si="129"/>
        <v>#DIV/0!</v>
      </c>
      <c r="T639" s="190"/>
    </row>
    <row r="640" spans="1:20" s="4" customFormat="1" ht="72" customHeight="1" x14ac:dyDescent="0.25">
      <c r="A640" s="148" t="s">
        <v>931</v>
      </c>
      <c r="B640" s="98" t="s">
        <v>932</v>
      </c>
      <c r="C640" s="105" t="s">
        <v>921</v>
      </c>
      <c r="D640" s="109" t="s">
        <v>897</v>
      </c>
      <c r="E640" s="157" t="s">
        <v>1120</v>
      </c>
      <c r="F640" s="131">
        <v>4141.6821793990885</v>
      </c>
      <c r="G640" s="24">
        <v>119.56771064908801</v>
      </c>
      <c r="H640" s="24">
        <v>4022.1144687500005</v>
      </c>
      <c r="I640" s="26">
        <v>0</v>
      </c>
      <c r="J640" s="73"/>
      <c r="K640" s="25">
        <f t="shared" si="122"/>
        <v>4141.68</v>
      </c>
      <c r="L640" s="78">
        <f t="shared" si="123"/>
        <v>0.99999947378891141</v>
      </c>
      <c r="M640" s="24">
        <f t="shared" si="124"/>
        <v>119.57</v>
      </c>
      <c r="N640" s="78">
        <f t="shared" si="125"/>
        <v>1.0000191468992721</v>
      </c>
      <c r="O640" s="24">
        <f t="shared" si="126"/>
        <v>4022.11</v>
      </c>
      <c r="P640" s="78">
        <f t="shared" si="127"/>
        <v>0.99999888895504219</v>
      </c>
      <c r="Q640" s="24">
        <f t="shared" si="128"/>
        <v>0</v>
      </c>
      <c r="R640" s="79" t="e">
        <f t="shared" si="129"/>
        <v>#DIV/0!</v>
      </c>
      <c r="T640" s="190"/>
    </row>
    <row r="641" spans="1:20" s="4" customFormat="1" ht="72" customHeight="1" x14ac:dyDescent="0.25">
      <c r="A641" s="148" t="s">
        <v>933</v>
      </c>
      <c r="B641" s="98" t="s">
        <v>934</v>
      </c>
      <c r="C641" s="105" t="s">
        <v>921</v>
      </c>
      <c r="D641" s="109" t="s">
        <v>897</v>
      </c>
      <c r="E641" s="157" t="s">
        <v>1120</v>
      </c>
      <c r="F641" s="131">
        <v>5806.1592899101615</v>
      </c>
      <c r="G641" s="24">
        <v>124.87253366016</v>
      </c>
      <c r="H641" s="24">
        <v>5681.2867562500014</v>
      </c>
      <c r="I641" s="26">
        <v>0</v>
      </c>
      <c r="J641" s="73"/>
      <c r="K641" s="25">
        <f t="shared" si="122"/>
        <v>5806.16</v>
      </c>
      <c r="L641" s="78">
        <f t="shared" si="123"/>
        <v>1.000000122299407</v>
      </c>
      <c r="M641" s="24">
        <f t="shared" si="124"/>
        <v>124.87</v>
      </c>
      <c r="N641" s="78">
        <f t="shared" si="125"/>
        <v>0.99997971002841268</v>
      </c>
      <c r="O641" s="24">
        <f t="shared" si="126"/>
        <v>5681.29</v>
      </c>
      <c r="P641" s="78">
        <f t="shared" si="127"/>
        <v>1.0000005709534014</v>
      </c>
      <c r="Q641" s="24">
        <f t="shared" si="128"/>
        <v>0</v>
      </c>
      <c r="R641" s="79" t="e">
        <f t="shared" si="129"/>
        <v>#DIV/0!</v>
      </c>
      <c r="T641" s="190"/>
    </row>
    <row r="642" spans="1:20" s="4" customFormat="1" ht="39" customHeight="1" x14ac:dyDescent="0.25">
      <c r="A642" s="148" t="s">
        <v>935</v>
      </c>
      <c r="B642" s="105" t="s">
        <v>936</v>
      </c>
      <c r="C642" s="105" t="s">
        <v>1660</v>
      </c>
      <c r="D642" s="109" t="s">
        <v>897</v>
      </c>
      <c r="E642" s="157" t="s">
        <v>1120</v>
      </c>
      <c r="F642" s="131">
        <v>12.05025552</v>
      </c>
      <c r="G642" s="24">
        <v>12.05025552</v>
      </c>
      <c r="H642" s="24">
        <v>0</v>
      </c>
      <c r="I642" s="26">
        <v>0</v>
      </c>
      <c r="J642" s="73"/>
      <c r="K642" s="25">
        <f t="shared" si="122"/>
        <v>12.05</v>
      </c>
      <c r="L642" s="78">
        <f t="shared" si="123"/>
        <v>0.99997879547038848</v>
      </c>
      <c r="M642" s="24">
        <f t="shared" si="124"/>
        <v>12.05</v>
      </c>
      <c r="N642" s="78">
        <f t="shared" si="125"/>
        <v>0.99997879547038848</v>
      </c>
      <c r="O642" s="24">
        <f t="shared" si="126"/>
        <v>0</v>
      </c>
      <c r="P642" s="78" t="e">
        <f t="shared" si="127"/>
        <v>#DIV/0!</v>
      </c>
      <c r="Q642" s="24">
        <f t="shared" si="128"/>
        <v>0</v>
      </c>
      <c r="R642" s="79" t="e">
        <f t="shared" si="129"/>
        <v>#DIV/0!</v>
      </c>
      <c r="T642" s="190"/>
    </row>
    <row r="643" spans="1:20" s="4" customFormat="1" ht="39" customHeight="1" x14ac:dyDescent="0.25">
      <c r="A643" s="148" t="s">
        <v>937</v>
      </c>
      <c r="B643" s="105" t="s">
        <v>938</v>
      </c>
      <c r="C643" s="105" t="s">
        <v>939</v>
      </c>
      <c r="D643" s="109" t="s">
        <v>940</v>
      </c>
      <c r="E643" s="157" t="s">
        <v>1120</v>
      </c>
      <c r="F643" s="131">
        <v>112.01263948224</v>
      </c>
      <c r="G643" s="24">
        <v>35.602639482240008</v>
      </c>
      <c r="H643" s="24">
        <v>76.41</v>
      </c>
      <c r="I643" s="26">
        <v>0</v>
      </c>
      <c r="J643" s="73"/>
      <c r="K643" s="25">
        <f t="shared" si="122"/>
        <v>112.00999999999999</v>
      </c>
      <c r="L643" s="78">
        <f t="shared" si="123"/>
        <v>0.99997643585355889</v>
      </c>
      <c r="M643" s="24">
        <f t="shared" si="124"/>
        <v>35.6</v>
      </c>
      <c r="N643" s="78">
        <f t="shared" si="125"/>
        <v>0.99992586273719053</v>
      </c>
      <c r="O643" s="24">
        <f t="shared" si="126"/>
        <v>76.41</v>
      </c>
      <c r="P643" s="78">
        <f t="shared" si="127"/>
        <v>1</v>
      </c>
      <c r="Q643" s="24">
        <f t="shared" si="128"/>
        <v>0</v>
      </c>
      <c r="R643" s="79" t="e">
        <f t="shared" si="129"/>
        <v>#DIV/0!</v>
      </c>
      <c r="T643" s="190"/>
    </row>
    <row r="644" spans="1:20" s="4" customFormat="1" ht="56.1" customHeight="1" x14ac:dyDescent="0.25">
      <c r="A644" s="148" t="s">
        <v>941</v>
      </c>
      <c r="B644" s="105" t="s">
        <v>942</v>
      </c>
      <c r="C644" s="105" t="s">
        <v>943</v>
      </c>
      <c r="D644" s="109" t="s">
        <v>944</v>
      </c>
      <c r="E644" s="157" t="s">
        <v>1120</v>
      </c>
      <c r="F644" s="131">
        <v>63.724844277267692</v>
      </c>
      <c r="G644" s="24">
        <v>36.709522462080002</v>
      </c>
      <c r="H644" s="24">
        <v>27.015321815187693</v>
      </c>
      <c r="I644" s="26">
        <v>0</v>
      </c>
      <c r="J644" s="73"/>
      <c r="K644" s="25">
        <f t="shared" si="122"/>
        <v>63.730000000000004</v>
      </c>
      <c r="L644" s="78">
        <f t="shared" si="123"/>
        <v>1.0000809060075515</v>
      </c>
      <c r="M644" s="24">
        <f t="shared" si="124"/>
        <v>36.71</v>
      </c>
      <c r="N644" s="78">
        <f t="shared" si="125"/>
        <v>1.0000130085571255</v>
      </c>
      <c r="O644" s="24">
        <f t="shared" si="126"/>
        <v>27.02</v>
      </c>
      <c r="P644" s="78">
        <f t="shared" si="127"/>
        <v>1.0001731678358048</v>
      </c>
      <c r="Q644" s="24">
        <f t="shared" si="128"/>
        <v>0</v>
      </c>
      <c r="R644" s="79" t="e">
        <f t="shared" si="129"/>
        <v>#DIV/0!</v>
      </c>
      <c r="T644" s="190"/>
    </row>
    <row r="645" spans="1:20" s="4" customFormat="1" ht="81" customHeight="1" x14ac:dyDescent="0.25">
      <c r="A645" s="148" t="s">
        <v>945</v>
      </c>
      <c r="B645" s="105" t="s">
        <v>946</v>
      </c>
      <c r="C645" s="105" t="s">
        <v>947</v>
      </c>
      <c r="D645" s="109" t="s">
        <v>944</v>
      </c>
      <c r="E645" s="157" t="s">
        <v>1120</v>
      </c>
      <c r="F645" s="131">
        <v>46.86014251584001</v>
      </c>
      <c r="G645" s="24">
        <v>46.86014251584001</v>
      </c>
      <c r="H645" s="24">
        <v>0</v>
      </c>
      <c r="I645" s="26">
        <v>0</v>
      </c>
      <c r="J645" s="73"/>
      <c r="K645" s="25">
        <f t="shared" si="122"/>
        <v>46.86</v>
      </c>
      <c r="L645" s="78">
        <f t="shared" si="123"/>
        <v>0.99999695869810978</v>
      </c>
      <c r="M645" s="24">
        <f t="shared" si="124"/>
        <v>46.86</v>
      </c>
      <c r="N645" s="78">
        <f t="shared" si="125"/>
        <v>0.99999695869810978</v>
      </c>
      <c r="O645" s="24">
        <f t="shared" si="126"/>
        <v>0</v>
      </c>
      <c r="P645" s="78" t="e">
        <f t="shared" si="127"/>
        <v>#DIV/0!</v>
      </c>
      <c r="Q645" s="24">
        <f t="shared" si="128"/>
        <v>0</v>
      </c>
      <c r="R645" s="79" t="e">
        <f t="shared" si="129"/>
        <v>#DIV/0!</v>
      </c>
      <c r="T645" s="190"/>
    </row>
    <row r="646" spans="1:20" s="4" customFormat="1" ht="56.1" customHeight="1" x14ac:dyDescent="0.25">
      <c r="A646" s="148" t="s">
        <v>948</v>
      </c>
      <c r="B646" s="105" t="s">
        <v>949</v>
      </c>
      <c r="C646" s="105" t="s">
        <v>950</v>
      </c>
      <c r="D646" s="109" t="s">
        <v>944</v>
      </c>
      <c r="E646" s="157" t="s">
        <v>1120</v>
      </c>
      <c r="F646" s="131">
        <v>85.062031440285907</v>
      </c>
      <c r="G646" s="24">
        <v>29.845087036876802</v>
      </c>
      <c r="H646" s="24">
        <v>55.216944403409101</v>
      </c>
      <c r="I646" s="26">
        <v>0</v>
      </c>
      <c r="J646" s="73"/>
      <c r="K646" s="25">
        <f t="shared" si="122"/>
        <v>85.07</v>
      </c>
      <c r="L646" s="78">
        <f t="shared" si="123"/>
        <v>1.0000936793958382</v>
      </c>
      <c r="M646" s="24">
        <f t="shared" si="124"/>
        <v>29.85</v>
      </c>
      <c r="N646" s="78">
        <f t="shared" si="125"/>
        <v>1.0001646154731305</v>
      </c>
      <c r="O646" s="24">
        <f t="shared" si="126"/>
        <v>55.22</v>
      </c>
      <c r="P646" s="78">
        <f t="shared" si="127"/>
        <v>1.000055338023933</v>
      </c>
      <c r="Q646" s="24">
        <f t="shared" si="128"/>
        <v>0</v>
      </c>
      <c r="R646" s="79" t="e">
        <f t="shared" si="129"/>
        <v>#DIV/0!</v>
      </c>
      <c r="T646" s="190"/>
    </row>
    <row r="647" spans="1:20" s="4" customFormat="1" ht="33" customHeight="1" x14ac:dyDescent="0.25">
      <c r="A647" s="176" t="s">
        <v>951</v>
      </c>
      <c r="B647" s="106"/>
      <c r="C647" s="106"/>
      <c r="D647" s="18"/>
      <c r="E647" s="174"/>
      <c r="F647" s="133"/>
      <c r="G647" s="107"/>
      <c r="H647" s="107"/>
      <c r="I647" s="108"/>
      <c r="J647" s="73"/>
      <c r="K647" s="25"/>
      <c r="L647" s="78"/>
      <c r="M647" s="24"/>
      <c r="N647" s="78"/>
      <c r="O647" s="24"/>
      <c r="P647" s="78"/>
      <c r="Q647" s="24"/>
      <c r="R647" s="79"/>
      <c r="T647" s="190"/>
    </row>
    <row r="648" spans="1:20" s="4" customFormat="1" ht="72" customHeight="1" x14ac:dyDescent="0.25">
      <c r="A648" s="137" t="s">
        <v>1661</v>
      </c>
      <c r="B648" s="98" t="s">
        <v>1741</v>
      </c>
      <c r="C648" s="98" t="s">
        <v>1414</v>
      </c>
      <c r="D648" s="109" t="s">
        <v>498</v>
      </c>
      <c r="E648" s="157" t="s">
        <v>1120</v>
      </c>
      <c r="F648" s="131">
        <v>929.21589805703684</v>
      </c>
      <c r="G648" s="24">
        <v>100.80089805703682</v>
      </c>
      <c r="H648" s="24">
        <v>828.41500000000008</v>
      </c>
      <c r="I648" s="24">
        <v>0</v>
      </c>
      <c r="J648" s="194"/>
      <c r="K648" s="25">
        <f t="shared" si="122"/>
        <v>929.21999999999991</v>
      </c>
      <c r="L648" s="78">
        <f t="shared" si="123"/>
        <v>1.0000044144132398</v>
      </c>
      <c r="M648" s="24">
        <f t="shared" si="124"/>
        <v>100.8</v>
      </c>
      <c r="N648" s="78">
        <f t="shared" si="125"/>
        <v>0.99999109078337467</v>
      </c>
      <c r="O648" s="24">
        <f t="shared" si="126"/>
        <v>828.42</v>
      </c>
      <c r="P648" s="78">
        <f t="shared" si="127"/>
        <v>1.0000060356222424</v>
      </c>
      <c r="Q648" s="24">
        <f t="shared" si="128"/>
        <v>0</v>
      </c>
      <c r="R648" s="79" t="e">
        <f t="shared" si="129"/>
        <v>#DIV/0!</v>
      </c>
      <c r="T648" s="190"/>
    </row>
    <row r="649" spans="1:20" ht="56.1" customHeight="1" x14ac:dyDescent="0.25">
      <c r="A649" s="137" t="s">
        <v>1662</v>
      </c>
      <c r="B649" s="98" t="s">
        <v>952</v>
      </c>
      <c r="C649" s="98" t="s">
        <v>953</v>
      </c>
      <c r="D649" s="109" t="s">
        <v>498</v>
      </c>
      <c r="E649" s="157" t="s">
        <v>1120</v>
      </c>
      <c r="F649" s="131">
        <v>1207.6758980570371</v>
      </c>
      <c r="G649" s="24">
        <v>100.80089805703682</v>
      </c>
      <c r="H649" s="24">
        <v>1106.8750000000002</v>
      </c>
      <c r="I649" s="24">
        <v>0</v>
      </c>
      <c r="J649" s="194"/>
      <c r="K649" s="25">
        <f t="shared" si="122"/>
        <v>1207.68</v>
      </c>
      <c r="L649" s="78">
        <f t="shared" si="123"/>
        <v>1.0000033965594326</v>
      </c>
      <c r="M649" s="24">
        <f t="shared" si="124"/>
        <v>100.8</v>
      </c>
      <c r="N649" s="78">
        <f t="shared" si="125"/>
        <v>0.99999109078337467</v>
      </c>
      <c r="O649" s="24">
        <f t="shared" si="126"/>
        <v>1106.8800000000001</v>
      </c>
      <c r="P649" s="78">
        <f t="shared" si="127"/>
        <v>1.0000045172219085</v>
      </c>
      <c r="Q649" s="24">
        <f t="shared" si="128"/>
        <v>0</v>
      </c>
      <c r="R649" s="79" t="e">
        <f t="shared" si="129"/>
        <v>#DIV/0!</v>
      </c>
      <c r="S649" s="4"/>
      <c r="T649" s="190"/>
    </row>
    <row r="650" spans="1:20" ht="56.1" customHeight="1" x14ac:dyDescent="0.25">
      <c r="A650" s="137" t="s">
        <v>1663</v>
      </c>
      <c r="B650" s="98" t="s">
        <v>954</v>
      </c>
      <c r="C650" s="98" t="s">
        <v>1672</v>
      </c>
      <c r="D650" s="109" t="s">
        <v>498</v>
      </c>
      <c r="E650" s="157" t="s">
        <v>1120</v>
      </c>
      <c r="F650" s="131">
        <v>1302.1758980570371</v>
      </c>
      <c r="G650" s="24">
        <v>100.80089805703682</v>
      </c>
      <c r="H650" s="24">
        <v>1201.3750000000002</v>
      </c>
      <c r="I650" s="24">
        <v>0</v>
      </c>
      <c r="J650" s="194"/>
      <c r="K650" s="25">
        <f t="shared" si="122"/>
        <v>1302.18</v>
      </c>
      <c r="L650" s="78">
        <f t="shared" si="123"/>
        <v>1.000003150068258</v>
      </c>
      <c r="M650" s="24">
        <f t="shared" si="124"/>
        <v>100.8</v>
      </c>
      <c r="N650" s="78">
        <f t="shared" si="125"/>
        <v>0.99999109078337467</v>
      </c>
      <c r="O650" s="24">
        <f t="shared" si="126"/>
        <v>1201.3800000000001</v>
      </c>
      <c r="P650" s="78">
        <f t="shared" si="127"/>
        <v>1.0000041618978253</v>
      </c>
      <c r="Q650" s="24">
        <f t="shared" si="128"/>
        <v>0</v>
      </c>
      <c r="R650" s="79" t="e">
        <f t="shared" si="129"/>
        <v>#DIV/0!</v>
      </c>
      <c r="S650" s="4"/>
      <c r="T650" s="190"/>
    </row>
    <row r="651" spans="1:20" ht="39" customHeight="1" x14ac:dyDescent="0.25">
      <c r="A651" s="137" t="s">
        <v>955</v>
      </c>
      <c r="B651" s="98" t="s">
        <v>956</v>
      </c>
      <c r="C651" s="98" t="s">
        <v>1664</v>
      </c>
      <c r="D651" s="109" t="s">
        <v>498</v>
      </c>
      <c r="E651" s="157"/>
      <c r="F651" s="131">
        <v>6.0289569216000016</v>
      </c>
      <c r="G651" s="24">
        <v>6.0289569216000016</v>
      </c>
      <c r="H651" s="24">
        <v>0</v>
      </c>
      <c r="I651" s="24">
        <v>0</v>
      </c>
      <c r="J651" s="194"/>
      <c r="K651" s="25">
        <f t="shared" ref="K651:K705" si="134">SUM(M651,O651,Q651)</f>
        <v>6.03</v>
      </c>
      <c r="L651" s="78">
        <f t="shared" ref="L651:L705" si="135">K651/F651</f>
        <v>1.0001730114203109</v>
      </c>
      <c r="M651" s="24">
        <f t="shared" ref="M651:M705" si="136">ROUND(G651-(G651*$M$6*$F$6),2)</f>
        <v>6.03</v>
      </c>
      <c r="N651" s="78">
        <f t="shared" ref="N651:N705" si="137">M651/G651</f>
        <v>1.0001730114203109</v>
      </c>
      <c r="O651" s="24">
        <f t="shared" ref="O651:O705" si="138">ROUND(H651-(H651*$O$6*$F$6),2)</f>
        <v>0</v>
      </c>
      <c r="P651" s="78" t="e">
        <f t="shared" ref="P651:P705" si="139">O651/H651</f>
        <v>#DIV/0!</v>
      </c>
      <c r="Q651" s="24">
        <f t="shared" ref="Q651:Q705" si="140">ROUND((I651-(I651*$Q$6*$F$6)),2)</f>
        <v>0</v>
      </c>
      <c r="R651" s="79" t="e">
        <f t="shared" ref="R651:R705" si="141">Q651/I651</f>
        <v>#DIV/0!</v>
      </c>
      <c r="S651" s="4"/>
      <c r="T651" s="190"/>
    </row>
    <row r="652" spans="1:20" ht="39" customHeight="1" x14ac:dyDescent="0.25">
      <c r="A652" s="137" t="s">
        <v>957</v>
      </c>
      <c r="B652" s="98" t="s">
        <v>958</v>
      </c>
      <c r="C652" s="98" t="s">
        <v>959</v>
      </c>
      <c r="D652" s="109" t="s">
        <v>498</v>
      </c>
      <c r="E652" s="157" t="s">
        <v>1122</v>
      </c>
      <c r="F652" s="131">
        <v>12.411508199654403</v>
      </c>
      <c r="G652" s="24">
        <v>4.099408199654401</v>
      </c>
      <c r="H652" s="24">
        <v>8.3121000000000009</v>
      </c>
      <c r="I652" s="24">
        <v>0</v>
      </c>
      <c r="J652" s="194"/>
      <c r="K652" s="25">
        <f t="shared" si="134"/>
        <v>12.41</v>
      </c>
      <c r="L652" s="78">
        <f t="shared" si="135"/>
        <v>0.99987848377246813</v>
      </c>
      <c r="M652" s="24">
        <f t="shared" si="136"/>
        <v>4.0999999999999996</v>
      </c>
      <c r="N652" s="78">
        <f t="shared" si="137"/>
        <v>1.0001443623851971</v>
      </c>
      <c r="O652" s="24">
        <f t="shared" si="138"/>
        <v>8.31</v>
      </c>
      <c r="P652" s="78">
        <f t="shared" si="139"/>
        <v>0.99974735626375999</v>
      </c>
      <c r="Q652" s="24">
        <f t="shared" si="140"/>
        <v>0</v>
      </c>
      <c r="R652" s="79" t="e">
        <f t="shared" si="141"/>
        <v>#DIV/0!</v>
      </c>
      <c r="S652" s="4"/>
      <c r="T652" s="190"/>
    </row>
    <row r="653" spans="1:20" ht="39" customHeight="1" x14ac:dyDescent="0.25">
      <c r="A653" s="137" t="s">
        <v>960</v>
      </c>
      <c r="B653" s="98" t="s">
        <v>961</v>
      </c>
      <c r="C653" s="98" t="s">
        <v>962</v>
      </c>
      <c r="D653" s="109" t="s">
        <v>498</v>
      </c>
      <c r="E653" s="157" t="s">
        <v>1122</v>
      </c>
      <c r="F653" s="131">
        <v>25.894208199654404</v>
      </c>
      <c r="G653" s="24">
        <v>4.099408199654401</v>
      </c>
      <c r="H653" s="24">
        <v>21.794800000000002</v>
      </c>
      <c r="I653" s="24">
        <v>0</v>
      </c>
      <c r="J653" s="194"/>
      <c r="K653" s="25">
        <f t="shared" si="134"/>
        <v>25.89</v>
      </c>
      <c r="L653" s="78">
        <f t="shared" si="135"/>
        <v>0.99983748490697388</v>
      </c>
      <c r="M653" s="24">
        <f t="shared" si="136"/>
        <v>4.0999999999999996</v>
      </c>
      <c r="N653" s="78">
        <f t="shared" si="137"/>
        <v>1.0001443623851971</v>
      </c>
      <c r="O653" s="24">
        <f t="shared" si="138"/>
        <v>21.79</v>
      </c>
      <c r="P653" s="78">
        <f t="shared" si="139"/>
        <v>0.99977976398039881</v>
      </c>
      <c r="Q653" s="24">
        <f t="shared" si="140"/>
        <v>0</v>
      </c>
      <c r="R653" s="79" t="e">
        <f t="shared" si="141"/>
        <v>#DIV/0!</v>
      </c>
      <c r="S653" s="4"/>
      <c r="T653" s="190"/>
    </row>
    <row r="654" spans="1:20" ht="33" customHeight="1" x14ac:dyDescent="0.25">
      <c r="A654" s="176" t="s">
        <v>1681</v>
      </c>
      <c r="B654" s="106"/>
      <c r="C654" s="106"/>
      <c r="D654" s="18"/>
      <c r="E654" s="174"/>
      <c r="F654" s="131"/>
      <c r="G654" s="24"/>
      <c r="H654" s="24"/>
      <c r="I654" s="24"/>
      <c r="J654" s="194"/>
      <c r="K654" s="25"/>
      <c r="L654" s="78"/>
      <c r="M654" s="24"/>
      <c r="N654" s="78"/>
      <c r="O654" s="24"/>
      <c r="P654" s="78"/>
      <c r="Q654" s="24"/>
      <c r="R654" s="79"/>
      <c r="S654" s="4"/>
      <c r="T654" s="190"/>
    </row>
    <row r="655" spans="1:20" ht="56.1" customHeight="1" x14ac:dyDescent="0.25">
      <c r="A655" s="137" t="s">
        <v>963</v>
      </c>
      <c r="B655" s="98" t="s">
        <v>802</v>
      </c>
      <c r="C655" s="98" t="s">
        <v>1165</v>
      </c>
      <c r="D655" s="109" t="s">
        <v>498</v>
      </c>
      <c r="E655" s="157" t="s">
        <v>1120</v>
      </c>
      <c r="F655" s="131">
        <v>488.75064482189657</v>
      </c>
      <c r="G655" s="24">
        <v>122.2423114885632</v>
      </c>
      <c r="H655" s="24">
        <v>366.50833333333338</v>
      </c>
      <c r="I655" s="24">
        <v>0</v>
      </c>
      <c r="J655" s="194"/>
      <c r="K655" s="25">
        <f t="shared" si="134"/>
        <v>488.75</v>
      </c>
      <c r="L655" s="78">
        <f t="shared" si="135"/>
        <v>0.99999868067305198</v>
      </c>
      <c r="M655" s="24">
        <f t="shared" si="136"/>
        <v>122.24</v>
      </c>
      <c r="N655" s="78">
        <f t="shared" si="137"/>
        <v>0.99998109092886855</v>
      </c>
      <c r="O655" s="24">
        <f t="shared" si="138"/>
        <v>366.51</v>
      </c>
      <c r="P655" s="78">
        <f t="shared" si="139"/>
        <v>1.0000045474182031</v>
      </c>
      <c r="Q655" s="24">
        <f t="shared" si="140"/>
        <v>0</v>
      </c>
      <c r="R655" s="79" t="e">
        <f t="shared" si="141"/>
        <v>#DIV/0!</v>
      </c>
      <c r="S655" s="4"/>
      <c r="T655" s="190"/>
    </row>
    <row r="656" spans="1:20" ht="56.1" customHeight="1" x14ac:dyDescent="0.25">
      <c r="A656" s="137" t="s">
        <v>964</v>
      </c>
      <c r="B656" s="98" t="s">
        <v>1166</v>
      </c>
      <c r="C656" s="98" t="s">
        <v>1167</v>
      </c>
      <c r="D656" s="109" t="s">
        <v>498</v>
      </c>
      <c r="E656" s="157"/>
      <c r="F656" s="131">
        <v>1357.3839781552301</v>
      </c>
      <c r="G656" s="24">
        <v>122.2423114885632</v>
      </c>
      <c r="H656" s="24">
        <v>1235.1416666666669</v>
      </c>
      <c r="I656" s="24">
        <v>0</v>
      </c>
      <c r="J656" s="194"/>
      <c r="K656" s="25">
        <f t="shared" si="134"/>
        <v>1357.38</v>
      </c>
      <c r="L656" s="78">
        <f t="shared" si="135"/>
        <v>0.99999706924842635</v>
      </c>
      <c r="M656" s="24">
        <f t="shared" si="136"/>
        <v>122.24</v>
      </c>
      <c r="N656" s="78">
        <f t="shared" si="137"/>
        <v>0.99998109092886855</v>
      </c>
      <c r="O656" s="24">
        <f t="shared" si="138"/>
        <v>1235.1400000000001</v>
      </c>
      <c r="P656" s="78">
        <f t="shared" si="139"/>
        <v>0.9999986506271209</v>
      </c>
      <c r="Q656" s="24">
        <f t="shared" si="140"/>
        <v>0</v>
      </c>
      <c r="R656" s="79" t="e">
        <f t="shared" si="141"/>
        <v>#DIV/0!</v>
      </c>
      <c r="S656" s="4"/>
      <c r="T656" s="190"/>
    </row>
    <row r="657" spans="1:20" ht="56.1" customHeight="1" x14ac:dyDescent="0.25">
      <c r="A657" s="137" t="s">
        <v>965</v>
      </c>
      <c r="B657" s="98" t="s">
        <v>1168</v>
      </c>
      <c r="C657" s="98" t="s">
        <v>1169</v>
      </c>
      <c r="D657" s="109" t="s">
        <v>498</v>
      </c>
      <c r="E657" s="157"/>
      <c r="F657" s="131">
        <v>1781.4006448218968</v>
      </c>
      <c r="G657" s="24">
        <v>122.2423114885632</v>
      </c>
      <c r="H657" s="24">
        <v>1659.1583333333335</v>
      </c>
      <c r="I657" s="24">
        <v>0</v>
      </c>
      <c r="J657" s="194"/>
      <c r="K657" s="25">
        <f t="shared" si="134"/>
        <v>1781.4</v>
      </c>
      <c r="L657" s="78">
        <f t="shared" si="135"/>
        <v>0.99999963802533776</v>
      </c>
      <c r="M657" s="24">
        <f t="shared" si="136"/>
        <v>122.24</v>
      </c>
      <c r="N657" s="78">
        <f t="shared" si="137"/>
        <v>0.99998109092886855</v>
      </c>
      <c r="O657" s="24">
        <f t="shared" si="138"/>
        <v>1659.16</v>
      </c>
      <c r="P657" s="78">
        <f t="shared" si="139"/>
        <v>1.0000010045253869</v>
      </c>
      <c r="Q657" s="24">
        <f t="shared" si="140"/>
        <v>0</v>
      </c>
      <c r="R657" s="79" t="e">
        <f t="shared" si="141"/>
        <v>#DIV/0!</v>
      </c>
      <c r="S657" s="4"/>
      <c r="T657" s="190"/>
    </row>
    <row r="658" spans="1:20" ht="56.1" customHeight="1" x14ac:dyDescent="0.25">
      <c r="A658" s="137" t="s">
        <v>966</v>
      </c>
      <c r="B658" s="98" t="s">
        <v>1170</v>
      </c>
      <c r="C658" s="98" t="s">
        <v>1171</v>
      </c>
      <c r="D658" s="109" t="s">
        <v>498</v>
      </c>
      <c r="E658" s="157"/>
      <c r="F658" s="131">
        <v>3903.2006448218967</v>
      </c>
      <c r="G658" s="24">
        <v>122.2423114885632</v>
      </c>
      <c r="H658" s="24">
        <v>3780.9583333333335</v>
      </c>
      <c r="I658" s="24">
        <v>0</v>
      </c>
      <c r="J658" s="194"/>
      <c r="K658" s="25">
        <f t="shared" si="134"/>
        <v>3903.2</v>
      </c>
      <c r="L658" s="78">
        <f t="shared" si="135"/>
        <v>0.9999998347966309</v>
      </c>
      <c r="M658" s="24">
        <f t="shared" si="136"/>
        <v>122.24</v>
      </c>
      <c r="N658" s="78">
        <f t="shared" si="137"/>
        <v>0.99998109092886855</v>
      </c>
      <c r="O658" s="24">
        <f t="shared" si="138"/>
        <v>3780.96</v>
      </c>
      <c r="P658" s="78">
        <f t="shared" si="139"/>
        <v>1.0000004408053513</v>
      </c>
      <c r="Q658" s="24">
        <f t="shared" si="140"/>
        <v>0</v>
      </c>
      <c r="R658" s="79" t="e">
        <f t="shared" si="141"/>
        <v>#DIV/0!</v>
      </c>
      <c r="S658" s="4"/>
      <c r="T658" s="190"/>
    </row>
    <row r="659" spans="1:20" ht="56.1" customHeight="1" x14ac:dyDescent="0.25">
      <c r="A659" s="137" t="s">
        <v>967</v>
      </c>
      <c r="B659" s="98" t="s">
        <v>1172</v>
      </c>
      <c r="C659" s="98" t="s">
        <v>1173</v>
      </c>
      <c r="D659" s="109" t="s">
        <v>498</v>
      </c>
      <c r="E659" s="157"/>
      <c r="F659" s="131">
        <v>4363.2673114885638</v>
      </c>
      <c r="G659" s="24">
        <v>122.2423114885632</v>
      </c>
      <c r="H659" s="24">
        <v>4241.0250000000005</v>
      </c>
      <c r="I659" s="24">
        <v>0</v>
      </c>
      <c r="J659" s="194"/>
      <c r="K659" s="25">
        <f t="shared" si="134"/>
        <v>4363.2699999999995</v>
      </c>
      <c r="L659" s="78">
        <f t="shared" si="135"/>
        <v>1.0000006161693162</v>
      </c>
      <c r="M659" s="24">
        <f t="shared" si="136"/>
        <v>122.24</v>
      </c>
      <c r="N659" s="78">
        <f t="shared" si="137"/>
        <v>0.99998109092886855</v>
      </c>
      <c r="O659" s="24">
        <f t="shared" si="138"/>
        <v>4241.03</v>
      </c>
      <c r="P659" s="78">
        <f t="shared" si="139"/>
        <v>1.0000011789602747</v>
      </c>
      <c r="Q659" s="24">
        <f t="shared" si="140"/>
        <v>0</v>
      </c>
      <c r="R659" s="79" t="e">
        <f t="shared" si="141"/>
        <v>#DIV/0!</v>
      </c>
      <c r="S659" s="4"/>
      <c r="T659" s="190"/>
    </row>
    <row r="660" spans="1:20" ht="56.1" customHeight="1" x14ac:dyDescent="0.25">
      <c r="A660" s="137" t="s">
        <v>968</v>
      </c>
      <c r="B660" s="98" t="s">
        <v>969</v>
      </c>
      <c r="C660" s="98" t="s">
        <v>970</v>
      </c>
      <c r="D660" s="109" t="s">
        <v>498</v>
      </c>
      <c r="E660" s="157"/>
      <c r="F660" s="131">
        <v>4842.1896622651057</v>
      </c>
      <c r="G660" s="24">
        <v>267.2729955984384</v>
      </c>
      <c r="H660" s="24">
        <v>4574.916666666667</v>
      </c>
      <c r="I660" s="24">
        <v>0</v>
      </c>
      <c r="J660" s="194"/>
      <c r="K660" s="25">
        <f t="shared" si="134"/>
        <v>4842.1900000000005</v>
      </c>
      <c r="L660" s="78">
        <f t="shared" si="135"/>
        <v>1.0000000697483822</v>
      </c>
      <c r="M660" s="24">
        <f t="shared" si="136"/>
        <v>267.27</v>
      </c>
      <c r="N660" s="78">
        <f t="shared" si="137"/>
        <v>0.99998879198988389</v>
      </c>
      <c r="O660" s="24">
        <f t="shared" si="138"/>
        <v>4574.92</v>
      </c>
      <c r="P660" s="78">
        <f t="shared" si="139"/>
        <v>1.0000007286107215</v>
      </c>
      <c r="Q660" s="24">
        <f t="shared" si="140"/>
        <v>0</v>
      </c>
      <c r="R660" s="79" t="e">
        <f t="shared" si="141"/>
        <v>#DIV/0!</v>
      </c>
      <c r="S660" s="4"/>
      <c r="T660" s="190"/>
    </row>
    <row r="661" spans="1:20" ht="56.1" customHeight="1" x14ac:dyDescent="0.25">
      <c r="A661" s="137" t="s">
        <v>971</v>
      </c>
      <c r="B661" s="98" t="s">
        <v>972</v>
      </c>
      <c r="C661" s="98" t="s">
        <v>973</v>
      </c>
      <c r="D661" s="109" t="s">
        <v>498</v>
      </c>
      <c r="E661" s="157"/>
      <c r="F661" s="131">
        <v>11829.30910670955</v>
      </c>
      <c r="G661" s="24">
        <v>267.2729955984384</v>
      </c>
      <c r="H661" s="24">
        <v>11562.036111111112</v>
      </c>
      <c r="I661" s="24">
        <v>0</v>
      </c>
      <c r="J661" s="194"/>
      <c r="K661" s="25">
        <f t="shared" si="134"/>
        <v>11829.310000000001</v>
      </c>
      <c r="L661" s="78">
        <f t="shared" si="135"/>
        <v>1.0000000755150147</v>
      </c>
      <c r="M661" s="24">
        <f t="shared" si="136"/>
        <v>267.27</v>
      </c>
      <c r="N661" s="78">
        <f t="shared" si="137"/>
        <v>0.99998879198988389</v>
      </c>
      <c r="O661" s="24">
        <f t="shared" si="138"/>
        <v>11562.04</v>
      </c>
      <c r="P661" s="78">
        <f t="shared" si="139"/>
        <v>1.0000003363498307</v>
      </c>
      <c r="Q661" s="24">
        <f t="shared" si="140"/>
        <v>0</v>
      </c>
      <c r="R661" s="79" t="e">
        <f t="shared" si="141"/>
        <v>#DIV/0!</v>
      </c>
      <c r="S661" s="4"/>
      <c r="T661" s="190"/>
    </row>
    <row r="662" spans="1:20" ht="72" customHeight="1" x14ac:dyDescent="0.25">
      <c r="A662" s="137" t="s">
        <v>1665</v>
      </c>
      <c r="B662" s="98" t="s">
        <v>974</v>
      </c>
      <c r="C662" s="98" t="s">
        <v>1742</v>
      </c>
      <c r="D662" s="109" t="s">
        <v>498</v>
      </c>
      <c r="E662" s="157" t="s">
        <v>1120</v>
      </c>
      <c r="F662" s="131">
        <v>463.72164466020695</v>
      </c>
      <c r="G662" s="24">
        <v>102.5693113268736</v>
      </c>
      <c r="H662" s="24">
        <v>361.15233333333333</v>
      </c>
      <c r="I662" s="24">
        <v>0</v>
      </c>
      <c r="J662" s="194"/>
      <c r="K662" s="25">
        <f t="shared" si="134"/>
        <v>463.71999999999997</v>
      </c>
      <c r="L662" s="78">
        <f t="shared" si="135"/>
        <v>0.99999645334604081</v>
      </c>
      <c r="M662" s="24">
        <f t="shared" si="136"/>
        <v>102.57</v>
      </c>
      <c r="N662" s="78">
        <f t="shared" si="137"/>
        <v>1.0000067142219977</v>
      </c>
      <c r="O662" s="24">
        <f t="shared" si="138"/>
        <v>361.15</v>
      </c>
      <c r="P662" s="78">
        <f t="shared" si="139"/>
        <v>0.99999353919906364</v>
      </c>
      <c r="Q662" s="24">
        <f t="shared" si="140"/>
        <v>0</v>
      </c>
      <c r="R662" s="79" t="e">
        <f t="shared" si="141"/>
        <v>#DIV/0!</v>
      </c>
      <c r="S662" s="4"/>
      <c r="T662" s="190"/>
    </row>
    <row r="663" spans="1:20" ht="56.1" customHeight="1" x14ac:dyDescent="0.25">
      <c r="A663" s="137" t="s">
        <v>1666</v>
      </c>
      <c r="B663" s="98" t="s">
        <v>975</v>
      </c>
      <c r="C663" s="98" t="s">
        <v>976</v>
      </c>
      <c r="D663" s="109" t="s">
        <v>498</v>
      </c>
      <c r="E663" s="157" t="s">
        <v>1120</v>
      </c>
      <c r="F663" s="131">
        <v>736.87764466020701</v>
      </c>
      <c r="G663" s="24">
        <v>102.5693113268736</v>
      </c>
      <c r="H663" s="24">
        <v>634.30833333333339</v>
      </c>
      <c r="I663" s="24">
        <v>0</v>
      </c>
      <c r="J663" s="194"/>
      <c r="K663" s="25">
        <f t="shared" si="134"/>
        <v>736.87999999999988</v>
      </c>
      <c r="L663" s="78">
        <f t="shared" si="135"/>
        <v>1.0000031963784082</v>
      </c>
      <c r="M663" s="24">
        <f t="shared" si="136"/>
        <v>102.57</v>
      </c>
      <c r="N663" s="78">
        <f t="shared" si="137"/>
        <v>1.0000067142219977</v>
      </c>
      <c r="O663" s="24">
        <f t="shared" si="138"/>
        <v>634.30999999999995</v>
      </c>
      <c r="P663" s="78">
        <f t="shared" si="139"/>
        <v>1.0000026275339278</v>
      </c>
      <c r="Q663" s="24">
        <f t="shared" si="140"/>
        <v>0</v>
      </c>
      <c r="R663" s="79" t="e">
        <f t="shared" si="141"/>
        <v>#DIV/0!</v>
      </c>
      <c r="S663" s="4"/>
      <c r="T663" s="190"/>
    </row>
    <row r="664" spans="1:20" ht="56.1" customHeight="1" x14ac:dyDescent="0.25">
      <c r="A664" s="137" t="s">
        <v>1667</v>
      </c>
      <c r="B664" s="98" t="s">
        <v>977</v>
      </c>
      <c r="C664" s="98" t="s">
        <v>978</v>
      </c>
      <c r="D664" s="109" t="s">
        <v>498</v>
      </c>
      <c r="E664" s="157" t="s">
        <v>1120</v>
      </c>
      <c r="F664" s="131">
        <v>668.21097799354038</v>
      </c>
      <c r="G664" s="24">
        <v>102.5693113268736</v>
      </c>
      <c r="H664" s="24">
        <v>565.64166666666677</v>
      </c>
      <c r="I664" s="24">
        <v>0</v>
      </c>
      <c r="J664" s="194"/>
      <c r="K664" s="25">
        <f t="shared" si="134"/>
        <v>668.21</v>
      </c>
      <c r="L664" s="78">
        <f t="shared" si="135"/>
        <v>0.99999853640007041</v>
      </c>
      <c r="M664" s="24">
        <f t="shared" si="136"/>
        <v>102.57</v>
      </c>
      <c r="N664" s="78">
        <f t="shared" si="137"/>
        <v>1.0000067142219977</v>
      </c>
      <c r="O664" s="24">
        <f t="shared" si="138"/>
        <v>565.64</v>
      </c>
      <c r="P664" s="78">
        <f t="shared" si="139"/>
        <v>0.99999705349381951</v>
      </c>
      <c r="Q664" s="24">
        <f t="shared" si="140"/>
        <v>0</v>
      </c>
      <c r="R664" s="79" t="e">
        <f t="shared" si="141"/>
        <v>#DIV/0!</v>
      </c>
      <c r="S664" s="4"/>
      <c r="T664" s="190"/>
    </row>
    <row r="665" spans="1:20" ht="39" customHeight="1" x14ac:dyDescent="0.25">
      <c r="A665" s="137" t="s">
        <v>979</v>
      </c>
      <c r="B665" s="98" t="s">
        <v>980</v>
      </c>
      <c r="C665" s="98" t="s">
        <v>1668</v>
      </c>
      <c r="D665" s="109" t="s">
        <v>498</v>
      </c>
      <c r="E665" s="157"/>
      <c r="F665" s="131">
        <v>6.246871027200001</v>
      </c>
      <c r="G665" s="24">
        <v>6.246871027200001</v>
      </c>
      <c r="H665" s="24">
        <v>0</v>
      </c>
      <c r="I665" s="24">
        <v>0</v>
      </c>
      <c r="J665" s="194"/>
      <c r="K665" s="25">
        <f t="shared" si="134"/>
        <v>6.25</v>
      </c>
      <c r="L665" s="78">
        <f t="shared" si="135"/>
        <v>1.0005008864095921</v>
      </c>
      <c r="M665" s="24">
        <f t="shared" si="136"/>
        <v>6.25</v>
      </c>
      <c r="N665" s="78">
        <f t="shared" si="137"/>
        <v>1.0005008864095921</v>
      </c>
      <c r="O665" s="24">
        <f t="shared" si="138"/>
        <v>0</v>
      </c>
      <c r="P665" s="78" t="e">
        <f t="shared" si="139"/>
        <v>#DIV/0!</v>
      </c>
      <c r="Q665" s="24">
        <f t="shared" si="140"/>
        <v>0</v>
      </c>
      <c r="R665" s="79" t="e">
        <f t="shared" si="141"/>
        <v>#DIV/0!</v>
      </c>
      <c r="S665" s="4"/>
      <c r="T665" s="190"/>
    </row>
    <row r="666" spans="1:20" ht="39" customHeight="1" x14ac:dyDescent="0.25">
      <c r="A666" s="137" t="s">
        <v>981</v>
      </c>
      <c r="B666" s="98" t="s">
        <v>673</v>
      </c>
      <c r="C666" s="98" t="s">
        <v>982</v>
      </c>
      <c r="D666" s="109" t="s">
        <v>498</v>
      </c>
      <c r="E666" s="157" t="s">
        <v>1120</v>
      </c>
      <c r="F666" s="131">
        <v>262.6938822601017</v>
      </c>
      <c r="G666" s="24">
        <v>85.485243371212803</v>
      </c>
      <c r="H666" s="24">
        <v>177.20863888888888</v>
      </c>
      <c r="I666" s="24">
        <v>0</v>
      </c>
      <c r="J666" s="194"/>
      <c r="K666" s="25">
        <f t="shared" si="134"/>
        <v>262.7</v>
      </c>
      <c r="L666" s="78">
        <f t="shared" si="135"/>
        <v>1.0000232884749567</v>
      </c>
      <c r="M666" s="24">
        <f t="shared" si="136"/>
        <v>85.49</v>
      </c>
      <c r="N666" s="78">
        <f t="shared" si="137"/>
        <v>1.0000556426887215</v>
      </c>
      <c r="O666" s="24">
        <f t="shared" si="138"/>
        <v>177.21</v>
      </c>
      <c r="P666" s="78">
        <f t="shared" si="139"/>
        <v>1.0000076808394875</v>
      </c>
      <c r="Q666" s="24">
        <f t="shared" si="140"/>
        <v>0</v>
      </c>
      <c r="R666" s="79" t="e">
        <f t="shared" si="141"/>
        <v>#DIV/0!</v>
      </c>
      <c r="S666" s="4"/>
      <c r="T666" s="190"/>
    </row>
    <row r="667" spans="1:20" ht="39" customHeight="1" x14ac:dyDescent="0.25">
      <c r="A667" s="137" t="s">
        <v>983</v>
      </c>
      <c r="B667" s="203" t="s">
        <v>800</v>
      </c>
      <c r="C667" s="203" t="s">
        <v>1857</v>
      </c>
      <c r="D667" s="109" t="s">
        <v>498</v>
      </c>
      <c r="E667" s="157" t="s">
        <v>1120</v>
      </c>
      <c r="F667" s="131">
        <v>3326.3162927991871</v>
      </c>
      <c r="G667" s="24">
        <v>172.48490391029759</v>
      </c>
      <c r="H667" s="24">
        <v>3153.8313888888893</v>
      </c>
      <c r="I667" s="24">
        <v>0</v>
      </c>
      <c r="J667" s="194"/>
      <c r="K667" s="25">
        <f t="shared" si="134"/>
        <v>3326.31</v>
      </c>
      <c r="L667" s="78">
        <f t="shared" si="135"/>
        <v>0.99999810817774581</v>
      </c>
      <c r="M667" s="24">
        <f t="shared" si="136"/>
        <v>172.48</v>
      </c>
      <c r="N667" s="78">
        <f t="shared" si="137"/>
        <v>0.9999715690464126</v>
      </c>
      <c r="O667" s="24">
        <f t="shared" si="138"/>
        <v>3153.83</v>
      </c>
      <c r="P667" s="78">
        <f t="shared" si="139"/>
        <v>0.99999955961853437</v>
      </c>
      <c r="Q667" s="24">
        <f t="shared" si="140"/>
        <v>0</v>
      </c>
      <c r="R667" s="79" t="e">
        <f t="shared" si="141"/>
        <v>#DIV/0!</v>
      </c>
      <c r="S667" s="4"/>
      <c r="T667" s="190"/>
    </row>
    <row r="668" spans="1:20" ht="39" customHeight="1" x14ac:dyDescent="0.25">
      <c r="A668" s="137" t="s">
        <v>984</v>
      </c>
      <c r="B668" s="98" t="s">
        <v>985</v>
      </c>
      <c r="C668" s="98" t="s">
        <v>986</v>
      </c>
      <c r="D668" s="109" t="s">
        <v>498</v>
      </c>
      <c r="E668" s="157" t="s">
        <v>1120</v>
      </c>
      <c r="F668" s="131">
        <v>2047.5601704843434</v>
      </c>
      <c r="G668" s="24">
        <v>63.093503817676805</v>
      </c>
      <c r="H668" s="24">
        <v>1984.4666666666667</v>
      </c>
      <c r="I668" s="24">
        <v>0</v>
      </c>
      <c r="J668" s="194"/>
      <c r="K668" s="25">
        <f t="shared" si="134"/>
        <v>2047.56</v>
      </c>
      <c r="L668" s="78">
        <f t="shared" si="135"/>
        <v>0.99999991673781019</v>
      </c>
      <c r="M668" s="24">
        <f t="shared" si="136"/>
        <v>63.09</v>
      </c>
      <c r="N668" s="78">
        <f t="shared" si="137"/>
        <v>0.99994446626887412</v>
      </c>
      <c r="O668" s="24">
        <f t="shared" si="138"/>
        <v>1984.47</v>
      </c>
      <c r="P668" s="78">
        <f t="shared" si="139"/>
        <v>1.0000016797124331</v>
      </c>
      <c r="Q668" s="24">
        <f t="shared" si="140"/>
        <v>0</v>
      </c>
      <c r="R668" s="79" t="e">
        <f t="shared" si="141"/>
        <v>#DIV/0!</v>
      </c>
      <c r="S668" s="4"/>
      <c r="T668" s="190"/>
    </row>
    <row r="669" spans="1:20" ht="33" customHeight="1" x14ac:dyDescent="0.25">
      <c r="A669" s="176" t="s">
        <v>1682</v>
      </c>
      <c r="B669" s="106"/>
      <c r="C669" s="106"/>
      <c r="D669" s="18"/>
      <c r="E669" s="177"/>
      <c r="F669" s="131"/>
      <c r="G669" s="24"/>
      <c r="H669" s="24"/>
      <c r="I669" s="24"/>
      <c r="J669" s="194"/>
      <c r="K669" s="25"/>
      <c r="L669" s="78"/>
      <c r="M669" s="24"/>
      <c r="N669" s="78"/>
      <c r="O669" s="24"/>
      <c r="P669" s="78"/>
      <c r="Q669" s="24"/>
      <c r="R669" s="79"/>
      <c r="S669" s="4"/>
      <c r="T669" s="190"/>
    </row>
    <row r="670" spans="1:20" ht="56.1" customHeight="1" x14ac:dyDescent="0.25">
      <c r="A670" s="137" t="s">
        <v>987</v>
      </c>
      <c r="B670" s="98" t="s">
        <v>988</v>
      </c>
      <c r="C670" s="98" t="s">
        <v>1674</v>
      </c>
      <c r="D670" s="109" t="s">
        <v>498</v>
      </c>
      <c r="E670" s="157" t="s">
        <v>1123</v>
      </c>
      <c r="F670" s="131">
        <v>3219.1688189402066</v>
      </c>
      <c r="G670" s="24">
        <v>815.51790227353956</v>
      </c>
      <c r="H670" s="24">
        <v>2403.6509166666669</v>
      </c>
      <c r="I670" s="24">
        <v>0</v>
      </c>
      <c r="J670" s="194"/>
      <c r="K670" s="25">
        <f t="shared" si="134"/>
        <v>3219.17</v>
      </c>
      <c r="L670" s="78">
        <f t="shared" si="135"/>
        <v>1.0000003668834596</v>
      </c>
      <c r="M670" s="24">
        <f t="shared" si="136"/>
        <v>815.52</v>
      </c>
      <c r="N670" s="78">
        <f t="shared" si="137"/>
        <v>1.0000025722629198</v>
      </c>
      <c r="O670" s="24">
        <f t="shared" si="138"/>
        <v>2403.65</v>
      </c>
      <c r="P670" s="78">
        <f t="shared" si="139"/>
        <v>0.99999961863569264</v>
      </c>
      <c r="Q670" s="24">
        <f t="shared" si="140"/>
        <v>0</v>
      </c>
      <c r="R670" s="79" t="e">
        <f t="shared" si="141"/>
        <v>#DIV/0!</v>
      </c>
      <c r="S670" s="4"/>
      <c r="T670" s="190"/>
    </row>
    <row r="671" spans="1:20" ht="56.1" customHeight="1" x14ac:dyDescent="0.25">
      <c r="A671" s="137" t="s">
        <v>989</v>
      </c>
      <c r="B671" s="98" t="s">
        <v>990</v>
      </c>
      <c r="C671" s="98" t="s">
        <v>1673</v>
      </c>
      <c r="D671" s="109" t="s">
        <v>498</v>
      </c>
      <c r="E671" s="157" t="s">
        <v>1123</v>
      </c>
      <c r="F671" s="131">
        <v>5547.824729849619</v>
      </c>
      <c r="G671" s="24">
        <v>1141.7250631829522</v>
      </c>
      <c r="H671" s="24">
        <v>4406.099666666667</v>
      </c>
      <c r="I671" s="24">
        <v>0</v>
      </c>
      <c r="J671" s="194"/>
      <c r="K671" s="25">
        <f t="shared" si="134"/>
        <v>5547.83</v>
      </c>
      <c r="L671" s="78">
        <f t="shared" si="135"/>
        <v>1.0000009499489688</v>
      </c>
      <c r="M671" s="24">
        <f t="shared" si="136"/>
        <v>1141.73</v>
      </c>
      <c r="N671" s="78">
        <f t="shared" si="137"/>
        <v>1.0000043239981384</v>
      </c>
      <c r="O671" s="24">
        <f t="shared" si="138"/>
        <v>4406.1000000000004</v>
      </c>
      <c r="P671" s="78">
        <f t="shared" si="139"/>
        <v>1.0000000756526994</v>
      </c>
      <c r="Q671" s="24">
        <f t="shared" si="140"/>
        <v>0</v>
      </c>
      <c r="R671" s="79" t="e">
        <f t="shared" si="141"/>
        <v>#DIV/0!</v>
      </c>
      <c r="S671" s="4"/>
      <c r="T671" s="190"/>
    </row>
    <row r="672" spans="1:20" ht="128.25" customHeight="1" x14ac:dyDescent="0.25">
      <c r="A672" s="137" t="s">
        <v>991</v>
      </c>
      <c r="B672" s="98" t="s">
        <v>992</v>
      </c>
      <c r="C672" s="98" t="s">
        <v>1669</v>
      </c>
      <c r="D672" s="109" t="s">
        <v>993</v>
      </c>
      <c r="E672" s="157" t="s">
        <v>1124</v>
      </c>
      <c r="F672" s="131">
        <v>1248.4298336256002</v>
      </c>
      <c r="G672" s="24">
        <v>1248.4298336256002</v>
      </c>
      <c r="H672" s="24">
        <v>0</v>
      </c>
      <c r="I672" s="24">
        <v>0</v>
      </c>
      <c r="J672" s="194"/>
      <c r="K672" s="25">
        <f t="shared" si="134"/>
        <v>1248.43</v>
      </c>
      <c r="L672" s="78">
        <f t="shared" si="135"/>
        <v>1.0000001332669208</v>
      </c>
      <c r="M672" s="24">
        <f t="shared" si="136"/>
        <v>1248.43</v>
      </c>
      <c r="N672" s="78">
        <f t="shared" si="137"/>
        <v>1.0000001332669208</v>
      </c>
      <c r="O672" s="24">
        <f t="shared" si="138"/>
        <v>0</v>
      </c>
      <c r="P672" s="78" t="e">
        <f t="shared" si="139"/>
        <v>#DIV/0!</v>
      </c>
      <c r="Q672" s="24">
        <f t="shared" si="140"/>
        <v>0</v>
      </c>
      <c r="R672" s="79" t="e">
        <f t="shared" si="141"/>
        <v>#DIV/0!</v>
      </c>
      <c r="S672" s="4"/>
      <c r="T672" s="190"/>
    </row>
    <row r="673" spans="1:20" ht="39" customHeight="1" x14ac:dyDescent="0.25">
      <c r="A673" s="137" t="s">
        <v>994</v>
      </c>
      <c r="B673" s="98" t="s">
        <v>995</v>
      </c>
      <c r="C673" s="98" t="s">
        <v>996</v>
      </c>
      <c r="D673" s="109" t="s">
        <v>997</v>
      </c>
      <c r="E673" s="157" t="s">
        <v>1120</v>
      </c>
      <c r="F673" s="131">
        <v>7.9427239280639998</v>
      </c>
      <c r="G673" s="24">
        <v>7.9427239280639998</v>
      </c>
      <c r="H673" s="24">
        <v>0</v>
      </c>
      <c r="I673" s="24">
        <v>0</v>
      </c>
      <c r="J673" s="194"/>
      <c r="K673" s="25">
        <f t="shared" si="134"/>
        <v>7.94</v>
      </c>
      <c r="L673" s="78">
        <f t="shared" si="135"/>
        <v>0.9996570536646282</v>
      </c>
      <c r="M673" s="24">
        <f t="shared" si="136"/>
        <v>7.94</v>
      </c>
      <c r="N673" s="78">
        <f t="shared" si="137"/>
        <v>0.9996570536646282</v>
      </c>
      <c r="O673" s="24">
        <f t="shared" si="138"/>
        <v>0</v>
      </c>
      <c r="P673" s="78" t="e">
        <f t="shared" si="139"/>
        <v>#DIV/0!</v>
      </c>
      <c r="Q673" s="24">
        <f t="shared" si="140"/>
        <v>0</v>
      </c>
      <c r="R673" s="79" t="e">
        <f t="shared" si="141"/>
        <v>#DIV/0!</v>
      </c>
      <c r="S673" s="4"/>
      <c r="T673" s="190"/>
    </row>
    <row r="674" spans="1:20" ht="39" customHeight="1" x14ac:dyDescent="0.25">
      <c r="A674" s="137" t="s">
        <v>998</v>
      </c>
      <c r="B674" s="98" t="s">
        <v>999</v>
      </c>
      <c r="C674" s="98" t="s">
        <v>1000</v>
      </c>
      <c r="D674" s="109" t="s">
        <v>498</v>
      </c>
      <c r="E674" s="157" t="s">
        <v>1120</v>
      </c>
      <c r="F674" s="131">
        <v>105.14675864678401</v>
      </c>
      <c r="G674" s="24">
        <v>29.376003446784001</v>
      </c>
      <c r="H674" s="24">
        <v>75.770755200000011</v>
      </c>
      <c r="I674" s="24">
        <v>0</v>
      </c>
      <c r="J674" s="194"/>
      <c r="K674" s="25">
        <f t="shared" si="134"/>
        <v>105.14999999999999</v>
      </c>
      <c r="L674" s="78">
        <f t="shared" si="135"/>
        <v>1.0000308269437661</v>
      </c>
      <c r="M674" s="24">
        <f t="shared" si="136"/>
        <v>29.38</v>
      </c>
      <c r="N674" s="78">
        <f t="shared" si="137"/>
        <v>1.0001360482280457</v>
      </c>
      <c r="O674" s="24">
        <f t="shared" si="138"/>
        <v>75.77</v>
      </c>
      <c r="P674" s="78">
        <f t="shared" si="139"/>
        <v>0.99999003309392887</v>
      </c>
      <c r="Q674" s="24">
        <f t="shared" si="140"/>
        <v>0</v>
      </c>
      <c r="R674" s="79" t="e">
        <f t="shared" si="141"/>
        <v>#DIV/0!</v>
      </c>
      <c r="S674" s="4"/>
      <c r="T674" s="190"/>
    </row>
    <row r="675" spans="1:20" ht="56.1" customHeight="1" x14ac:dyDescent="0.25">
      <c r="A675" s="137" t="s">
        <v>1001</v>
      </c>
      <c r="B675" s="98" t="s">
        <v>1002</v>
      </c>
      <c r="C675" s="98" t="s">
        <v>1675</v>
      </c>
      <c r="D675" s="109" t="s">
        <v>498</v>
      </c>
      <c r="E675" s="157" t="s">
        <v>1120</v>
      </c>
      <c r="F675" s="131">
        <v>1.657652354816</v>
      </c>
      <c r="G675" s="24">
        <v>1.482552354816</v>
      </c>
      <c r="H675" s="24">
        <v>0.17510000000000001</v>
      </c>
      <c r="I675" s="24">
        <v>0</v>
      </c>
      <c r="J675" s="194"/>
      <c r="K675" s="25">
        <f t="shared" si="134"/>
        <v>1.66</v>
      </c>
      <c r="L675" s="78">
        <f t="shared" si="135"/>
        <v>1.0014162470057002</v>
      </c>
      <c r="M675" s="24">
        <f t="shared" si="136"/>
        <v>1.48</v>
      </c>
      <c r="N675" s="78">
        <f t="shared" si="137"/>
        <v>0.99827840493611653</v>
      </c>
      <c r="O675" s="24">
        <f t="shared" si="138"/>
        <v>0.18</v>
      </c>
      <c r="P675" s="78">
        <f t="shared" si="139"/>
        <v>1.0279840091376355</v>
      </c>
      <c r="Q675" s="24">
        <f t="shared" si="140"/>
        <v>0</v>
      </c>
      <c r="R675" s="79" t="e">
        <f t="shared" si="141"/>
        <v>#DIV/0!</v>
      </c>
      <c r="S675" s="4"/>
      <c r="T675" s="190"/>
    </row>
    <row r="676" spans="1:20" ht="56.1" customHeight="1" x14ac:dyDescent="0.25">
      <c r="A676" s="137" t="s">
        <v>1003</v>
      </c>
      <c r="B676" s="98" t="s">
        <v>1004</v>
      </c>
      <c r="C676" s="98" t="s">
        <v>1670</v>
      </c>
      <c r="D676" s="109" t="s">
        <v>498</v>
      </c>
      <c r="E676" s="157" t="s">
        <v>1120</v>
      </c>
      <c r="F676" s="131">
        <v>29.705011200000001</v>
      </c>
      <c r="G676" s="24">
        <v>29.705011200000001</v>
      </c>
      <c r="H676" s="24">
        <v>0</v>
      </c>
      <c r="I676" s="24">
        <v>0</v>
      </c>
      <c r="J676" s="194"/>
      <c r="K676" s="25">
        <f t="shared" si="134"/>
        <v>29.71</v>
      </c>
      <c r="L676" s="78">
        <f t="shared" si="135"/>
        <v>1.0001679447271172</v>
      </c>
      <c r="M676" s="24">
        <f t="shared" si="136"/>
        <v>29.71</v>
      </c>
      <c r="N676" s="78">
        <f t="shared" si="137"/>
        <v>1.0001679447271172</v>
      </c>
      <c r="O676" s="24">
        <f t="shared" si="138"/>
        <v>0</v>
      </c>
      <c r="P676" s="78" t="e">
        <f t="shared" si="139"/>
        <v>#DIV/0!</v>
      </c>
      <c r="Q676" s="24">
        <f t="shared" si="140"/>
        <v>0</v>
      </c>
      <c r="R676" s="79" t="e">
        <f t="shared" si="141"/>
        <v>#DIV/0!</v>
      </c>
      <c r="S676" s="4"/>
      <c r="T676" s="190"/>
    </row>
    <row r="677" spans="1:20" ht="33" customHeight="1" x14ac:dyDescent="0.25">
      <c r="A677" s="182" t="s">
        <v>1005</v>
      </c>
      <c r="B677" s="106"/>
      <c r="C677" s="106"/>
      <c r="D677" s="18"/>
      <c r="E677" s="177"/>
      <c r="F677" s="131"/>
      <c r="G677" s="24"/>
      <c r="H677" s="24"/>
      <c r="I677" s="24"/>
      <c r="J677" s="194"/>
      <c r="K677" s="25"/>
      <c r="L677" s="78"/>
      <c r="M677" s="24"/>
      <c r="N677" s="78"/>
      <c r="O677" s="24"/>
      <c r="P677" s="78"/>
      <c r="Q677" s="24"/>
      <c r="R677" s="79"/>
      <c r="S677" s="4"/>
      <c r="T677" s="190"/>
    </row>
    <row r="678" spans="1:20" ht="56.1" customHeight="1" x14ac:dyDescent="0.25">
      <c r="A678" s="137" t="s">
        <v>1006</v>
      </c>
      <c r="B678" s="98" t="s">
        <v>1007</v>
      </c>
      <c r="C678" s="98" t="s">
        <v>1858</v>
      </c>
      <c r="D678" s="109" t="s">
        <v>1174</v>
      </c>
      <c r="E678" s="157" t="s">
        <v>1120</v>
      </c>
      <c r="F678" s="131">
        <v>102.04119397785603</v>
      </c>
      <c r="G678" s="24">
        <v>102.04119397785603</v>
      </c>
      <c r="H678" s="24">
        <v>0</v>
      </c>
      <c r="I678" s="24">
        <v>0</v>
      </c>
      <c r="J678" s="194"/>
      <c r="K678" s="25">
        <f t="shared" si="134"/>
        <v>102.04</v>
      </c>
      <c r="L678" s="78">
        <f t="shared" si="135"/>
        <v>0.99998829906031594</v>
      </c>
      <c r="M678" s="24">
        <f t="shared" si="136"/>
        <v>102.04</v>
      </c>
      <c r="N678" s="78">
        <f t="shared" si="137"/>
        <v>0.99998829906031594</v>
      </c>
      <c r="O678" s="24">
        <f t="shared" si="138"/>
        <v>0</v>
      </c>
      <c r="P678" s="78" t="e">
        <f t="shared" si="139"/>
        <v>#DIV/0!</v>
      </c>
      <c r="Q678" s="24">
        <f t="shared" si="140"/>
        <v>0</v>
      </c>
      <c r="R678" s="79" t="e">
        <f t="shared" si="141"/>
        <v>#DIV/0!</v>
      </c>
      <c r="S678" s="4"/>
      <c r="T678" s="190"/>
    </row>
    <row r="679" spans="1:20" ht="72" customHeight="1" x14ac:dyDescent="0.25">
      <c r="A679" s="137" t="s">
        <v>1008</v>
      </c>
      <c r="B679" s="98" t="s">
        <v>1175</v>
      </c>
      <c r="C679" s="98" t="s">
        <v>1743</v>
      </c>
      <c r="D679" s="109" t="s">
        <v>1009</v>
      </c>
      <c r="E679" s="157" t="s">
        <v>1120</v>
      </c>
      <c r="F679" s="131">
        <v>194.10031599206403</v>
      </c>
      <c r="G679" s="24">
        <v>194.10031599206403</v>
      </c>
      <c r="H679" s="24">
        <v>0</v>
      </c>
      <c r="I679" s="24">
        <v>0</v>
      </c>
      <c r="J679" s="194"/>
      <c r="K679" s="25">
        <f t="shared" si="134"/>
        <v>194.1</v>
      </c>
      <c r="L679" s="78">
        <f t="shared" si="135"/>
        <v>0.99999837201674602</v>
      </c>
      <c r="M679" s="24">
        <f t="shared" si="136"/>
        <v>194.1</v>
      </c>
      <c r="N679" s="78">
        <f t="shared" si="137"/>
        <v>0.99999837201674602</v>
      </c>
      <c r="O679" s="24">
        <f t="shared" si="138"/>
        <v>0</v>
      </c>
      <c r="P679" s="78" t="e">
        <f t="shared" si="139"/>
        <v>#DIV/0!</v>
      </c>
      <c r="Q679" s="24">
        <f t="shared" si="140"/>
        <v>0</v>
      </c>
      <c r="R679" s="79" t="e">
        <f t="shared" si="141"/>
        <v>#DIV/0!</v>
      </c>
      <c r="S679" s="4"/>
      <c r="T679" s="190"/>
    </row>
    <row r="680" spans="1:20" ht="33" customHeight="1" x14ac:dyDescent="0.25">
      <c r="A680" s="176" t="s">
        <v>871</v>
      </c>
      <c r="B680" s="106"/>
      <c r="C680" s="106"/>
      <c r="D680" s="18"/>
      <c r="E680" s="177"/>
      <c r="F680" s="131"/>
      <c r="G680" s="24"/>
      <c r="H680" s="24"/>
      <c r="I680" s="24"/>
      <c r="J680" s="194"/>
      <c r="K680" s="25"/>
      <c r="L680" s="78"/>
      <c r="M680" s="24"/>
      <c r="N680" s="78"/>
      <c r="O680" s="24"/>
      <c r="P680" s="78"/>
      <c r="Q680" s="24"/>
      <c r="R680" s="79"/>
      <c r="S680" s="4"/>
      <c r="T680" s="190"/>
    </row>
    <row r="681" spans="1:20" ht="72" customHeight="1" x14ac:dyDescent="0.25">
      <c r="A681" s="137" t="s">
        <v>1010</v>
      </c>
      <c r="B681" s="98" t="s">
        <v>1011</v>
      </c>
      <c r="C681" s="98" t="s">
        <v>1012</v>
      </c>
      <c r="D681" s="109" t="s">
        <v>498</v>
      </c>
      <c r="E681" s="157" t="s">
        <v>1125</v>
      </c>
      <c r="F681" s="131">
        <v>674.82982158229345</v>
      </c>
      <c r="G681" s="24">
        <v>614.61773824896011</v>
      </c>
      <c r="H681" s="24">
        <v>60.212083333333339</v>
      </c>
      <c r="I681" s="24">
        <v>0</v>
      </c>
      <c r="J681" s="194"/>
      <c r="K681" s="25">
        <f t="shared" si="134"/>
        <v>674.83</v>
      </c>
      <c r="L681" s="78">
        <f t="shared" si="135"/>
        <v>1.000000264389185</v>
      </c>
      <c r="M681" s="24">
        <f t="shared" si="136"/>
        <v>614.62</v>
      </c>
      <c r="N681" s="78">
        <f t="shared" si="137"/>
        <v>1.0000036799312795</v>
      </c>
      <c r="O681" s="24">
        <f t="shared" si="138"/>
        <v>60.21</v>
      </c>
      <c r="P681" s="78">
        <f t="shared" si="139"/>
        <v>0.99996540007888768</v>
      </c>
      <c r="Q681" s="24">
        <f t="shared" si="140"/>
        <v>0</v>
      </c>
      <c r="R681" s="79" t="e">
        <f t="shared" si="141"/>
        <v>#DIV/0!</v>
      </c>
      <c r="S681" s="4"/>
      <c r="T681" s="190"/>
    </row>
    <row r="682" spans="1:20" ht="72" customHeight="1" x14ac:dyDescent="0.25">
      <c r="A682" s="137" t="s">
        <v>1013</v>
      </c>
      <c r="B682" s="98" t="s">
        <v>1014</v>
      </c>
      <c r="C682" s="98" t="s">
        <v>1015</v>
      </c>
      <c r="D682" s="109" t="s">
        <v>498</v>
      </c>
      <c r="E682" s="157" t="s">
        <v>1125</v>
      </c>
      <c r="F682" s="131">
        <v>2152.0649453565015</v>
      </c>
      <c r="G682" s="24">
        <v>2091.8528620231682</v>
      </c>
      <c r="H682" s="24">
        <v>60.212083333333339</v>
      </c>
      <c r="I682" s="24">
        <v>0</v>
      </c>
      <c r="J682" s="194"/>
      <c r="K682" s="25">
        <f t="shared" si="134"/>
        <v>2152.06</v>
      </c>
      <c r="L682" s="78">
        <f t="shared" si="135"/>
        <v>0.99999770204123617</v>
      </c>
      <c r="M682" s="24">
        <f t="shared" si="136"/>
        <v>2091.85</v>
      </c>
      <c r="N682" s="78">
        <f t="shared" si="137"/>
        <v>0.99999863182386284</v>
      </c>
      <c r="O682" s="24">
        <f t="shared" si="138"/>
        <v>60.21</v>
      </c>
      <c r="P682" s="78">
        <f t="shared" si="139"/>
        <v>0.99996540007888768</v>
      </c>
      <c r="Q682" s="24">
        <f t="shared" si="140"/>
        <v>0</v>
      </c>
      <c r="R682" s="79" t="e">
        <f t="shared" si="141"/>
        <v>#DIV/0!</v>
      </c>
      <c r="S682" s="4"/>
      <c r="T682" s="190"/>
    </row>
    <row r="683" spans="1:20" ht="72" customHeight="1" x14ac:dyDescent="0.25">
      <c r="A683" s="137" t="s">
        <v>1016</v>
      </c>
      <c r="B683" s="98" t="s">
        <v>1017</v>
      </c>
      <c r="C683" s="98" t="s">
        <v>1018</v>
      </c>
      <c r="D683" s="109" t="s">
        <v>498</v>
      </c>
      <c r="E683" s="157" t="s">
        <v>1125</v>
      </c>
      <c r="F683" s="131">
        <v>369.91584472328537</v>
      </c>
      <c r="G683" s="24">
        <v>309.70376138995204</v>
      </c>
      <c r="H683" s="24">
        <v>60.212083333333339</v>
      </c>
      <c r="I683" s="24">
        <v>0</v>
      </c>
      <c r="J683" s="194"/>
      <c r="K683" s="25">
        <f t="shared" si="134"/>
        <v>369.90999999999997</v>
      </c>
      <c r="L683" s="78">
        <f t="shared" si="135"/>
        <v>0.99998419985688969</v>
      </c>
      <c r="M683" s="24">
        <f t="shared" si="136"/>
        <v>309.7</v>
      </c>
      <c r="N683" s="78">
        <f t="shared" si="137"/>
        <v>0.99998785487804487</v>
      </c>
      <c r="O683" s="24">
        <f t="shared" si="138"/>
        <v>60.21</v>
      </c>
      <c r="P683" s="78">
        <f t="shared" si="139"/>
        <v>0.99996540007888768</v>
      </c>
      <c r="Q683" s="24">
        <f t="shared" si="140"/>
        <v>0</v>
      </c>
      <c r="R683" s="79" t="e">
        <f t="shared" si="141"/>
        <v>#DIV/0!</v>
      </c>
      <c r="S683" s="4"/>
      <c r="T683" s="190"/>
    </row>
    <row r="684" spans="1:20" ht="72" customHeight="1" x14ac:dyDescent="0.25">
      <c r="A684" s="137" t="s">
        <v>1019</v>
      </c>
      <c r="B684" s="98" t="s">
        <v>1020</v>
      </c>
      <c r="C684" s="98" t="s">
        <v>1021</v>
      </c>
      <c r="D684" s="109" t="s">
        <v>388</v>
      </c>
      <c r="E684" s="157" t="s">
        <v>1121</v>
      </c>
      <c r="F684" s="131">
        <v>1164.8838225701122</v>
      </c>
      <c r="G684" s="24">
        <v>59.915072570112017</v>
      </c>
      <c r="H684" s="24">
        <v>1104.9687500000002</v>
      </c>
      <c r="I684" s="24">
        <v>0</v>
      </c>
      <c r="J684" s="194"/>
      <c r="K684" s="25">
        <f t="shared" si="134"/>
        <v>1164.8900000000001</v>
      </c>
      <c r="L684" s="78">
        <f t="shared" si="135"/>
        <v>1.0000053030437612</v>
      </c>
      <c r="M684" s="24">
        <f t="shared" si="136"/>
        <v>59.92</v>
      </c>
      <c r="N684" s="78">
        <f t="shared" si="137"/>
        <v>1.0000822402390019</v>
      </c>
      <c r="O684" s="24">
        <f t="shared" si="138"/>
        <v>1104.97</v>
      </c>
      <c r="P684" s="78">
        <f t="shared" si="139"/>
        <v>1.0000011312537118</v>
      </c>
      <c r="Q684" s="24">
        <f t="shared" si="140"/>
        <v>0</v>
      </c>
      <c r="R684" s="79" t="e">
        <f t="shared" si="141"/>
        <v>#DIV/0!</v>
      </c>
      <c r="S684" s="4"/>
      <c r="T684" s="190"/>
    </row>
    <row r="685" spans="1:20" ht="72" customHeight="1" x14ac:dyDescent="0.25">
      <c r="A685" s="137" t="s">
        <v>1022</v>
      </c>
      <c r="B685" s="98" t="s">
        <v>1023</v>
      </c>
      <c r="C685" s="98" t="s">
        <v>1024</v>
      </c>
      <c r="D685" s="109" t="s">
        <v>388</v>
      </c>
      <c r="E685" s="157" t="s">
        <v>1121</v>
      </c>
      <c r="F685" s="131">
        <v>5148.0768118909446</v>
      </c>
      <c r="G685" s="24">
        <v>842.28931189094419</v>
      </c>
      <c r="H685" s="24">
        <v>4305.7875000000004</v>
      </c>
      <c r="I685" s="24">
        <v>0</v>
      </c>
      <c r="J685" s="194"/>
      <c r="K685" s="25">
        <f t="shared" si="134"/>
        <v>5148.08</v>
      </c>
      <c r="L685" s="78">
        <f t="shared" si="135"/>
        <v>1.0000006192815631</v>
      </c>
      <c r="M685" s="24">
        <f t="shared" si="136"/>
        <v>842.29</v>
      </c>
      <c r="N685" s="78">
        <f t="shared" si="137"/>
        <v>1.0000008169509527</v>
      </c>
      <c r="O685" s="24">
        <f t="shared" si="138"/>
        <v>4305.79</v>
      </c>
      <c r="P685" s="78">
        <f t="shared" si="139"/>
        <v>1.000000580613883</v>
      </c>
      <c r="Q685" s="24">
        <f t="shared" si="140"/>
        <v>0</v>
      </c>
      <c r="R685" s="79" t="e">
        <f t="shared" si="141"/>
        <v>#DIV/0!</v>
      </c>
      <c r="S685" s="4"/>
      <c r="T685" s="190"/>
    </row>
    <row r="686" spans="1:20" ht="39" customHeight="1" x14ac:dyDescent="0.25">
      <c r="A686" s="137" t="s">
        <v>1025</v>
      </c>
      <c r="B686" s="98" t="s">
        <v>1026</v>
      </c>
      <c r="C686" s="98" t="s">
        <v>1027</v>
      </c>
      <c r="D686" s="109" t="s">
        <v>388</v>
      </c>
      <c r="E686" s="157" t="s">
        <v>1121</v>
      </c>
      <c r="F686" s="131">
        <v>73.643673600000014</v>
      </c>
      <c r="G686" s="24">
        <v>73.643673600000014</v>
      </c>
      <c r="H686" s="24">
        <v>0</v>
      </c>
      <c r="I686" s="24">
        <v>0</v>
      </c>
      <c r="J686" s="194"/>
      <c r="K686" s="25">
        <f t="shared" si="134"/>
        <v>73.64</v>
      </c>
      <c r="L686" s="78">
        <f t="shared" si="135"/>
        <v>0.9999501165569229</v>
      </c>
      <c r="M686" s="24">
        <f t="shared" si="136"/>
        <v>73.64</v>
      </c>
      <c r="N686" s="78">
        <f t="shared" si="137"/>
        <v>0.9999501165569229</v>
      </c>
      <c r="O686" s="24">
        <f t="shared" si="138"/>
        <v>0</v>
      </c>
      <c r="P686" s="78" t="e">
        <f t="shared" si="139"/>
        <v>#DIV/0!</v>
      </c>
      <c r="Q686" s="24">
        <f t="shared" si="140"/>
        <v>0</v>
      </c>
      <c r="R686" s="79" t="e">
        <f t="shared" si="141"/>
        <v>#DIV/0!</v>
      </c>
      <c r="S686" s="4"/>
      <c r="T686" s="190"/>
    </row>
    <row r="687" spans="1:20" ht="39" customHeight="1" x14ac:dyDescent="0.25">
      <c r="A687" s="137" t="s">
        <v>1028</v>
      </c>
      <c r="B687" s="98" t="s">
        <v>1029</v>
      </c>
      <c r="C687" s="98" t="s">
        <v>1030</v>
      </c>
      <c r="D687" s="109" t="s">
        <v>388</v>
      </c>
      <c r="E687" s="157" t="s">
        <v>1121</v>
      </c>
      <c r="F687" s="131">
        <v>157.32787305600002</v>
      </c>
      <c r="G687" s="24">
        <v>157.32787305600002</v>
      </c>
      <c r="H687" s="24">
        <v>0</v>
      </c>
      <c r="I687" s="24">
        <v>0</v>
      </c>
      <c r="J687" s="194"/>
      <c r="K687" s="25">
        <f t="shared" si="134"/>
        <v>157.33000000000001</v>
      </c>
      <c r="L687" s="78">
        <f t="shared" si="135"/>
        <v>1.0000135191810495</v>
      </c>
      <c r="M687" s="24">
        <f t="shared" si="136"/>
        <v>157.33000000000001</v>
      </c>
      <c r="N687" s="78">
        <f t="shared" si="137"/>
        <v>1.0000135191810495</v>
      </c>
      <c r="O687" s="24">
        <f t="shared" si="138"/>
        <v>0</v>
      </c>
      <c r="P687" s="78" t="e">
        <f t="shared" si="139"/>
        <v>#DIV/0!</v>
      </c>
      <c r="Q687" s="24">
        <f t="shared" si="140"/>
        <v>0</v>
      </c>
      <c r="R687" s="79" t="e">
        <f t="shared" si="141"/>
        <v>#DIV/0!</v>
      </c>
      <c r="S687" s="4"/>
      <c r="T687" s="190"/>
    </row>
    <row r="688" spans="1:20" ht="39" customHeight="1" x14ac:dyDescent="0.25">
      <c r="A688" s="137" t="s">
        <v>1031</v>
      </c>
      <c r="B688" s="98" t="s">
        <v>1029</v>
      </c>
      <c r="C688" s="98" t="s">
        <v>1032</v>
      </c>
      <c r="D688" s="109" t="s">
        <v>498</v>
      </c>
      <c r="E688" s="157" t="s">
        <v>1121</v>
      </c>
      <c r="F688" s="131">
        <v>48.828385728000001</v>
      </c>
      <c r="G688" s="24">
        <v>48.828385728000001</v>
      </c>
      <c r="H688" s="24">
        <v>0</v>
      </c>
      <c r="I688" s="24">
        <v>0</v>
      </c>
      <c r="J688" s="194"/>
      <c r="K688" s="25">
        <f t="shared" si="134"/>
        <v>48.83</v>
      </c>
      <c r="L688" s="78">
        <f t="shared" si="135"/>
        <v>1.0000330601140286</v>
      </c>
      <c r="M688" s="24">
        <f t="shared" si="136"/>
        <v>48.83</v>
      </c>
      <c r="N688" s="78">
        <f t="shared" si="137"/>
        <v>1.0000330601140286</v>
      </c>
      <c r="O688" s="24">
        <f t="shared" si="138"/>
        <v>0</v>
      </c>
      <c r="P688" s="78" t="e">
        <f t="shared" si="139"/>
        <v>#DIV/0!</v>
      </c>
      <c r="Q688" s="24">
        <f t="shared" si="140"/>
        <v>0</v>
      </c>
      <c r="R688" s="79" t="e">
        <f t="shared" si="141"/>
        <v>#DIV/0!</v>
      </c>
      <c r="S688" s="4"/>
      <c r="T688" s="190"/>
    </row>
    <row r="689" spans="1:20" ht="39" customHeight="1" x14ac:dyDescent="0.25">
      <c r="A689" s="137" t="s">
        <v>1033</v>
      </c>
      <c r="B689" s="98" t="s">
        <v>1034</v>
      </c>
      <c r="C689" s="98" t="s">
        <v>1035</v>
      </c>
      <c r="D689" s="109" t="s">
        <v>388</v>
      </c>
      <c r="E689" s="157" t="s">
        <v>1121</v>
      </c>
      <c r="F689" s="131">
        <v>565.478208</v>
      </c>
      <c r="G689" s="24">
        <v>565.478208</v>
      </c>
      <c r="H689" s="24">
        <v>0</v>
      </c>
      <c r="I689" s="24">
        <v>0</v>
      </c>
      <c r="J689" s="194"/>
      <c r="K689" s="25">
        <f t="shared" si="134"/>
        <v>565.48</v>
      </c>
      <c r="L689" s="78">
        <f t="shared" si="135"/>
        <v>1.0000031689992199</v>
      </c>
      <c r="M689" s="24">
        <f t="shared" si="136"/>
        <v>565.48</v>
      </c>
      <c r="N689" s="78">
        <f t="shared" si="137"/>
        <v>1.0000031689992199</v>
      </c>
      <c r="O689" s="24">
        <f t="shared" si="138"/>
        <v>0</v>
      </c>
      <c r="P689" s="78" t="e">
        <f t="shared" si="139"/>
        <v>#DIV/0!</v>
      </c>
      <c r="Q689" s="24">
        <f t="shared" si="140"/>
        <v>0</v>
      </c>
      <c r="R689" s="79" t="e">
        <f t="shared" si="141"/>
        <v>#DIV/0!</v>
      </c>
      <c r="S689" s="4"/>
      <c r="T689" s="190"/>
    </row>
    <row r="690" spans="1:20" ht="56.1" customHeight="1" x14ac:dyDescent="0.25">
      <c r="A690" s="137" t="s">
        <v>1036</v>
      </c>
      <c r="B690" s="98" t="s">
        <v>1242</v>
      </c>
      <c r="C690" s="98" t="s">
        <v>1671</v>
      </c>
      <c r="D690" s="109" t="s">
        <v>388</v>
      </c>
      <c r="E690" s="157" t="s">
        <v>1126</v>
      </c>
      <c r="F690" s="131">
        <v>2103.2309599999999</v>
      </c>
      <c r="G690" s="24">
        <v>871.2309600000001</v>
      </c>
      <c r="H690" s="24">
        <v>1232</v>
      </c>
      <c r="I690" s="24">
        <v>0</v>
      </c>
      <c r="J690" s="194"/>
      <c r="K690" s="25">
        <f t="shared" si="134"/>
        <v>2103.23</v>
      </c>
      <c r="L690" s="78">
        <f t="shared" si="135"/>
        <v>0.99999954355940068</v>
      </c>
      <c r="M690" s="24">
        <f t="shared" si="136"/>
        <v>871.23</v>
      </c>
      <c r="N690" s="78">
        <f t="shared" si="137"/>
        <v>0.99999889811078335</v>
      </c>
      <c r="O690" s="24">
        <f t="shared" si="138"/>
        <v>1232</v>
      </c>
      <c r="P690" s="78">
        <f t="shared" si="139"/>
        <v>1</v>
      </c>
      <c r="Q690" s="24">
        <f t="shared" si="140"/>
        <v>0</v>
      </c>
      <c r="R690" s="79" t="e">
        <f t="shared" si="141"/>
        <v>#DIV/0!</v>
      </c>
      <c r="S690" s="4"/>
      <c r="T690" s="190"/>
    </row>
    <row r="691" spans="1:20" ht="39" customHeight="1" x14ac:dyDescent="0.25">
      <c r="A691" s="137" t="s">
        <v>1037</v>
      </c>
      <c r="B691" s="98" t="s">
        <v>1038</v>
      </c>
      <c r="C691" s="98" t="s">
        <v>1039</v>
      </c>
      <c r="D691" s="109" t="s">
        <v>388</v>
      </c>
      <c r="E691" s="157" t="s">
        <v>1126</v>
      </c>
      <c r="F691" s="131">
        <v>579.71159680000005</v>
      </c>
      <c r="G691" s="24">
        <v>332.71159680000005</v>
      </c>
      <c r="H691" s="24">
        <v>247</v>
      </c>
      <c r="I691" s="24">
        <v>0</v>
      </c>
      <c r="J691" s="194"/>
      <c r="K691" s="25">
        <f t="shared" si="134"/>
        <v>579.71</v>
      </c>
      <c r="L691" s="78">
        <f t="shared" si="135"/>
        <v>0.9999972455268985</v>
      </c>
      <c r="M691" s="24">
        <f t="shared" si="136"/>
        <v>332.71</v>
      </c>
      <c r="N691" s="78">
        <f t="shared" si="137"/>
        <v>0.99999520064820269</v>
      </c>
      <c r="O691" s="24">
        <f t="shared" si="138"/>
        <v>247</v>
      </c>
      <c r="P691" s="78">
        <f t="shared" si="139"/>
        <v>1</v>
      </c>
      <c r="Q691" s="24">
        <f t="shared" si="140"/>
        <v>0</v>
      </c>
      <c r="R691" s="79" t="e">
        <f t="shared" si="141"/>
        <v>#DIV/0!</v>
      </c>
      <c r="S691" s="4"/>
      <c r="T691" s="190"/>
    </row>
    <row r="692" spans="1:20" ht="39" customHeight="1" x14ac:dyDescent="0.25">
      <c r="A692" s="137" t="s">
        <v>1040</v>
      </c>
      <c r="B692" s="98" t="s">
        <v>1041</v>
      </c>
      <c r="C692" s="98" t="s">
        <v>1243</v>
      </c>
      <c r="D692" s="109" t="s">
        <v>388</v>
      </c>
      <c r="E692" s="157" t="s">
        <v>1126</v>
      </c>
      <c r="F692" s="131">
        <v>1024.8479712000001</v>
      </c>
      <c r="G692" s="24">
        <v>610.84797120000007</v>
      </c>
      <c r="H692" s="24">
        <v>414</v>
      </c>
      <c r="I692" s="24">
        <v>0</v>
      </c>
      <c r="J692" s="194"/>
      <c r="K692" s="25">
        <f t="shared" si="134"/>
        <v>1024.8499999999999</v>
      </c>
      <c r="L692" s="78">
        <f t="shared" si="135"/>
        <v>1.0000019796106905</v>
      </c>
      <c r="M692" s="24">
        <f t="shared" si="136"/>
        <v>610.85</v>
      </c>
      <c r="N692" s="78">
        <f t="shared" si="137"/>
        <v>1.000003321284666</v>
      </c>
      <c r="O692" s="24">
        <f t="shared" si="138"/>
        <v>414</v>
      </c>
      <c r="P692" s="78">
        <f t="shared" si="139"/>
        <v>1</v>
      </c>
      <c r="Q692" s="24">
        <f t="shared" si="140"/>
        <v>0</v>
      </c>
      <c r="R692" s="79" t="e">
        <f t="shared" si="141"/>
        <v>#DIV/0!</v>
      </c>
      <c r="S692" s="4"/>
      <c r="T692" s="190"/>
    </row>
    <row r="693" spans="1:20" ht="39" customHeight="1" x14ac:dyDescent="0.25">
      <c r="A693" s="137" t="s">
        <v>1042</v>
      </c>
      <c r="B693" s="98" t="s">
        <v>1043</v>
      </c>
      <c r="C693" s="98" t="s">
        <v>1244</v>
      </c>
      <c r="D693" s="109" t="s">
        <v>388</v>
      </c>
      <c r="E693" s="157" t="s">
        <v>1126</v>
      </c>
      <c r="F693" s="131">
        <v>367.2326496</v>
      </c>
      <c r="G693" s="24">
        <v>103.23264960000002</v>
      </c>
      <c r="H693" s="24">
        <v>264</v>
      </c>
      <c r="I693" s="24">
        <v>0</v>
      </c>
      <c r="J693" s="194"/>
      <c r="K693" s="25">
        <f t="shared" si="134"/>
        <v>367.23</v>
      </c>
      <c r="L693" s="78">
        <f t="shared" si="135"/>
        <v>0.99999278495525146</v>
      </c>
      <c r="M693" s="24">
        <f t="shared" si="136"/>
        <v>103.23</v>
      </c>
      <c r="N693" s="78">
        <f t="shared" si="137"/>
        <v>0.9999743337014958</v>
      </c>
      <c r="O693" s="24">
        <f t="shared" si="138"/>
        <v>264</v>
      </c>
      <c r="P693" s="78">
        <f t="shared" si="139"/>
        <v>1</v>
      </c>
      <c r="Q693" s="24">
        <f t="shared" si="140"/>
        <v>0</v>
      </c>
      <c r="R693" s="79" t="e">
        <f t="shared" si="141"/>
        <v>#DIV/0!</v>
      </c>
      <c r="S693" s="4"/>
      <c r="T693" s="190"/>
    </row>
    <row r="694" spans="1:20" ht="56.1" customHeight="1" x14ac:dyDescent="0.25">
      <c r="A694" s="137" t="s">
        <v>1044</v>
      </c>
      <c r="B694" s="98" t="s">
        <v>1045</v>
      </c>
      <c r="C694" s="98" t="s">
        <v>1859</v>
      </c>
      <c r="D694" s="109" t="s">
        <v>1158</v>
      </c>
      <c r="E694" s="172" t="s">
        <v>1860</v>
      </c>
      <c r="F694" s="131">
        <v>1.25</v>
      </c>
      <c r="G694" s="24"/>
      <c r="H694" s="24"/>
      <c r="I694" s="24"/>
      <c r="J694" s="194"/>
      <c r="K694" s="25">
        <v>1.25</v>
      </c>
      <c r="L694" s="78"/>
      <c r="M694" s="24"/>
      <c r="N694" s="78"/>
      <c r="O694" s="24"/>
      <c r="P694" s="78"/>
      <c r="Q694" s="24"/>
      <c r="R694" s="79"/>
      <c r="S694" s="4"/>
      <c r="T694" s="190"/>
    </row>
    <row r="695" spans="1:20" ht="39" customHeight="1" x14ac:dyDescent="0.25">
      <c r="A695" s="137" t="s">
        <v>1046</v>
      </c>
      <c r="B695" s="98" t="s">
        <v>1047</v>
      </c>
      <c r="C695" s="98" t="s">
        <v>1861</v>
      </c>
      <c r="D695" s="17" t="s">
        <v>1158</v>
      </c>
      <c r="E695" s="157" t="s">
        <v>1127</v>
      </c>
      <c r="F695" s="131">
        <v>1.2</v>
      </c>
      <c r="G695" s="24"/>
      <c r="H695" s="24"/>
      <c r="I695" s="24"/>
      <c r="J695" s="194"/>
      <c r="K695" s="25">
        <v>1.2</v>
      </c>
      <c r="L695" s="78"/>
      <c r="M695" s="24"/>
      <c r="N695" s="78"/>
      <c r="O695" s="24"/>
      <c r="P695" s="78"/>
      <c r="Q695" s="24"/>
      <c r="R695" s="79"/>
      <c r="S695" s="4"/>
      <c r="T695" s="190"/>
    </row>
    <row r="696" spans="1:20" ht="134.25" customHeight="1" x14ac:dyDescent="0.25">
      <c r="A696" s="137" t="s">
        <v>1777</v>
      </c>
      <c r="B696" s="98" t="s">
        <v>1778</v>
      </c>
      <c r="C696" s="98" t="s">
        <v>1779</v>
      </c>
      <c r="D696" s="17" t="s">
        <v>1780</v>
      </c>
      <c r="E696" s="157" t="s">
        <v>1864</v>
      </c>
      <c r="F696" s="131" t="s">
        <v>1755</v>
      </c>
      <c r="G696" s="24">
        <v>0</v>
      </c>
      <c r="H696" s="24">
        <v>0</v>
      </c>
      <c r="I696" s="24">
        <v>0</v>
      </c>
      <c r="J696" s="194"/>
      <c r="K696" s="25" t="s">
        <v>1755</v>
      </c>
      <c r="L696" s="78"/>
      <c r="M696" s="24"/>
      <c r="N696" s="78"/>
      <c r="O696" s="24"/>
      <c r="P696" s="78"/>
      <c r="Q696" s="24"/>
      <c r="R696" s="79"/>
      <c r="S696" s="4"/>
      <c r="T696" s="190"/>
    </row>
    <row r="697" spans="1:20" ht="33" customHeight="1" x14ac:dyDescent="0.25">
      <c r="A697" s="176" t="s">
        <v>1048</v>
      </c>
      <c r="B697" s="106"/>
      <c r="C697" s="106"/>
      <c r="D697" s="18"/>
      <c r="E697" s="177"/>
      <c r="F697" s="131"/>
      <c r="G697" s="24"/>
      <c r="H697" s="24"/>
      <c r="I697" s="24"/>
      <c r="J697" s="194"/>
      <c r="K697" s="25"/>
      <c r="L697" s="78"/>
      <c r="M697" s="24"/>
      <c r="N697" s="78"/>
      <c r="O697" s="24"/>
      <c r="P697" s="78"/>
      <c r="Q697" s="24"/>
      <c r="R697" s="79"/>
      <c r="S697" s="4"/>
      <c r="T697" s="190"/>
    </row>
    <row r="698" spans="1:20" ht="56.1" customHeight="1" x14ac:dyDescent="0.25">
      <c r="A698" s="137" t="s">
        <v>1049</v>
      </c>
      <c r="B698" s="98" t="s">
        <v>1050</v>
      </c>
      <c r="C698" s="98" t="s">
        <v>1051</v>
      </c>
      <c r="D698" s="109" t="s">
        <v>1052</v>
      </c>
      <c r="E698" s="157" t="s">
        <v>1128</v>
      </c>
      <c r="F698" s="131">
        <v>492.03025756160002</v>
      </c>
      <c r="G698" s="24">
        <v>433.36145756159999</v>
      </c>
      <c r="H698" s="24">
        <v>58.668800000000005</v>
      </c>
      <c r="I698" s="24">
        <v>0</v>
      </c>
      <c r="J698" s="194"/>
      <c r="K698" s="25">
        <f t="shared" si="134"/>
        <v>492.03000000000003</v>
      </c>
      <c r="L698" s="78">
        <f t="shared" si="135"/>
        <v>0.9999994765330058</v>
      </c>
      <c r="M698" s="24">
        <f t="shared" si="136"/>
        <v>433.36</v>
      </c>
      <c r="N698" s="78">
        <f t="shared" si="137"/>
        <v>0.99999663661459837</v>
      </c>
      <c r="O698" s="24">
        <f t="shared" si="138"/>
        <v>58.67</v>
      </c>
      <c r="P698" s="78">
        <f t="shared" si="139"/>
        <v>1.0000204538016799</v>
      </c>
      <c r="Q698" s="24">
        <f t="shared" si="140"/>
        <v>0</v>
      </c>
      <c r="R698" s="79" t="e">
        <f t="shared" si="141"/>
        <v>#DIV/0!</v>
      </c>
      <c r="S698" s="4"/>
      <c r="T698" s="190"/>
    </row>
    <row r="699" spans="1:20" ht="56.1" customHeight="1" x14ac:dyDescent="0.25">
      <c r="A699" s="137" t="s">
        <v>1053</v>
      </c>
      <c r="B699" s="98" t="s">
        <v>1054</v>
      </c>
      <c r="C699" s="98" t="s">
        <v>1055</v>
      </c>
      <c r="D699" s="109" t="s">
        <v>1056</v>
      </c>
      <c r="E699" s="157" t="s">
        <v>1129</v>
      </c>
      <c r="F699" s="131">
        <v>142.21769195520002</v>
      </c>
      <c r="G699" s="24">
        <v>142.21769195520002</v>
      </c>
      <c r="H699" s="24">
        <v>0</v>
      </c>
      <c r="I699" s="24">
        <v>0</v>
      </c>
      <c r="J699" s="194"/>
      <c r="K699" s="25">
        <f t="shared" si="134"/>
        <v>142.22</v>
      </c>
      <c r="L699" s="78">
        <f t="shared" si="135"/>
        <v>1.0000162289569479</v>
      </c>
      <c r="M699" s="24">
        <f t="shared" si="136"/>
        <v>142.22</v>
      </c>
      <c r="N699" s="78">
        <f t="shared" si="137"/>
        <v>1.0000162289569479</v>
      </c>
      <c r="O699" s="24">
        <f t="shared" si="138"/>
        <v>0</v>
      </c>
      <c r="P699" s="78" t="e">
        <f t="shared" si="139"/>
        <v>#DIV/0!</v>
      </c>
      <c r="Q699" s="24">
        <f t="shared" si="140"/>
        <v>0</v>
      </c>
      <c r="R699" s="79" t="e">
        <f t="shared" si="141"/>
        <v>#DIV/0!</v>
      </c>
      <c r="S699" s="4"/>
      <c r="T699" s="190"/>
    </row>
    <row r="700" spans="1:20" ht="56.1" customHeight="1" x14ac:dyDescent="0.25">
      <c r="A700" s="137" t="s">
        <v>1057</v>
      </c>
      <c r="B700" s="98" t="s">
        <v>1058</v>
      </c>
      <c r="C700" s="98" t="s">
        <v>1059</v>
      </c>
      <c r="D700" s="109" t="s">
        <v>1056</v>
      </c>
      <c r="E700" s="157"/>
      <c r="F700" s="131">
        <v>357.21191061708805</v>
      </c>
      <c r="G700" s="24">
        <v>298.54311061708808</v>
      </c>
      <c r="H700" s="24">
        <v>58.668800000000005</v>
      </c>
      <c r="I700" s="24">
        <v>0</v>
      </c>
      <c r="J700" s="194"/>
      <c r="K700" s="25">
        <f t="shared" si="134"/>
        <v>357.21000000000004</v>
      </c>
      <c r="L700" s="78">
        <f t="shared" si="135"/>
        <v>0.99999465130632204</v>
      </c>
      <c r="M700" s="24">
        <f t="shared" si="136"/>
        <v>298.54000000000002</v>
      </c>
      <c r="N700" s="78">
        <f t="shared" si="137"/>
        <v>0.99998958067703647</v>
      </c>
      <c r="O700" s="24">
        <f t="shared" si="138"/>
        <v>58.67</v>
      </c>
      <c r="P700" s="78">
        <f t="shared" si="139"/>
        <v>1.0000204538016799</v>
      </c>
      <c r="Q700" s="24">
        <f t="shared" si="140"/>
        <v>0</v>
      </c>
      <c r="R700" s="79" t="e">
        <f t="shared" si="141"/>
        <v>#DIV/0!</v>
      </c>
      <c r="S700" s="4"/>
      <c r="T700" s="190"/>
    </row>
    <row r="701" spans="1:20" ht="39" customHeight="1" x14ac:dyDescent="0.25">
      <c r="A701" s="137" t="s">
        <v>1060</v>
      </c>
      <c r="B701" s="98" t="s">
        <v>1061</v>
      </c>
      <c r="C701" s="98" t="s">
        <v>1670</v>
      </c>
      <c r="D701" s="109" t="s">
        <v>1056</v>
      </c>
      <c r="E701" s="157"/>
      <c r="F701" s="131">
        <v>137.70129254400001</v>
      </c>
      <c r="G701" s="24">
        <v>137.70129254400001</v>
      </c>
      <c r="H701" s="24">
        <v>0</v>
      </c>
      <c r="I701" s="24">
        <v>0</v>
      </c>
      <c r="J701" s="194"/>
      <c r="K701" s="25">
        <f t="shared" si="134"/>
        <v>137.69999999999999</v>
      </c>
      <c r="L701" s="78">
        <f t="shared" si="135"/>
        <v>0.9999906134214418</v>
      </c>
      <c r="M701" s="24">
        <f t="shared" si="136"/>
        <v>137.69999999999999</v>
      </c>
      <c r="N701" s="78">
        <f t="shared" si="137"/>
        <v>0.9999906134214418</v>
      </c>
      <c r="O701" s="24">
        <f t="shared" si="138"/>
        <v>0</v>
      </c>
      <c r="P701" s="78" t="e">
        <f t="shared" si="139"/>
        <v>#DIV/0!</v>
      </c>
      <c r="Q701" s="24">
        <f t="shared" si="140"/>
        <v>0</v>
      </c>
      <c r="R701" s="79" t="e">
        <f t="shared" si="141"/>
        <v>#DIV/0!</v>
      </c>
      <c r="S701" s="4"/>
      <c r="T701" s="190"/>
    </row>
    <row r="702" spans="1:20" ht="153" customHeight="1" x14ac:dyDescent="0.25">
      <c r="A702" s="137" t="s">
        <v>1062</v>
      </c>
      <c r="B702" s="98" t="s">
        <v>1063</v>
      </c>
      <c r="C702" s="98" t="s">
        <v>1064</v>
      </c>
      <c r="D702" s="109" t="s">
        <v>1052</v>
      </c>
      <c r="E702" s="157"/>
      <c r="F702" s="131">
        <v>291.24439133184006</v>
      </c>
      <c r="G702" s="24">
        <v>291.24439133184006</v>
      </c>
      <c r="H702" s="24">
        <v>0</v>
      </c>
      <c r="I702" s="24">
        <v>0</v>
      </c>
      <c r="J702" s="194"/>
      <c r="K702" s="25">
        <f t="shared" si="134"/>
        <v>291.24</v>
      </c>
      <c r="L702" s="78">
        <f t="shared" si="135"/>
        <v>0.99998492217542811</v>
      </c>
      <c r="M702" s="24">
        <f t="shared" si="136"/>
        <v>291.24</v>
      </c>
      <c r="N702" s="78">
        <f t="shared" si="137"/>
        <v>0.99998492217542811</v>
      </c>
      <c r="O702" s="24">
        <f t="shared" si="138"/>
        <v>0</v>
      </c>
      <c r="P702" s="78" t="e">
        <f t="shared" si="139"/>
        <v>#DIV/0!</v>
      </c>
      <c r="Q702" s="24">
        <f t="shared" si="140"/>
        <v>0</v>
      </c>
      <c r="R702" s="79" t="e">
        <f t="shared" si="141"/>
        <v>#DIV/0!</v>
      </c>
      <c r="S702" s="4"/>
      <c r="T702" s="190"/>
    </row>
    <row r="703" spans="1:20" ht="72" customHeight="1" x14ac:dyDescent="0.25">
      <c r="A703" s="137" t="s">
        <v>1065</v>
      </c>
      <c r="B703" s="98" t="s">
        <v>1066</v>
      </c>
      <c r="C703" s="98" t="s">
        <v>1067</v>
      </c>
      <c r="D703" s="109" t="s">
        <v>1056</v>
      </c>
      <c r="E703" s="157"/>
      <c r="F703" s="131">
        <v>3060.2275333120001</v>
      </c>
      <c r="G703" s="24">
        <v>2663.2275333120001</v>
      </c>
      <c r="H703" s="24">
        <v>397</v>
      </c>
      <c r="I703" s="24">
        <v>0</v>
      </c>
      <c r="J703" s="194"/>
      <c r="K703" s="25">
        <f t="shared" si="134"/>
        <v>3060.23</v>
      </c>
      <c r="L703" s="78">
        <f t="shared" si="135"/>
        <v>1.0000008060472541</v>
      </c>
      <c r="M703" s="24">
        <f t="shared" si="136"/>
        <v>2663.23</v>
      </c>
      <c r="N703" s="78">
        <f t="shared" si="137"/>
        <v>1.0000009262025003</v>
      </c>
      <c r="O703" s="24">
        <f t="shared" si="138"/>
        <v>397</v>
      </c>
      <c r="P703" s="78">
        <f t="shared" si="139"/>
        <v>1</v>
      </c>
      <c r="Q703" s="24">
        <f t="shared" si="140"/>
        <v>0</v>
      </c>
      <c r="R703" s="79" t="e">
        <f t="shared" si="141"/>
        <v>#DIV/0!</v>
      </c>
      <c r="S703" s="4"/>
      <c r="T703" s="190"/>
    </row>
    <row r="704" spans="1:20" ht="72" customHeight="1" x14ac:dyDescent="0.25">
      <c r="A704" s="137" t="s">
        <v>1068</v>
      </c>
      <c r="B704" s="98" t="s">
        <v>1069</v>
      </c>
      <c r="C704" s="98" t="s">
        <v>1070</v>
      </c>
      <c r="D704" s="109" t="s">
        <v>1056</v>
      </c>
      <c r="E704" s="157"/>
      <c r="F704" s="131">
        <v>3659.1687910911996</v>
      </c>
      <c r="G704" s="24">
        <v>3184.4687910911998</v>
      </c>
      <c r="H704" s="24">
        <v>474.70000000000005</v>
      </c>
      <c r="I704" s="24">
        <v>0</v>
      </c>
      <c r="J704" s="194"/>
      <c r="K704" s="25">
        <f t="shared" si="134"/>
        <v>3659.1699999999996</v>
      </c>
      <c r="L704" s="78">
        <f t="shared" si="135"/>
        <v>1.0000003303779816</v>
      </c>
      <c r="M704" s="24">
        <f t="shared" si="136"/>
        <v>3184.47</v>
      </c>
      <c r="N704" s="78">
        <f t="shared" si="137"/>
        <v>1.0000003796265184</v>
      </c>
      <c r="O704" s="24">
        <f t="shared" si="138"/>
        <v>474.7</v>
      </c>
      <c r="P704" s="78">
        <f t="shared" si="139"/>
        <v>0.99999999999999989</v>
      </c>
      <c r="Q704" s="24">
        <f t="shared" si="140"/>
        <v>0</v>
      </c>
      <c r="R704" s="79" t="e">
        <f t="shared" si="141"/>
        <v>#DIV/0!</v>
      </c>
      <c r="S704" s="4"/>
      <c r="T704" s="190"/>
    </row>
    <row r="705" spans="1:20" ht="39" customHeight="1" thickBot="1" x14ac:dyDescent="0.3">
      <c r="A705" s="183" t="s">
        <v>1071</v>
      </c>
      <c r="B705" s="184" t="s">
        <v>1072</v>
      </c>
      <c r="C705" s="184" t="s">
        <v>1073</v>
      </c>
      <c r="D705" s="185" t="s">
        <v>1056</v>
      </c>
      <c r="E705" s="186"/>
      <c r="F705" s="131">
        <v>187.46972856320002</v>
      </c>
      <c r="G705" s="24">
        <v>128.80092856320002</v>
      </c>
      <c r="H705" s="24">
        <v>58.668800000000005</v>
      </c>
      <c r="I705" s="24">
        <v>0</v>
      </c>
      <c r="J705" s="194"/>
      <c r="K705" s="195">
        <f t="shared" si="134"/>
        <v>187.47000000000003</v>
      </c>
      <c r="L705" s="196">
        <f t="shared" si="135"/>
        <v>1.000001447896693</v>
      </c>
      <c r="M705" s="197">
        <f t="shared" si="136"/>
        <v>128.80000000000001</v>
      </c>
      <c r="N705" s="196">
        <f t="shared" si="137"/>
        <v>0.99999279071035929</v>
      </c>
      <c r="O705" s="197">
        <f t="shared" si="138"/>
        <v>58.67</v>
      </c>
      <c r="P705" s="196">
        <f t="shared" si="139"/>
        <v>1.0000204538016799</v>
      </c>
      <c r="Q705" s="197">
        <f t="shared" si="140"/>
        <v>0</v>
      </c>
      <c r="R705" s="198" t="e">
        <f t="shared" si="141"/>
        <v>#DIV/0!</v>
      </c>
      <c r="S705" s="4"/>
      <c r="T705" s="190"/>
    </row>
    <row r="706" spans="1:20" ht="15.75" x14ac:dyDescent="0.25">
      <c r="A706" s="84"/>
      <c r="B706" s="85"/>
      <c r="C706" s="86"/>
      <c r="D706" s="87"/>
      <c r="E706" s="88"/>
    </row>
    <row r="707" spans="1:20" ht="15.75" x14ac:dyDescent="0.25">
      <c r="A707" s="111"/>
      <c r="B707" s="110" t="s">
        <v>1419</v>
      </c>
      <c r="C707" s="89"/>
      <c r="D707" s="89"/>
      <c r="E707" s="89"/>
    </row>
    <row r="708" spans="1:20" ht="31.5" x14ac:dyDescent="0.25">
      <c r="A708" s="192">
        <v>1</v>
      </c>
      <c r="B708" s="119" t="s">
        <v>1407</v>
      </c>
      <c r="C708" s="89"/>
      <c r="D708" s="89"/>
      <c r="E708" s="89"/>
    </row>
    <row r="709" spans="1:20" ht="34.5" customHeight="1" x14ac:dyDescent="0.25">
      <c r="A709" s="192">
        <v>2</v>
      </c>
      <c r="B709" s="119" t="s">
        <v>1159</v>
      </c>
      <c r="C709" s="89"/>
      <c r="D709" s="89"/>
      <c r="E709" s="89"/>
    </row>
    <row r="710" spans="1:20" ht="37.5" customHeight="1" x14ac:dyDescent="0.25">
      <c r="A710" s="192">
        <v>3</v>
      </c>
      <c r="B710" s="119" t="s">
        <v>1676</v>
      </c>
      <c r="C710" s="89"/>
      <c r="D710" s="89"/>
      <c r="E710" s="89"/>
    </row>
    <row r="711" spans="1:20" ht="39" customHeight="1" x14ac:dyDescent="0.25">
      <c r="A711" s="192">
        <v>4</v>
      </c>
      <c r="B711" s="119" t="s">
        <v>1160</v>
      </c>
      <c r="C711" s="89"/>
      <c r="D711" s="89"/>
      <c r="E711" s="89"/>
    </row>
    <row r="712" spans="1:20" ht="39.75" customHeight="1" x14ac:dyDescent="0.25">
      <c r="A712" s="192">
        <v>5</v>
      </c>
      <c r="B712" s="119" t="s">
        <v>1161</v>
      </c>
      <c r="C712" s="89"/>
      <c r="D712" s="89"/>
      <c r="E712" s="89"/>
    </row>
    <row r="713" spans="1:20" ht="46.5" customHeight="1" x14ac:dyDescent="0.25">
      <c r="A713" s="192">
        <v>7</v>
      </c>
      <c r="B713" s="119" t="s">
        <v>1418</v>
      </c>
      <c r="C713" s="89"/>
      <c r="D713" s="89"/>
      <c r="E713" s="89"/>
    </row>
    <row r="714" spans="1:20" ht="103.5" customHeight="1" x14ac:dyDescent="0.25">
      <c r="A714" s="192">
        <v>8</v>
      </c>
      <c r="B714" s="119" t="s">
        <v>1245</v>
      </c>
      <c r="C714" s="89"/>
      <c r="D714" s="89"/>
      <c r="E714" s="89"/>
    </row>
    <row r="715" spans="1:20" ht="67.5" customHeight="1" x14ac:dyDescent="0.25">
      <c r="A715" s="192">
        <v>9</v>
      </c>
      <c r="B715" s="119" t="s">
        <v>1415</v>
      </c>
      <c r="C715" s="89"/>
      <c r="D715" s="89"/>
      <c r="E715" s="89"/>
    </row>
    <row r="716" spans="1:20" ht="81.95" customHeight="1" x14ac:dyDescent="0.25">
      <c r="A716" s="192">
        <v>10</v>
      </c>
      <c r="B716" s="119" t="s">
        <v>1416</v>
      </c>
      <c r="C716" s="89"/>
      <c r="D716" s="89"/>
      <c r="E716" s="89"/>
    </row>
    <row r="717" spans="1:20" ht="38.1" customHeight="1" x14ac:dyDescent="0.25">
      <c r="A717" s="192">
        <v>11</v>
      </c>
      <c r="B717" s="119" t="s">
        <v>1417</v>
      </c>
      <c r="C717" s="89"/>
      <c r="D717" s="89"/>
      <c r="E717" s="89"/>
    </row>
    <row r="718" spans="1:20" ht="57.75" customHeight="1" x14ac:dyDescent="0.25">
      <c r="A718" s="192">
        <v>12</v>
      </c>
      <c r="B718" s="119" t="s">
        <v>1246</v>
      </c>
      <c r="C718" s="89"/>
      <c r="D718" s="89"/>
      <c r="E718" s="89"/>
    </row>
  </sheetData>
  <sheetProtection formatCells="0" formatColumns="0" formatRows="0" insertColumns="0" insertRows="0" insertHyperlinks="0" deleteColumns="0" deleteRows="0" sort="0" autoFilter="0" pivotTables="0"/>
  <protectedRanges>
    <protectedRange sqref="H3" name="Диапазон1_1"/>
  </protectedRanges>
  <autoFilter ref="A8:T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2024-12-25T10:01:18Z</cp:lastPrinted>
  <dcterms:created xsi:type="dcterms:W3CDTF">2022-06-02T08:54:35Z</dcterms:created>
  <dcterms:modified xsi:type="dcterms:W3CDTF">2026-03-06T02:17:45Z</dcterms:modified>
</cp:coreProperties>
</file>