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1100"/>
  </bookViews>
  <sheets>
    <sheet name="Лист1" sheetId="1" r:id="rId1"/>
  </sheets>
  <definedNames>
    <definedName name="_xlnm._FilterDatabase" localSheetId="0" hidden="1">Лист1!$A$15:$K$511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511" i="1" l="1"/>
  <c r="J511" i="1"/>
  <c r="I511" i="1"/>
  <c r="K510" i="1"/>
  <c r="J510" i="1"/>
  <c r="I510" i="1"/>
  <c r="K509" i="1"/>
  <c r="J509" i="1"/>
  <c r="I509" i="1"/>
  <c r="K508" i="1"/>
  <c r="J508" i="1"/>
  <c r="I508" i="1"/>
  <c r="K507" i="1"/>
  <c r="J507" i="1"/>
  <c r="I507" i="1"/>
  <c r="K506" i="1"/>
  <c r="J506" i="1"/>
  <c r="I506" i="1"/>
  <c r="K505" i="1"/>
  <c r="J505" i="1"/>
  <c r="I505" i="1"/>
  <c r="K504" i="1"/>
  <c r="J504" i="1"/>
  <c r="I504" i="1"/>
  <c r="K501" i="1"/>
  <c r="J501" i="1"/>
  <c r="I501" i="1"/>
  <c r="K500" i="1"/>
  <c r="J500" i="1"/>
  <c r="I500" i="1"/>
  <c r="K499" i="1"/>
  <c r="J499" i="1"/>
  <c r="I499" i="1"/>
  <c r="K498" i="1"/>
  <c r="J498" i="1"/>
  <c r="I498" i="1"/>
  <c r="K497" i="1"/>
  <c r="J497" i="1"/>
  <c r="I497" i="1"/>
  <c r="K496" i="1"/>
  <c r="J496" i="1"/>
  <c r="I496" i="1"/>
  <c r="K495" i="1"/>
  <c r="J495" i="1"/>
  <c r="I495" i="1"/>
  <c r="K494" i="1"/>
  <c r="J494" i="1"/>
  <c r="I494" i="1"/>
  <c r="K493" i="1"/>
  <c r="J493" i="1"/>
  <c r="I493" i="1"/>
  <c r="K491" i="1"/>
  <c r="J491" i="1"/>
  <c r="I491" i="1"/>
  <c r="K490" i="1"/>
  <c r="J490" i="1"/>
  <c r="I490" i="1"/>
  <c r="K488" i="1"/>
  <c r="J488" i="1"/>
  <c r="I488" i="1"/>
  <c r="K487" i="1"/>
  <c r="J487" i="1"/>
  <c r="I487" i="1"/>
  <c r="K486" i="1"/>
  <c r="J486" i="1"/>
  <c r="I486" i="1"/>
  <c r="K485" i="1"/>
  <c r="J485" i="1"/>
  <c r="I485" i="1"/>
  <c r="K484" i="1"/>
  <c r="J484" i="1"/>
  <c r="I484" i="1"/>
  <c r="K483" i="1"/>
  <c r="J483" i="1"/>
  <c r="I483" i="1"/>
  <c r="K482" i="1"/>
  <c r="J482" i="1"/>
  <c r="I482" i="1"/>
  <c r="K480" i="1"/>
  <c r="J480" i="1"/>
  <c r="I480" i="1"/>
  <c r="K479" i="1"/>
  <c r="J479" i="1"/>
  <c r="I479" i="1"/>
  <c r="K478" i="1"/>
  <c r="J478" i="1"/>
  <c r="I478" i="1"/>
  <c r="K477" i="1"/>
  <c r="J477" i="1"/>
  <c r="I477" i="1"/>
  <c r="K476" i="1"/>
  <c r="J476" i="1"/>
  <c r="I476" i="1"/>
  <c r="K475" i="1"/>
  <c r="J475" i="1"/>
  <c r="I475" i="1"/>
  <c r="K474" i="1"/>
  <c r="J474" i="1"/>
  <c r="I474" i="1"/>
  <c r="K473" i="1"/>
  <c r="J473" i="1"/>
  <c r="I473" i="1"/>
  <c r="K472" i="1"/>
  <c r="J472" i="1"/>
  <c r="I472" i="1"/>
  <c r="K471" i="1"/>
  <c r="J471" i="1"/>
  <c r="I471" i="1"/>
  <c r="K470" i="1"/>
  <c r="J470" i="1"/>
  <c r="I470" i="1"/>
  <c r="K469" i="1"/>
  <c r="J469" i="1"/>
  <c r="I469" i="1"/>
  <c r="K468" i="1"/>
  <c r="J468" i="1"/>
  <c r="I468" i="1"/>
  <c r="K467" i="1"/>
  <c r="J467" i="1"/>
  <c r="I467" i="1"/>
  <c r="K465" i="1"/>
  <c r="J465" i="1"/>
  <c r="I465" i="1"/>
  <c r="K464" i="1"/>
  <c r="J464" i="1"/>
  <c r="I464" i="1"/>
  <c r="K463" i="1"/>
  <c r="J463" i="1"/>
  <c r="I463" i="1"/>
  <c r="K462" i="1"/>
  <c r="J462" i="1"/>
  <c r="I462" i="1"/>
  <c r="K461" i="1"/>
  <c r="J461" i="1"/>
  <c r="I461" i="1"/>
  <c r="K460" i="1"/>
  <c r="J460" i="1"/>
  <c r="I460" i="1"/>
  <c r="K458" i="1"/>
  <c r="J458" i="1"/>
  <c r="I458" i="1"/>
  <c r="K457" i="1"/>
  <c r="J457" i="1"/>
  <c r="I457" i="1"/>
  <c r="K456" i="1"/>
  <c r="J456" i="1"/>
  <c r="I456" i="1"/>
  <c r="K455" i="1"/>
  <c r="J455" i="1"/>
  <c r="I455" i="1"/>
  <c r="K454" i="1"/>
  <c r="J454" i="1"/>
  <c r="I454" i="1"/>
  <c r="K453" i="1"/>
  <c r="J453" i="1"/>
  <c r="I453" i="1"/>
  <c r="K452" i="1"/>
  <c r="J452" i="1"/>
  <c r="I452" i="1"/>
  <c r="K451" i="1"/>
  <c r="J451" i="1"/>
  <c r="I451" i="1"/>
  <c r="K450" i="1"/>
  <c r="J450" i="1"/>
  <c r="I450" i="1"/>
  <c r="K449" i="1"/>
  <c r="J449" i="1"/>
  <c r="I449" i="1"/>
  <c r="K448" i="1"/>
  <c r="J448" i="1"/>
  <c r="I448" i="1"/>
  <c r="K447" i="1"/>
  <c r="J447" i="1"/>
  <c r="I447" i="1"/>
  <c r="K446" i="1"/>
  <c r="J446" i="1"/>
  <c r="I446" i="1"/>
  <c r="K445" i="1"/>
  <c r="J445" i="1"/>
  <c r="I445" i="1"/>
  <c r="K443" i="1"/>
  <c r="J443" i="1"/>
  <c r="I443" i="1"/>
  <c r="K442" i="1"/>
  <c r="J442" i="1"/>
  <c r="I442" i="1"/>
  <c r="K441" i="1"/>
  <c r="J441" i="1"/>
  <c r="I441" i="1"/>
  <c r="K440" i="1"/>
  <c r="J440" i="1"/>
  <c r="I440" i="1"/>
  <c r="K439" i="1"/>
  <c r="J439" i="1"/>
  <c r="I439" i="1"/>
  <c r="K438" i="1"/>
  <c r="J438" i="1"/>
  <c r="I438" i="1"/>
  <c r="K437" i="1"/>
  <c r="J437" i="1"/>
  <c r="I437" i="1"/>
  <c r="K436" i="1"/>
  <c r="J436" i="1"/>
  <c r="I436" i="1"/>
  <c r="K435" i="1"/>
  <c r="J435" i="1"/>
  <c r="I435" i="1"/>
  <c r="K433" i="1"/>
  <c r="J433" i="1"/>
  <c r="I433" i="1"/>
  <c r="K432" i="1"/>
  <c r="J432" i="1"/>
  <c r="I432" i="1"/>
  <c r="K429" i="1"/>
  <c r="J429" i="1"/>
  <c r="I429" i="1"/>
  <c r="K428" i="1"/>
  <c r="J428" i="1"/>
  <c r="I428" i="1"/>
  <c r="K427" i="1"/>
  <c r="J427" i="1"/>
  <c r="I427" i="1"/>
  <c r="K426" i="1"/>
  <c r="J426" i="1"/>
  <c r="I426" i="1"/>
  <c r="K422" i="1"/>
  <c r="J422" i="1"/>
  <c r="I422" i="1"/>
  <c r="K421" i="1"/>
  <c r="J421" i="1"/>
  <c r="I421" i="1"/>
  <c r="K420" i="1"/>
  <c r="J420" i="1"/>
  <c r="I420" i="1"/>
  <c r="K419" i="1"/>
  <c r="J419" i="1"/>
  <c r="I419" i="1"/>
  <c r="K418" i="1"/>
  <c r="J418" i="1"/>
  <c r="I418" i="1"/>
  <c r="K415" i="1"/>
  <c r="J415" i="1"/>
  <c r="I415" i="1"/>
  <c r="K414" i="1"/>
  <c r="J414" i="1"/>
  <c r="I414" i="1"/>
  <c r="K413" i="1"/>
  <c r="J413" i="1"/>
  <c r="I413" i="1"/>
  <c r="K410" i="1"/>
  <c r="J410" i="1"/>
  <c r="I410" i="1"/>
  <c r="K409" i="1"/>
  <c r="J409" i="1"/>
  <c r="I409" i="1"/>
  <c r="K407" i="1"/>
  <c r="J407" i="1"/>
  <c r="I407" i="1"/>
  <c r="K406" i="1"/>
  <c r="J406" i="1"/>
  <c r="I406" i="1"/>
  <c r="K405" i="1"/>
  <c r="J405" i="1"/>
  <c r="I405" i="1"/>
  <c r="K404" i="1"/>
  <c r="J404" i="1"/>
  <c r="I404" i="1"/>
  <c r="K403" i="1"/>
  <c r="J403" i="1"/>
  <c r="I403" i="1"/>
  <c r="K400" i="1"/>
  <c r="J400" i="1"/>
  <c r="I400" i="1"/>
  <c r="K399" i="1"/>
  <c r="J399" i="1"/>
  <c r="I399" i="1"/>
  <c r="K398" i="1"/>
  <c r="J398" i="1"/>
  <c r="I398" i="1"/>
  <c r="K397" i="1"/>
  <c r="J397" i="1"/>
  <c r="I397" i="1"/>
  <c r="K396" i="1"/>
  <c r="J396" i="1"/>
  <c r="I396" i="1"/>
  <c r="K395" i="1"/>
  <c r="J395" i="1"/>
  <c r="I395" i="1"/>
  <c r="K394" i="1"/>
  <c r="J394" i="1"/>
  <c r="I394" i="1"/>
  <c r="K393" i="1"/>
  <c r="J393" i="1"/>
  <c r="I393" i="1"/>
  <c r="K389" i="1"/>
  <c r="J389" i="1"/>
  <c r="I389" i="1"/>
  <c r="K388" i="1"/>
  <c r="J388" i="1"/>
  <c r="I388" i="1"/>
  <c r="K387" i="1"/>
  <c r="J387" i="1"/>
  <c r="I387" i="1"/>
  <c r="K386" i="1"/>
  <c r="J386" i="1"/>
  <c r="I386" i="1"/>
  <c r="K385" i="1"/>
  <c r="J385" i="1"/>
  <c r="I385" i="1"/>
  <c r="K384" i="1"/>
  <c r="J384" i="1"/>
  <c r="I384" i="1"/>
  <c r="K383" i="1"/>
  <c r="J383" i="1"/>
  <c r="I383" i="1"/>
  <c r="K382" i="1"/>
  <c r="J382" i="1"/>
  <c r="I382" i="1"/>
  <c r="K381" i="1"/>
  <c r="J381" i="1"/>
  <c r="I381" i="1"/>
  <c r="K380" i="1"/>
  <c r="J380" i="1"/>
  <c r="I380" i="1"/>
  <c r="K379" i="1"/>
  <c r="J379" i="1"/>
  <c r="I379" i="1"/>
  <c r="K378" i="1"/>
  <c r="J378" i="1"/>
  <c r="I378" i="1"/>
  <c r="K377" i="1"/>
  <c r="J377" i="1"/>
  <c r="I377" i="1"/>
  <c r="K376" i="1"/>
  <c r="J376" i="1"/>
  <c r="I376" i="1"/>
  <c r="K375" i="1"/>
  <c r="J375" i="1"/>
  <c r="I375" i="1"/>
  <c r="K374" i="1"/>
  <c r="J374" i="1"/>
  <c r="I374" i="1"/>
  <c r="K373" i="1"/>
  <c r="J373" i="1"/>
  <c r="I373" i="1"/>
  <c r="K372" i="1"/>
  <c r="J372" i="1"/>
  <c r="I372" i="1"/>
  <c r="K371" i="1"/>
  <c r="J371" i="1"/>
  <c r="I371" i="1"/>
  <c r="K368" i="1"/>
  <c r="J368" i="1"/>
  <c r="I368" i="1"/>
  <c r="K367" i="1"/>
  <c r="J367" i="1"/>
  <c r="I367" i="1"/>
  <c r="K366" i="1"/>
  <c r="J366" i="1"/>
  <c r="I366" i="1"/>
  <c r="K365" i="1"/>
  <c r="J365" i="1"/>
  <c r="I365" i="1"/>
  <c r="K364" i="1"/>
  <c r="J364" i="1"/>
  <c r="I364" i="1"/>
  <c r="K363" i="1"/>
  <c r="J363" i="1"/>
  <c r="I363" i="1"/>
  <c r="K362" i="1"/>
  <c r="J362" i="1"/>
  <c r="I362" i="1"/>
  <c r="K361" i="1"/>
  <c r="J361" i="1"/>
  <c r="I361" i="1"/>
  <c r="K360" i="1"/>
  <c r="J360" i="1"/>
  <c r="I360" i="1"/>
  <c r="K359" i="1"/>
  <c r="J359" i="1"/>
  <c r="I359" i="1"/>
  <c r="K358" i="1"/>
  <c r="J358" i="1"/>
  <c r="I358" i="1"/>
  <c r="K357" i="1"/>
  <c r="J357" i="1"/>
  <c r="I357" i="1"/>
  <c r="K356" i="1"/>
  <c r="J356" i="1"/>
  <c r="I356" i="1"/>
  <c r="K355" i="1"/>
  <c r="J355" i="1"/>
  <c r="I355" i="1"/>
  <c r="K354" i="1"/>
  <c r="J354" i="1"/>
  <c r="I354" i="1"/>
  <c r="K353" i="1"/>
  <c r="J353" i="1"/>
  <c r="I353" i="1"/>
  <c r="K352" i="1"/>
  <c r="J352" i="1"/>
  <c r="I352" i="1"/>
  <c r="K351" i="1"/>
  <c r="J351" i="1"/>
  <c r="I351" i="1"/>
  <c r="K350" i="1"/>
  <c r="J350" i="1"/>
  <c r="I350" i="1"/>
  <c r="K349" i="1"/>
  <c r="J349" i="1"/>
  <c r="I349" i="1"/>
  <c r="K348" i="1"/>
  <c r="J348" i="1"/>
  <c r="I348" i="1"/>
  <c r="K347" i="1"/>
  <c r="J347" i="1"/>
  <c r="I347" i="1"/>
  <c r="K346" i="1"/>
  <c r="J346" i="1"/>
  <c r="I346" i="1"/>
  <c r="K345" i="1"/>
  <c r="J345" i="1"/>
  <c r="I345" i="1"/>
  <c r="K344" i="1"/>
  <c r="J344" i="1"/>
  <c r="I344" i="1"/>
  <c r="K343" i="1"/>
  <c r="J343" i="1"/>
  <c r="I343" i="1"/>
  <c r="K341" i="1"/>
  <c r="J341" i="1"/>
  <c r="I341" i="1"/>
  <c r="K340" i="1"/>
  <c r="J340" i="1"/>
  <c r="I340" i="1"/>
  <c r="K339" i="1"/>
  <c r="J339" i="1"/>
  <c r="I339" i="1"/>
  <c r="K338" i="1"/>
  <c r="J338" i="1"/>
  <c r="I338" i="1"/>
  <c r="K337" i="1"/>
  <c r="J337" i="1"/>
  <c r="I337" i="1"/>
  <c r="K336" i="1"/>
  <c r="J336" i="1"/>
  <c r="I336" i="1"/>
  <c r="K335" i="1"/>
  <c r="J335" i="1"/>
  <c r="I335" i="1"/>
  <c r="K334" i="1"/>
  <c r="J334" i="1"/>
  <c r="I334" i="1"/>
  <c r="K333" i="1"/>
  <c r="J333" i="1"/>
  <c r="I333" i="1"/>
  <c r="K332" i="1"/>
  <c r="J332" i="1"/>
  <c r="I332" i="1"/>
  <c r="K331" i="1"/>
  <c r="J331" i="1"/>
  <c r="I331" i="1"/>
  <c r="K330" i="1"/>
  <c r="J330" i="1"/>
  <c r="I330" i="1"/>
  <c r="K329" i="1"/>
  <c r="J329" i="1"/>
  <c r="I329" i="1"/>
  <c r="K328" i="1"/>
  <c r="J328" i="1"/>
  <c r="I328" i="1"/>
  <c r="K327" i="1"/>
  <c r="J327" i="1"/>
  <c r="I327" i="1"/>
  <c r="K326" i="1"/>
  <c r="J326" i="1"/>
  <c r="I326" i="1"/>
  <c r="K325" i="1"/>
  <c r="J325" i="1"/>
  <c r="I325" i="1"/>
  <c r="K323" i="1"/>
  <c r="J323" i="1"/>
  <c r="I323" i="1"/>
  <c r="K322" i="1"/>
  <c r="J322" i="1"/>
  <c r="I322" i="1"/>
  <c r="K321" i="1"/>
  <c r="J321" i="1"/>
  <c r="I321" i="1"/>
  <c r="K320" i="1"/>
  <c r="J320" i="1"/>
  <c r="I320" i="1"/>
  <c r="K319" i="1"/>
  <c r="J319" i="1"/>
  <c r="I319" i="1"/>
  <c r="K318" i="1"/>
  <c r="J318" i="1"/>
  <c r="I318" i="1"/>
  <c r="K317" i="1"/>
  <c r="J317" i="1"/>
  <c r="I317" i="1"/>
  <c r="K316" i="1"/>
  <c r="J316" i="1"/>
  <c r="I316" i="1"/>
  <c r="K315" i="1"/>
  <c r="J315" i="1"/>
  <c r="I315" i="1"/>
  <c r="K314" i="1"/>
  <c r="J314" i="1"/>
  <c r="I314" i="1"/>
  <c r="K311" i="1"/>
  <c r="J311" i="1"/>
  <c r="I311" i="1"/>
  <c r="K310" i="1"/>
  <c r="J310" i="1"/>
  <c r="I310" i="1"/>
  <c r="K309" i="1"/>
  <c r="J309" i="1"/>
  <c r="I309" i="1"/>
  <c r="K308" i="1"/>
  <c r="J308" i="1"/>
  <c r="I308" i="1"/>
  <c r="K307" i="1"/>
  <c r="J307" i="1"/>
  <c r="I307" i="1"/>
  <c r="K306" i="1"/>
  <c r="J306" i="1"/>
  <c r="I306" i="1"/>
  <c r="K305" i="1"/>
  <c r="J305" i="1"/>
  <c r="I305" i="1"/>
  <c r="K304" i="1"/>
  <c r="J304" i="1"/>
  <c r="I304" i="1"/>
  <c r="K303" i="1"/>
  <c r="J303" i="1"/>
  <c r="I303" i="1"/>
  <c r="K302" i="1"/>
  <c r="J302" i="1"/>
  <c r="I302" i="1"/>
  <c r="K301" i="1"/>
  <c r="J301" i="1"/>
  <c r="I301" i="1"/>
  <c r="K300" i="1"/>
  <c r="J300" i="1"/>
  <c r="I300" i="1"/>
  <c r="K299" i="1"/>
  <c r="J299" i="1"/>
  <c r="I299" i="1"/>
  <c r="K298" i="1"/>
  <c r="J298" i="1"/>
  <c r="I298" i="1"/>
  <c r="K297" i="1"/>
  <c r="J297" i="1"/>
  <c r="I297" i="1"/>
  <c r="K296" i="1"/>
  <c r="J296" i="1"/>
  <c r="I296" i="1"/>
  <c r="K295" i="1"/>
  <c r="J295" i="1"/>
  <c r="I295" i="1"/>
  <c r="K294" i="1"/>
  <c r="J294" i="1"/>
  <c r="I294" i="1"/>
  <c r="K293" i="1"/>
  <c r="J293" i="1"/>
  <c r="I293" i="1"/>
  <c r="K292" i="1"/>
  <c r="J292" i="1"/>
  <c r="I292" i="1"/>
  <c r="K291" i="1"/>
  <c r="J291" i="1"/>
  <c r="I291" i="1"/>
  <c r="K290" i="1"/>
  <c r="J290" i="1"/>
  <c r="I290" i="1"/>
  <c r="K288" i="1"/>
  <c r="J288" i="1"/>
  <c r="I288" i="1"/>
  <c r="K287" i="1"/>
  <c r="J287" i="1"/>
  <c r="I287" i="1"/>
  <c r="K286" i="1"/>
  <c r="J286" i="1"/>
  <c r="I286" i="1"/>
  <c r="K285" i="1"/>
  <c r="J285" i="1"/>
  <c r="I285" i="1"/>
  <c r="K284" i="1"/>
  <c r="J284" i="1"/>
  <c r="I284" i="1"/>
  <c r="K283" i="1"/>
  <c r="J283" i="1"/>
  <c r="I283" i="1"/>
  <c r="K282" i="1"/>
  <c r="J282" i="1"/>
  <c r="I282" i="1"/>
  <c r="K281" i="1"/>
  <c r="J281" i="1"/>
  <c r="I281" i="1"/>
  <c r="K279" i="1"/>
  <c r="J279" i="1"/>
  <c r="I279" i="1"/>
  <c r="K278" i="1"/>
  <c r="J278" i="1"/>
  <c r="I278" i="1"/>
  <c r="K277" i="1"/>
  <c r="J277" i="1"/>
  <c r="I277" i="1"/>
  <c r="K276" i="1"/>
  <c r="J276" i="1"/>
  <c r="I276" i="1"/>
  <c r="J275" i="1"/>
  <c r="I275" i="1"/>
  <c r="K274" i="1"/>
  <c r="J274" i="1"/>
  <c r="I274" i="1"/>
  <c r="K272" i="1"/>
  <c r="J272" i="1"/>
  <c r="I272" i="1"/>
  <c r="K271" i="1"/>
  <c r="J271" i="1"/>
  <c r="I271" i="1"/>
  <c r="K270" i="1"/>
  <c r="J270" i="1"/>
  <c r="I270" i="1"/>
  <c r="K269" i="1"/>
  <c r="J269" i="1"/>
  <c r="I269" i="1"/>
  <c r="K266" i="1"/>
  <c r="J266" i="1"/>
  <c r="I266" i="1"/>
  <c r="K265" i="1"/>
  <c r="J265" i="1"/>
  <c r="I265" i="1"/>
  <c r="K264" i="1"/>
  <c r="J264" i="1"/>
  <c r="I264" i="1"/>
  <c r="K263" i="1"/>
  <c r="J263" i="1"/>
  <c r="I263" i="1"/>
  <c r="K262" i="1"/>
  <c r="J262" i="1"/>
  <c r="I262" i="1"/>
  <c r="K261" i="1"/>
  <c r="J261" i="1"/>
  <c r="I261" i="1"/>
  <c r="K260" i="1"/>
  <c r="J260" i="1"/>
  <c r="I260" i="1"/>
  <c r="K259" i="1"/>
  <c r="J259" i="1"/>
  <c r="I259" i="1"/>
  <c r="K258" i="1"/>
  <c r="J258" i="1"/>
  <c r="I258" i="1"/>
  <c r="K257" i="1"/>
  <c r="J257" i="1"/>
  <c r="I257" i="1"/>
  <c r="K256" i="1"/>
  <c r="J256" i="1"/>
  <c r="I256" i="1"/>
  <c r="K255" i="1"/>
  <c r="J255" i="1"/>
  <c r="I255" i="1"/>
  <c r="K254" i="1"/>
  <c r="J254" i="1"/>
  <c r="I254" i="1"/>
  <c r="K253" i="1"/>
  <c r="J253" i="1"/>
  <c r="I253" i="1"/>
  <c r="K252" i="1"/>
  <c r="J252" i="1"/>
  <c r="I252" i="1"/>
  <c r="K251" i="1"/>
  <c r="J251" i="1"/>
  <c r="I251" i="1"/>
  <c r="K249" i="1"/>
  <c r="J249" i="1"/>
  <c r="I249" i="1"/>
  <c r="K248" i="1"/>
  <c r="J248" i="1"/>
  <c r="I248" i="1"/>
  <c r="K247" i="1"/>
  <c r="J247" i="1"/>
  <c r="I247" i="1"/>
  <c r="K246" i="1"/>
  <c r="J246" i="1"/>
  <c r="I246" i="1"/>
  <c r="K245" i="1"/>
  <c r="J245" i="1"/>
  <c r="I245" i="1"/>
  <c r="K243" i="1"/>
  <c r="J243" i="1"/>
  <c r="I243" i="1"/>
  <c r="K242" i="1"/>
  <c r="J242" i="1"/>
  <c r="I242" i="1"/>
  <c r="K241" i="1"/>
  <c r="J241" i="1"/>
  <c r="I241" i="1"/>
  <c r="K240" i="1"/>
  <c r="J240" i="1"/>
  <c r="I240" i="1"/>
  <c r="K239" i="1"/>
  <c r="J239" i="1"/>
  <c r="I239" i="1"/>
  <c r="K238" i="1"/>
  <c r="J238" i="1"/>
  <c r="I238" i="1"/>
  <c r="K237" i="1"/>
  <c r="J237" i="1"/>
  <c r="I237" i="1"/>
  <c r="K233" i="1"/>
  <c r="J233" i="1"/>
  <c r="I233" i="1"/>
  <c r="K232" i="1"/>
  <c r="J232" i="1"/>
  <c r="I232" i="1"/>
  <c r="K231" i="1"/>
  <c r="J231" i="1"/>
  <c r="I231" i="1"/>
  <c r="K230" i="1"/>
  <c r="J230" i="1"/>
  <c r="I230" i="1"/>
  <c r="K229" i="1"/>
  <c r="J229" i="1"/>
  <c r="I229" i="1"/>
  <c r="K228" i="1"/>
  <c r="J228" i="1"/>
  <c r="I228" i="1"/>
  <c r="K227" i="1"/>
  <c r="J227" i="1"/>
  <c r="I227" i="1"/>
  <c r="K226" i="1"/>
  <c r="J226" i="1"/>
  <c r="I226" i="1"/>
  <c r="K224" i="1"/>
  <c r="J224" i="1"/>
  <c r="I224" i="1"/>
  <c r="K223" i="1"/>
  <c r="J223" i="1"/>
  <c r="I223" i="1"/>
  <c r="K222" i="1"/>
  <c r="J222" i="1"/>
  <c r="I222" i="1"/>
  <c r="K221" i="1"/>
  <c r="J221" i="1"/>
  <c r="I221" i="1"/>
  <c r="K220" i="1"/>
  <c r="J220" i="1"/>
  <c r="I220" i="1"/>
  <c r="K219" i="1"/>
  <c r="J219" i="1"/>
  <c r="I219" i="1"/>
  <c r="K218" i="1"/>
  <c r="J218" i="1"/>
  <c r="I218" i="1"/>
  <c r="K217" i="1"/>
  <c r="J217" i="1"/>
  <c r="I217" i="1"/>
  <c r="K216" i="1"/>
  <c r="J216" i="1"/>
  <c r="I216" i="1"/>
  <c r="K215" i="1"/>
  <c r="J215" i="1"/>
  <c r="I215" i="1"/>
  <c r="K213" i="1"/>
  <c r="J213" i="1"/>
  <c r="I213" i="1"/>
  <c r="K212" i="1"/>
  <c r="J212" i="1"/>
  <c r="I212" i="1"/>
  <c r="K211" i="1"/>
  <c r="J211" i="1"/>
  <c r="I211" i="1"/>
  <c r="K210" i="1"/>
  <c r="J210" i="1"/>
  <c r="I210" i="1"/>
  <c r="K209" i="1"/>
  <c r="J209" i="1"/>
  <c r="I209" i="1"/>
  <c r="K208" i="1"/>
  <c r="J208" i="1"/>
  <c r="I208" i="1"/>
  <c r="K207" i="1"/>
  <c r="J207" i="1"/>
  <c r="I207" i="1"/>
  <c r="K206" i="1"/>
  <c r="J206" i="1"/>
  <c r="I206" i="1"/>
  <c r="K205" i="1"/>
  <c r="J205" i="1"/>
  <c r="I205" i="1"/>
  <c r="K204" i="1"/>
  <c r="J204" i="1"/>
  <c r="I204" i="1"/>
  <c r="K203" i="1"/>
  <c r="J203" i="1"/>
  <c r="I203" i="1"/>
  <c r="K202" i="1"/>
  <c r="J202" i="1"/>
  <c r="I202" i="1"/>
  <c r="K201" i="1"/>
  <c r="J201" i="1"/>
  <c r="I201" i="1"/>
  <c r="K200" i="1"/>
  <c r="J200" i="1"/>
  <c r="I200" i="1"/>
  <c r="K199" i="1"/>
  <c r="J199" i="1"/>
  <c r="I199" i="1"/>
  <c r="K197" i="1"/>
  <c r="J197" i="1"/>
  <c r="I197" i="1"/>
  <c r="K196" i="1"/>
  <c r="J196" i="1"/>
  <c r="I196" i="1"/>
  <c r="K194" i="1"/>
  <c r="J194" i="1"/>
  <c r="I194" i="1"/>
  <c r="K193" i="1"/>
  <c r="J193" i="1"/>
  <c r="I193" i="1"/>
  <c r="K191" i="1"/>
  <c r="J191" i="1"/>
  <c r="I191" i="1"/>
  <c r="K190" i="1"/>
  <c r="J190" i="1"/>
  <c r="I190" i="1"/>
  <c r="K189" i="1"/>
  <c r="J189" i="1"/>
  <c r="I189" i="1"/>
  <c r="K188" i="1"/>
  <c r="J188" i="1"/>
  <c r="I188" i="1"/>
  <c r="K184" i="1"/>
  <c r="J184" i="1"/>
  <c r="I184" i="1"/>
  <c r="K183" i="1"/>
  <c r="J183" i="1"/>
  <c r="I183" i="1"/>
  <c r="K182" i="1"/>
  <c r="J182" i="1"/>
  <c r="I182" i="1"/>
  <c r="K180" i="1"/>
  <c r="J180" i="1"/>
  <c r="I180" i="1"/>
  <c r="K179" i="1"/>
  <c r="J179" i="1"/>
  <c r="I179" i="1"/>
  <c r="K178" i="1"/>
  <c r="J178" i="1"/>
  <c r="I178" i="1"/>
  <c r="K176" i="1"/>
  <c r="J176" i="1"/>
  <c r="I176" i="1"/>
  <c r="K175" i="1"/>
  <c r="J175" i="1"/>
  <c r="I175" i="1"/>
  <c r="K174" i="1"/>
  <c r="J174" i="1"/>
  <c r="I174" i="1"/>
  <c r="K172" i="1"/>
  <c r="J172" i="1"/>
  <c r="I172" i="1"/>
  <c r="K171" i="1"/>
  <c r="J171" i="1"/>
  <c r="I171" i="1"/>
  <c r="K169" i="1"/>
  <c r="J169" i="1"/>
  <c r="I169" i="1"/>
  <c r="K168" i="1"/>
  <c r="J168" i="1"/>
  <c r="I168" i="1"/>
  <c r="K167" i="1"/>
  <c r="J167" i="1"/>
  <c r="I167" i="1"/>
  <c r="K166" i="1"/>
  <c r="J166" i="1"/>
  <c r="I166" i="1"/>
  <c r="K165" i="1"/>
  <c r="J165" i="1"/>
  <c r="I165" i="1"/>
  <c r="K164" i="1"/>
  <c r="J164" i="1"/>
  <c r="I164" i="1"/>
  <c r="K163" i="1"/>
  <c r="J163" i="1"/>
  <c r="I163" i="1"/>
  <c r="K162" i="1"/>
  <c r="J162" i="1"/>
  <c r="I162" i="1"/>
  <c r="K161" i="1"/>
  <c r="J161" i="1"/>
  <c r="I161" i="1"/>
  <c r="K160" i="1"/>
  <c r="J160" i="1"/>
  <c r="I160" i="1"/>
  <c r="K159" i="1"/>
  <c r="J159" i="1"/>
  <c r="I159" i="1"/>
  <c r="K158" i="1"/>
  <c r="J158" i="1"/>
  <c r="I158" i="1"/>
  <c r="K157" i="1"/>
  <c r="J157" i="1"/>
  <c r="I157" i="1"/>
  <c r="K155" i="1"/>
  <c r="J155" i="1"/>
  <c r="I155" i="1"/>
  <c r="K154" i="1"/>
  <c r="J154" i="1"/>
  <c r="I154" i="1"/>
  <c r="K153" i="1"/>
  <c r="J153" i="1"/>
  <c r="I153" i="1"/>
  <c r="K152" i="1"/>
  <c r="J152" i="1"/>
  <c r="I152" i="1"/>
  <c r="K151" i="1"/>
  <c r="J151" i="1"/>
  <c r="I151" i="1"/>
  <c r="K150" i="1"/>
  <c r="J150" i="1"/>
  <c r="I150" i="1"/>
  <c r="K149" i="1"/>
  <c r="J149" i="1"/>
  <c r="I149" i="1"/>
  <c r="K148" i="1"/>
  <c r="J148" i="1"/>
  <c r="I148" i="1"/>
  <c r="K147" i="1"/>
  <c r="J147" i="1"/>
  <c r="I147" i="1"/>
  <c r="K145" i="1"/>
  <c r="J145" i="1"/>
  <c r="I145" i="1"/>
  <c r="K144" i="1"/>
  <c r="J144" i="1"/>
  <c r="I144" i="1"/>
  <c r="K143" i="1"/>
  <c r="J143" i="1"/>
  <c r="I143" i="1"/>
  <c r="K142" i="1"/>
  <c r="J142" i="1"/>
  <c r="I142" i="1"/>
  <c r="K141" i="1"/>
  <c r="J141" i="1"/>
  <c r="I141" i="1"/>
  <c r="K140" i="1"/>
  <c r="J140" i="1"/>
  <c r="I140" i="1"/>
  <c r="K139" i="1"/>
  <c r="J139" i="1"/>
  <c r="I139" i="1"/>
  <c r="K138" i="1"/>
  <c r="J138" i="1"/>
  <c r="I138" i="1"/>
  <c r="K137" i="1"/>
  <c r="J137" i="1"/>
  <c r="I137" i="1"/>
  <c r="K135" i="1"/>
  <c r="J135" i="1"/>
  <c r="I135" i="1"/>
  <c r="K134" i="1"/>
  <c r="J134" i="1"/>
  <c r="I134" i="1"/>
  <c r="K133" i="1"/>
  <c r="J133" i="1"/>
  <c r="I133" i="1"/>
  <c r="K132" i="1"/>
  <c r="J132" i="1"/>
  <c r="I132" i="1"/>
  <c r="K131" i="1"/>
  <c r="J131" i="1"/>
  <c r="I131" i="1"/>
  <c r="K130" i="1"/>
  <c r="J130" i="1"/>
  <c r="I130" i="1"/>
  <c r="K129" i="1"/>
  <c r="J129" i="1"/>
  <c r="I129" i="1"/>
  <c r="K128" i="1"/>
  <c r="J128" i="1"/>
  <c r="I128" i="1"/>
  <c r="K127" i="1"/>
  <c r="J127" i="1"/>
  <c r="I127" i="1"/>
  <c r="K125" i="1"/>
  <c r="J125" i="1"/>
  <c r="I125" i="1"/>
  <c r="K124" i="1"/>
  <c r="J124" i="1"/>
  <c r="I124" i="1"/>
  <c r="K123" i="1"/>
  <c r="J123" i="1"/>
  <c r="I123" i="1"/>
  <c r="K122" i="1"/>
  <c r="J122" i="1"/>
  <c r="I122" i="1"/>
  <c r="K121" i="1"/>
  <c r="J121" i="1"/>
  <c r="I121" i="1"/>
  <c r="K119" i="1"/>
  <c r="J119" i="1"/>
  <c r="I119" i="1"/>
  <c r="K118" i="1"/>
  <c r="J118" i="1"/>
  <c r="I118" i="1"/>
  <c r="K117" i="1"/>
  <c r="J117" i="1"/>
  <c r="I117" i="1"/>
  <c r="K116" i="1"/>
  <c r="J116" i="1"/>
  <c r="I116" i="1"/>
  <c r="K115" i="1"/>
  <c r="J115" i="1"/>
  <c r="I115" i="1"/>
  <c r="K114" i="1"/>
  <c r="J114" i="1"/>
  <c r="I114" i="1"/>
  <c r="K112" i="1"/>
  <c r="J112" i="1"/>
  <c r="I112" i="1"/>
  <c r="K111" i="1"/>
  <c r="J111" i="1"/>
  <c r="I111" i="1"/>
  <c r="K110" i="1"/>
  <c r="J110" i="1"/>
  <c r="I110" i="1"/>
  <c r="K109" i="1"/>
  <c r="J109" i="1"/>
  <c r="I109" i="1"/>
  <c r="K108" i="1"/>
  <c r="J108" i="1"/>
  <c r="I108" i="1"/>
  <c r="K107" i="1"/>
  <c r="J107" i="1"/>
  <c r="I107" i="1"/>
  <c r="K106" i="1"/>
  <c r="J106" i="1"/>
  <c r="I106" i="1"/>
  <c r="K104" i="1"/>
  <c r="J104" i="1"/>
  <c r="I104" i="1"/>
  <c r="K103" i="1"/>
  <c r="J103" i="1"/>
  <c r="I103" i="1"/>
  <c r="K102" i="1"/>
  <c r="J102" i="1"/>
  <c r="I102" i="1"/>
  <c r="K101" i="1"/>
  <c r="J101" i="1"/>
  <c r="I101" i="1"/>
  <c r="K100" i="1"/>
  <c r="J100" i="1"/>
  <c r="I100" i="1"/>
  <c r="K99" i="1"/>
  <c r="J99" i="1"/>
  <c r="I99" i="1"/>
  <c r="K98" i="1"/>
  <c r="J98" i="1"/>
  <c r="I98" i="1"/>
  <c r="K96" i="1"/>
  <c r="J96" i="1"/>
  <c r="I96" i="1"/>
  <c r="K95" i="1"/>
  <c r="J95" i="1"/>
  <c r="I95" i="1"/>
  <c r="K94" i="1"/>
  <c r="J94" i="1"/>
  <c r="I94" i="1"/>
  <c r="K93" i="1"/>
  <c r="J93" i="1"/>
  <c r="I93" i="1"/>
  <c r="K92" i="1"/>
  <c r="J92" i="1"/>
  <c r="I92" i="1"/>
  <c r="K91" i="1"/>
  <c r="J91" i="1"/>
  <c r="I91" i="1"/>
  <c r="K90" i="1"/>
  <c r="J90" i="1"/>
  <c r="I90" i="1"/>
  <c r="K88" i="1"/>
  <c r="J88" i="1"/>
  <c r="I88" i="1"/>
  <c r="K87" i="1"/>
  <c r="J87" i="1"/>
  <c r="I87" i="1"/>
  <c r="K86" i="1"/>
  <c r="J86" i="1"/>
  <c r="I86" i="1"/>
  <c r="K85" i="1"/>
  <c r="J85" i="1"/>
  <c r="I85" i="1"/>
  <c r="K84" i="1"/>
  <c r="J84" i="1"/>
  <c r="I84" i="1"/>
  <c r="I83" i="1"/>
  <c r="K80" i="1"/>
  <c r="J80" i="1"/>
  <c r="I80" i="1"/>
  <c r="K79" i="1"/>
  <c r="J79" i="1"/>
  <c r="I79" i="1"/>
  <c r="K75" i="1"/>
  <c r="J75" i="1"/>
  <c r="I75" i="1"/>
  <c r="K74" i="1"/>
  <c r="J74" i="1"/>
  <c r="I74" i="1"/>
  <c r="K73" i="1"/>
  <c r="J73" i="1"/>
  <c r="I73" i="1"/>
  <c r="K72" i="1"/>
  <c r="J72" i="1"/>
  <c r="I72" i="1"/>
  <c r="K71" i="1"/>
  <c r="J71" i="1"/>
  <c r="I71" i="1"/>
  <c r="K70" i="1"/>
  <c r="J70" i="1"/>
  <c r="I70" i="1"/>
  <c r="K69" i="1"/>
  <c r="J69" i="1"/>
  <c r="I69" i="1"/>
  <c r="K68" i="1"/>
  <c r="J68" i="1"/>
  <c r="I68" i="1"/>
  <c r="K67" i="1"/>
  <c r="J67" i="1"/>
  <c r="I67" i="1"/>
  <c r="K65" i="1"/>
  <c r="J65" i="1"/>
  <c r="I65" i="1"/>
  <c r="K64" i="1"/>
  <c r="J64" i="1"/>
  <c r="I64" i="1"/>
  <c r="K63" i="1"/>
  <c r="J63" i="1"/>
  <c r="I63" i="1"/>
  <c r="K62" i="1"/>
  <c r="J62" i="1"/>
  <c r="I62" i="1"/>
  <c r="K61" i="1"/>
  <c r="J61" i="1"/>
  <c r="I61" i="1"/>
  <c r="K60" i="1"/>
  <c r="J60" i="1"/>
  <c r="I60" i="1"/>
  <c r="K59" i="1"/>
  <c r="J59" i="1"/>
  <c r="I59" i="1"/>
  <c r="K58" i="1"/>
  <c r="J58" i="1"/>
  <c r="I58" i="1"/>
  <c r="K56" i="1"/>
  <c r="J56" i="1"/>
  <c r="I56" i="1"/>
  <c r="K55" i="1"/>
  <c r="J55" i="1"/>
  <c r="I55" i="1"/>
  <c r="K54" i="1"/>
  <c r="J54" i="1"/>
  <c r="I54" i="1"/>
  <c r="K53" i="1"/>
  <c r="J53" i="1"/>
  <c r="I53" i="1"/>
  <c r="K52" i="1"/>
  <c r="J52" i="1"/>
  <c r="I52" i="1"/>
  <c r="K51" i="1"/>
  <c r="J51" i="1"/>
  <c r="I51" i="1"/>
  <c r="K50" i="1"/>
  <c r="J50" i="1"/>
  <c r="I50" i="1"/>
  <c r="K49" i="1"/>
  <c r="J49" i="1"/>
  <c r="I49" i="1"/>
  <c r="K47" i="1"/>
  <c r="J47" i="1"/>
  <c r="I47" i="1"/>
  <c r="K46" i="1"/>
  <c r="J46" i="1"/>
  <c r="I46" i="1"/>
  <c r="K45" i="1"/>
  <c r="J45" i="1"/>
  <c r="I45" i="1"/>
  <c r="K43" i="1"/>
  <c r="J43" i="1"/>
  <c r="I43" i="1"/>
  <c r="K42" i="1"/>
  <c r="J42" i="1"/>
  <c r="I42" i="1"/>
  <c r="K41" i="1"/>
  <c r="J41" i="1"/>
  <c r="I41" i="1"/>
  <c r="K39" i="1"/>
  <c r="J39" i="1"/>
  <c r="I39" i="1"/>
  <c r="K38" i="1"/>
  <c r="J38" i="1"/>
  <c r="I38" i="1"/>
  <c r="K37" i="1"/>
  <c r="J37" i="1"/>
  <c r="I37" i="1"/>
  <c r="K32" i="1"/>
  <c r="J32" i="1"/>
  <c r="I32" i="1"/>
  <c r="K31" i="1"/>
  <c r="J31" i="1"/>
  <c r="I31" i="1"/>
  <c r="K30" i="1"/>
  <c r="J30" i="1"/>
  <c r="I30" i="1"/>
  <c r="K27" i="1"/>
  <c r="J27" i="1"/>
  <c r="I27" i="1"/>
  <c r="K26" i="1"/>
  <c r="J26" i="1"/>
  <c r="I26" i="1"/>
  <c r="K23" i="1"/>
  <c r="J23" i="1"/>
  <c r="I23" i="1"/>
  <c r="K21" i="1"/>
  <c r="J21" i="1"/>
  <c r="I21" i="1"/>
  <c r="K20" i="1"/>
  <c r="J20" i="1"/>
  <c r="I20" i="1"/>
  <c r="K19" i="1"/>
  <c r="J19" i="1"/>
  <c r="I19" i="1"/>
  <c r="F83" i="1"/>
  <c r="G83" i="1" s="1"/>
  <c r="K83" i="1" s="1"/>
  <c r="G275" i="1"/>
  <c r="K275" i="1" s="1"/>
  <c r="J83" i="1" l="1"/>
</calcChain>
</file>

<file path=xl/sharedStrings.xml><?xml version="1.0" encoding="utf-8"?>
<sst xmlns="http://schemas.openxmlformats.org/spreadsheetml/2006/main" count="2272" uniqueCount="1323">
  <si>
    <t>№ п/п</t>
  </si>
  <si>
    <t>Наименование  работ</t>
  </si>
  <si>
    <t>Состав работ</t>
  </si>
  <si>
    <t>Единица измерения</t>
  </si>
  <si>
    <t>В том числе за единицу (ПИР) в рублях без НДС</t>
  </si>
  <si>
    <t>В том числе за единицу (СМР) в рублях без НДС</t>
  </si>
  <si>
    <t>Примечание</t>
  </si>
  <si>
    <t>Раздел 1. Новое строительство сетей ШПД по технологии FTTb</t>
  </si>
  <si>
    <t>Строительство сетей FTTB стандартная застройка (дома выше 3-х этажей)</t>
  </si>
  <si>
    <t>1.1</t>
  </si>
  <si>
    <t>Строительство сетей абонентского доступа по технологии FTTb в Cстандартной застройке и в Новостройках  (дома выше 3-х этажей):</t>
  </si>
  <si>
    <t xml:space="preserve">Строительство в Стандартной застройке и Новостройках (ДРС FTTb FE -2 пары на 1 ДХ от % проникновения).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t>
  </si>
  <si>
    <t>-</t>
  </si>
  <si>
    <t xml:space="preserve">Не применяется совместно с Работами пунктов с 6.1÷6.3; 6.5÷ 6.8; 6.21÷6.24 </t>
  </si>
  <si>
    <t>1.1.1</t>
  </si>
  <si>
    <t>- для Домохозяйств, охваченных по технологии FTTB с проникновением до 50% включительно,  с применением минимального шага проникновения 5%</t>
  </si>
  <si>
    <t>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</si>
  <si>
    <t>порт</t>
  </si>
  <si>
    <t>1.1.2</t>
  </si>
  <si>
    <t>- для Домохозяйств, охваченных по технологии FTTB с проникновением от 50 % до 80% включительно, с применением минимального шага проникновения 5%</t>
  </si>
  <si>
    <t>1.1.3</t>
  </si>
  <si>
    <t>- для Домохозяйств, охваченных по технологии FTTB с проникновением выше 80 %,  с применением минимального шага проникновения 5%</t>
  </si>
  <si>
    <t>1.2</t>
  </si>
  <si>
    <t>Строительство сетей FTTB в Комплексных Новостройках:</t>
  </si>
  <si>
    <t>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6.38÷6.39; 6.42÷6.43.</t>
  </si>
  <si>
    <t xml:space="preserve">
Не применяется совместно с Работами пунктов 6.3; 6.5÷ 6.7; 6.21÷6.24</t>
  </si>
  <si>
    <t>1.2.1</t>
  </si>
  <si>
    <t>- для Домохозяйств, охваченных по технологии FTTB с проникновением 100 %</t>
  </si>
  <si>
    <t>Допускается применение расценки для объектов Новостройки, с потребностью от Коммерческого блока в  ДРС FTTb GE-4 пары на 1 ДХ под 100% проникновение</t>
  </si>
  <si>
    <t>Строительство сетей FTTB малоэтажная застройка (дома до 3-х этажей, включительно)</t>
  </si>
  <si>
    <t>1.3</t>
  </si>
  <si>
    <t>Строительство сетей абонентского доступа по технологии FTTb (ДРС FTTb FE -2 пары на 1 ДХ) в домах малоэтажной застройки</t>
  </si>
  <si>
    <t xml:space="preserve">ПИР, СМР,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t>
  </si>
  <si>
    <t>1.3.1</t>
  </si>
  <si>
    <t>- для Домохозяйств, охваченных по технологии FTTB с проникновением до 50% включительно, с применением минимального шага проникновения 5%</t>
  </si>
  <si>
    <t>1.3.2</t>
  </si>
  <si>
    <t>- для Домохозяйств, охваченных по технологии FTTB с проникновением выше 50%,  с применением минимального шага проникновения 5%</t>
  </si>
  <si>
    <t xml:space="preserve">Раздел 2. Новое строительство сетей ШПД  по технологии GPON </t>
  </si>
  <si>
    <t>Строительство сетей ШПД  по технологии GPON в городской черте</t>
  </si>
  <si>
    <t>2.1</t>
  </si>
  <si>
    <t>Строительство сетей абонентского доступа по технологии GPON в сегменте Стандартной застройки и Новостройках (дома выше 3-х этажей):</t>
  </si>
  <si>
    <t>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проведения работ с собственниками жилья;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подготовка, сдача ИД и законченного строительством объекта.</t>
  </si>
  <si>
    <t>порт 1-го каскада</t>
  </si>
  <si>
    <t xml:space="preserve">Не применяется совместно с Работами пунктов с  6.5÷ 6.15; 6.21÷ 6.24 </t>
  </si>
  <si>
    <t>2.2</t>
  </si>
  <si>
    <t>Строительство сетей абонентского доступа по технологии GPON в сегменте малоэтажной застройки (дома до 3-х этажей, включительно):</t>
  </si>
  <si>
    <t>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СМР, Прочие затраты, включая: Проектирование и согласование проведения работ с собственниками жилья; прокладка распределительных ВОК;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подготовка, сдача ИД и законченного строительством объекта.</t>
  </si>
  <si>
    <t xml:space="preserve">Для объектов, с количеством две и менее квартир на этаже, допускается производить работы по расценкам раздела 3.  
Не применяется совместно с Работами пунктов с  6.5÷ 6.15; 6.21÷ 6.24 </t>
  </si>
  <si>
    <t>2.3</t>
  </si>
  <si>
    <t>Строительство сетей абонентского доступа по технологии GPON Комплексных Новостройках:</t>
  </si>
  <si>
    <t>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(включая стоимость ОРК и сплиттера 2-го каскада (УСМ)); монтаж, разварка ВОК с комплексом измерений; подготовка, сдача ИД и законченного строительством объекта.</t>
  </si>
  <si>
    <t xml:space="preserve">Не применяется совместно с Работами пунктов с  6.5÷6.7; 6.9÷6.15; 6.21÷ 6.24 </t>
  </si>
  <si>
    <t xml:space="preserve">Примечание:
В каждый из указанных выше видов Работ в т.ч. входят: 
1. затраты на согласования, оплату ТУ;
2. затраты на ПИР;
3. затраты на оформление согласований, разрешений на производство работ;
4.  затраты на оформление исполнительной документации (ИД).
</t>
  </si>
  <si>
    <t>Раздел 3. Новое строительство сетей ШПД по технологии  FTTН  (GPON) в коттеджных посёлках</t>
  </si>
  <si>
    <t xml:space="preserve">  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</si>
  <si>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3.1</t>
  </si>
  <si>
    <t xml:space="preserve"> 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</si>
  <si>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стоек, оптических кроссов, оконечивание кабеля,  проведение  всех измерений ВОК, включая входной контроль кабеля, монтаж сплиттеров, дроп муфт, ОРК, ОРШ (включая стоимость сплиттеров, дроп муфт, ОРК, ОРШ),  с оформлением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</si>
  <si>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</si>
  <si>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3.1.1</t>
  </si>
  <si>
    <t>ВОК 4 -16 волокон</t>
  </si>
  <si>
    <t>1 км трассы кабеля</t>
  </si>
  <si>
    <t>3.1.2</t>
  </si>
  <si>
    <t>ВОК 24- 48 волокон</t>
  </si>
  <si>
    <t>3.1.3</t>
  </si>
  <si>
    <t>ВОК более 48 волокон</t>
  </si>
  <si>
    <t>3.2</t>
  </si>
  <si>
    <t xml:space="preserve"> Прокладка и монтаж ВОК в грунте, включая землеустроительное дело, топографо-геодезические работы, согласования</t>
  </si>
  <si>
    <t xml:space="preserve"> СМР, Прочие затраты в составе:  разработка траншеи, прокладка опознавательной ленты, прокладка кабеля, монтаж  муфт и кроссов со сваркой волокон, (включая стоимость оптического кабеля и муфт, кроссов, стоек и кабельростов),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стоек, оптических кроссов,  оконечивание кабеля с обеих сторон, включая работы по восстановлению  асфальтобетонных покрытий проезжей части, тротуаров и работ по благоустройству, проведение  всех измерений ВОК, включая входной контроль кабеля, монтаж сплиттеров, ОРК, ОРШ (включая стоимость сплиттеров, дроп муфт, ОРК, ОРШ), оформление разрешительных документов, в том числе согласование с УК и ТСЖ, исполнительной документации и оформление охранных зон линий связи. Протяженность трассы  - длина прокладываемого кабеля до оптического кросса.</t>
  </si>
  <si>
    <t>3.2.1</t>
  </si>
  <si>
    <t>3.2.2</t>
  </si>
  <si>
    <t>3.2.3</t>
  </si>
  <si>
    <t>3.3</t>
  </si>
  <si>
    <t xml:space="preserve"> Прокладка и монтаж ВОК по существующим опорам (трубостойкам, между зданиями)</t>
  </si>
  <si>
    <t xml:space="preserve"> СМР, Прочие затраты, включая: установку муфт и кроссов, (включая стоимость оптического кабеля и муфт, кроссов, стоек и кабельростов),защиту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внутриобъектовые работы, монтаж кабельростов,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ОРК, ОРШ), оформление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</si>
  <si>
    <t>3.3.1</t>
  </si>
  <si>
    <t>3.3.2</t>
  </si>
  <si>
    <t>3.3.3</t>
  </si>
  <si>
    <t>3.4</t>
  </si>
  <si>
    <t>Организация оптической абонентской линии в кабельной канализации</t>
  </si>
  <si>
    <t>3.4.1</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</si>
  <si>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</si>
  <si>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</si>
  <si>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1 линия</t>
  </si>
  <si>
    <t>3.4.2</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</si>
  <si>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</si>
  <si>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3.4.3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</si>
  <si>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</si>
  <si>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3.4.4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</si>
  <si>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</si>
  <si>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3.4.5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</si>
  <si>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</si>
  <si>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3.4.6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</si>
  <si>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</si>
  <si>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3.4.7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</si>
  <si>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</si>
  <si>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3.4.8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</si>
  <si>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</si>
  <si>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3.5</t>
  </si>
  <si>
    <t>Организация оптической абонентской линии в грунте</t>
  </si>
  <si>
    <t>3.5.1</t>
  </si>
  <si>
    <t>СМР: Организация оптической абонентской линии в грунте,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</si>
  <si>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3.5.2</t>
  </si>
  <si>
    <t>3.5.3</t>
  </si>
  <si>
    <t>3.5.4</t>
  </si>
  <si>
    <t>3.5.5</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</si>
  <si>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</si>
  <si>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</si>
  <si>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</si>
  <si>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3.5.8</t>
  </si>
  <si>
    <t>3.6</t>
  </si>
  <si>
    <t>Организация оптической абонентской линии по воздушным линиям связи (ВЛС)</t>
  </si>
  <si>
    <t>3.6.1</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</si>
  <si>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</si>
  <si>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3.6.2</t>
  </si>
  <si>
    <t>3.6.3</t>
  </si>
  <si>
    <t>3.6.4</t>
  </si>
  <si>
    <t>3.6.5</t>
  </si>
  <si>
    <t>3.6.6</t>
  </si>
  <si>
    <t>3.6.7</t>
  </si>
  <si>
    <t>3.6.8</t>
  </si>
  <si>
    <t>3.7</t>
  </si>
  <si>
    <t>Установка клиентского оборудования</t>
  </si>
  <si>
    <t xml:space="preserve">  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кабельканала.</t>
  </si>
  <si>
    <t>1 ед. оборудования</t>
  </si>
  <si>
    <t>Расценка используется только в период строительства.</t>
  </si>
  <si>
    <t>Примечание:
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t>
  </si>
  <si>
    <t>Раздел 4. Прокладка и монтаж кабельных линий связи (в т.ч. магистральных), доумощнение ранее построенных сетей связи</t>
  </si>
  <si>
    <t>4.1 Предпроектные/проектно-изыскательские работы</t>
  </si>
  <si>
    <t>4.1.1</t>
  </si>
  <si>
    <t>Выполнение предпроектных обследований кабельных линий/ трасы РРЛ, от существующей инфраструктуры ПАО "Ростелеком" до объекта строительства</t>
  </si>
  <si>
    <t>Отчёт о выполнении предпроектных работ  (включая ситуационный план, схему прокладки кабельной линии/ трассы РРЛ перечень объемов работ), определение технической возможности и стоимости прокладки кабельной линии/ трасы РРЛ. Определение перечня необходимых согласующих организаций.</t>
  </si>
  <si>
    <t xml:space="preserve">Трасса </t>
  </si>
  <si>
    <t>4.1.2</t>
  </si>
  <si>
    <t xml:space="preserve">Топографо-геодезические работы </t>
  </si>
  <si>
    <t xml:space="preserve">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топографических съемок и иных работ; топографические съемки в масштабах 1:500, 1:5000; съемку подземных и наземных сооружений (инженерных коммуникаций).
</t>
  </si>
  <si>
    <t>1 га</t>
  </si>
  <si>
    <t>Не применяется совместно с Работами пунктов  3.1÷ 3.3; 4.3÷4.4;  4.7÷ 4.9; 5.1÷ 5.13; 5.21-5.22; 5.24-5.26; 5.30; 5.33; 6.113</t>
  </si>
  <si>
    <t>4.1.3</t>
  </si>
  <si>
    <t>Компенсация затрат по заключению договоров, получению и оплате счетов за инженерно-геодезические изыскания, нанесение красных линий, счетов за приёмку исполнительной документации с проведением контрольно-геодезической съёмки подземных коммуникаций</t>
  </si>
  <si>
    <t>Включает оплату всех счетов,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Мосгоргеотрест/Мособлгеотрест, но не превышая 150 т.р./га., ширина полосы для заказа изысканий 50 метров. В случае, если заказываемый к изысканиям участок имеет площадь менее 0,25 га, стоимость приравнивается к удельной стоимости участка = 0,25 га, независимо от фактической площади.</t>
  </si>
  <si>
    <t>руб/га</t>
  </si>
  <si>
    <t>В рамках данного договора не используется</t>
  </si>
  <si>
    <t xml:space="preserve">Расценка только для Московского региона. </t>
  </si>
  <si>
    <t>4.1.4</t>
  </si>
  <si>
    <t>Компенсация затрат по получению и оплате счетов за выдачу Технических Условий сторонних владельцев ЛКС, счетов за сопровождение работ с технической документацией сторонних владельцев ЛКС, счетов за услуги по экспертизе/согласованию проекта и ИД с владельцем сторонних ЛКС.</t>
  </si>
  <si>
    <t>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но не превышая 100 т.р.</t>
  </si>
  <si>
    <t>1 шт.</t>
  </si>
  <si>
    <t>4.1.5</t>
  </si>
  <si>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Железные дороги, Автомобильные дороги федерального значения, Мосты и Путепроводы.</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</si>
  <si>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Железные дороги, Автомобильные дороги федерального значения, Мосты и Путепроводы.</t>
  </si>
  <si>
    <t>Комплекс</t>
  </si>
  <si>
    <t>Применение расценки возможно совместно с Работами пунктов с  4.3÷4.4;  4.7÷ 4.9; 5.1÷ 5.6. по согласованию с Заказчиком работ</t>
  </si>
  <si>
    <t>4.1.6</t>
  </si>
  <si>
    <t>Землеустроительное дело</t>
  </si>
  <si>
    <t xml:space="preserve">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t>
  </si>
  <si>
    <t>км</t>
  </si>
  <si>
    <t>4.1.7</t>
  </si>
  <si>
    <t>Компенсация логистических затрат на транспортировку оборудования,  при строительстве объекта на удаленности  от 50 км до 100 км включительно,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</si>
  <si>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50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</si>
  <si>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 xml:space="preserve">Расценка применяется единоразово в Заказе на удаленный объект строительства по согласованию с Заказчиком работ и подтверждается Актом передачи оборудования в монтаж и Актом/Ведомостью смонтированного оборудования на объекте строительства </t>
  </si>
  <si>
    <t>4.1.8</t>
  </si>
  <si>
    <t>Компенсация логистических затрат на транспортировку оборудования,  при строительстве объекта на удаленности  от 101 км до 200 км включительно,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</si>
  <si>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101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</si>
  <si>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4.1.9</t>
  </si>
  <si>
    <t>Компенсация логистических затрат на транспортировку оборудования,  при строительстве объекта на удаленности  от 201 км до 300 км включительно,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</si>
  <si>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201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</si>
  <si>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4.1.10</t>
  </si>
  <si>
    <t>Компенсация логистических затрат на транспортировку оборудования,  при строительстве объекта на удаленности свыше 301  км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</si>
  <si>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свыше 301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</si>
  <si>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4.2</t>
  </si>
  <si>
    <t xml:space="preserve"> Прокладка и монтаж ВОК в кабельной канализации, включая внутриобъектовые работы </t>
  </si>
  <si>
    <t>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из расчета 1 вновь монтируемая муфта на 0,5 км. трассы);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защита кабеля в опасных местах;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</si>
  <si>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t>
  </si>
  <si>
    <t>4.2.1</t>
  </si>
  <si>
    <t>ВОК ёмкостью  до 8 волокон включительно</t>
  </si>
  <si>
    <t xml:space="preserve">1 км трассы кабеля </t>
  </si>
  <si>
    <t>4.2.2</t>
  </si>
  <si>
    <t>ВОК ёмкостью более  8 до 16 волокон включительно</t>
  </si>
  <si>
    <t>4.2.3</t>
  </si>
  <si>
    <t>ВОК ёмкостью  более 16 до 24 волокон включительно</t>
  </si>
  <si>
    <t>4.2.4</t>
  </si>
  <si>
    <t>ВОК ёмкостью  более 24 до 32 волокон включительно</t>
  </si>
  <si>
    <t>4.2.5</t>
  </si>
  <si>
    <t>ВОК ёмкостью более 32 до 48 волокон включительно</t>
  </si>
  <si>
    <t>4.2.6</t>
  </si>
  <si>
    <t>ВОК ёмкостью более  48 волокон до 96 включительно</t>
  </si>
  <si>
    <t>4.2.7</t>
  </si>
  <si>
    <t>ВОК ёмкостью 144 волокна</t>
  </si>
  <si>
    <t>4.3</t>
  </si>
  <si>
    <t xml:space="preserve"> Прокладка и монтаж ВОК в грунте, включая внутриобъектовые работы </t>
  </si>
  <si>
    <t>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монтаж/перемонтаж  муфт со сваркой волокон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Устройство кабельного вывода на стену, производиться по расценке 5.26.</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</si>
  <si>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t>
  </si>
  <si>
    <t>4.3.1</t>
  </si>
  <si>
    <t>4.3.2</t>
  </si>
  <si>
    <t>4.3.3</t>
  </si>
  <si>
    <t>4.3.4</t>
  </si>
  <si>
    <t>4.3.5</t>
  </si>
  <si>
    <t>4.3.6</t>
  </si>
  <si>
    <t>4.3.7</t>
  </si>
  <si>
    <t>4.4</t>
  </si>
  <si>
    <t xml:space="preserve"> Прокладка и монтаж ВОК  по существующим опорам (трубостойкам, между зданиями), включая внутриобъектовые работы</t>
  </si>
  <si>
    <t xml:space="preserve">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из расчета 1 вновь монтируемая муфта на 0,5 км. трассы);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</si>
  <si>
    <t>4.4.1</t>
  </si>
  <si>
    <t>4.4.2</t>
  </si>
  <si>
    <t>4.4.3</t>
  </si>
  <si>
    <t>4.4.4</t>
  </si>
  <si>
    <t>4.4.5</t>
  </si>
  <si>
    <t>4.4.6</t>
  </si>
  <si>
    <t>4.4.7</t>
  </si>
  <si>
    <t>4.5</t>
  </si>
  <si>
    <t xml:space="preserve">Монтаж оптического кросса  (ШКОН, ШКОС) </t>
  </si>
  <si>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разрешительных документов и исполнительной документации. </t>
  </si>
  <si>
    <t>4.5.1</t>
  </si>
  <si>
    <t>ёмкостью до 8 портов включительно</t>
  </si>
  <si>
    <t>1 оптический кросс</t>
  </si>
  <si>
    <t>Не применимо совместно с расценками пп. 4.2÷4.4; 6.56÷6.58</t>
  </si>
  <si>
    <t>4.5.2</t>
  </si>
  <si>
    <t>ёмкостью более 8 до 16 портов включительно</t>
  </si>
  <si>
    <t>4.5.3</t>
  </si>
  <si>
    <t>ёмкостью более 16 до 24 портов включительно</t>
  </si>
  <si>
    <t>4.5.4</t>
  </si>
  <si>
    <t>ёмкостью более 24 до 32 портов включительно</t>
  </si>
  <si>
    <t>4.5.5</t>
  </si>
  <si>
    <t>ёмкостью более 32 до 48 портов включительно</t>
  </si>
  <si>
    <t>4.5.6</t>
  </si>
  <si>
    <t>ёмкостью более 48 до 96 портов включительно</t>
  </si>
  <si>
    <t>4.6</t>
  </si>
  <si>
    <t xml:space="preserve">Монтаж муфты на волоконно-оптическом кабеле </t>
  </si>
  <si>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t>
  </si>
  <si>
    <t>Применяется  на существующих кабельных линиях, при  монтаже новой муфты, организации врезки, отводов.  Применимо совместно с расценками пап. 4.2.÷ 4.4, при монтаже более 1 оптической муфты на 0,5 км строящейся трассы. 
НЕ ПРИМЕНЯТЬ с разделом №3.</t>
  </si>
  <si>
    <t>4.6.1</t>
  </si>
  <si>
    <t>до 24 ОВ включительно (соединений)</t>
  </si>
  <si>
    <t>1 муфта</t>
  </si>
  <si>
    <t>4.6.2</t>
  </si>
  <si>
    <t>до 48 ОВ включительно (соединений)</t>
  </si>
  <si>
    <t>4.6.3</t>
  </si>
  <si>
    <t>до 96 ОВ включительно (соединений)</t>
  </si>
  <si>
    <t>4.6.4</t>
  </si>
  <si>
    <t>до 144 ОВ включительно (соединений)</t>
  </si>
  <si>
    <t>4.6.5</t>
  </si>
  <si>
    <t>до 288 ОВ включительно (соединений)</t>
  </si>
  <si>
    <t>4.7</t>
  </si>
  <si>
    <t>Прокладка и монтаж медного кабеля всех типов в канализации, включая внутриобъектовые работы</t>
  </si>
  <si>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из расчета 1 вновь монтируемая муфта на 0,5 км. трассы);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</si>
  <si>
    <t>4.7.1</t>
  </si>
  <si>
    <t xml:space="preserve">ёмкостью 10 пар </t>
  </si>
  <si>
    <t>1 км трассы</t>
  </si>
  <si>
    <t>4.7.2</t>
  </si>
  <si>
    <t xml:space="preserve">ёмкостью 20 пар </t>
  </si>
  <si>
    <t>4.7.3</t>
  </si>
  <si>
    <t xml:space="preserve">ёмкостью 30 пар </t>
  </si>
  <si>
    <t>4.7.4</t>
  </si>
  <si>
    <t xml:space="preserve">ёмкостью  50 пар </t>
  </si>
  <si>
    <t>4.7.5</t>
  </si>
  <si>
    <t>ёмкостью  100 пар</t>
  </si>
  <si>
    <t>4.7.6</t>
  </si>
  <si>
    <t>ёмкостью  200 пар</t>
  </si>
  <si>
    <t>4.7.7</t>
  </si>
  <si>
    <t>ёмкостью 300 пар</t>
  </si>
  <si>
    <t>4.7.8</t>
  </si>
  <si>
    <t>ёмкостью  400 пар</t>
  </si>
  <si>
    <t>4.7.9</t>
  </si>
  <si>
    <t>ёмкостью более 400 пар до 600 пар</t>
  </si>
  <si>
    <t>4.8</t>
  </si>
  <si>
    <t xml:space="preserve">Прокладка и монтаж медного кабеля всех типов в грунт, включая внутриобъектовые работы </t>
  </si>
  <si>
    <t>ПИР,СМР,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монтаж кабельростов,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Устройство кабельного вывода на стену, производиться по расценке 5.26.</t>
  </si>
  <si>
    <t>4.8.1</t>
  </si>
  <si>
    <t>4.8.2</t>
  </si>
  <si>
    <t>4.8.3</t>
  </si>
  <si>
    <t>4.8.4</t>
  </si>
  <si>
    <t>4.8.5</t>
  </si>
  <si>
    <t>4.8.6</t>
  </si>
  <si>
    <t>4.8.7</t>
  </si>
  <si>
    <t>4.8.8</t>
  </si>
  <si>
    <t>4.8.9</t>
  </si>
  <si>
    <t>4.9</t>
  </si>
  <si>
    <t>Прокладка и монтаж медного кабеля  всех типов по опорам,  включая внутриобъектовые работы</t>
  </si>
  <si>
    <t xml:space="preserve"> ПИР, СМР, с учётом стоимости кабеля и материалов, не ограничиваясь перечисленным: установка/перемонтаж муфт, (включая стоимость муфт, из расчета 1 вновь монтируемая муфта на 0,5 км. трассы);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t>
  </si>
  <si>
    <t>4.9.1</t>
  </si>
  <si>
    <t>4.9.2</t>
  </si>
  <si>
    <t>4.9.3</t>
  </si>
  <si>
    <t>4.9.4</t>
  </si>
  <si>
    <t>4.9.5</t>
  </si>
  <si>
    <t>4.9.6</t>
  </si>
  <si>
    <t>4.9.7</t>
  </si>
  <si>
    <t>4.9.8</t>
  </si>
  <si>
    <t>4.9.9</t>
  </si>
  <si>
    <t>4.10</t>
  </si>
  <si>
    <t xml:space="preserve">Монтаж муфты прямой/разветвительной  на  медном кабеле </t>
  </si>
  <si>
    <t xml:space="preserve">ПИР, СМР, Работы по монтажу муфты прямой/разветлительной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</si>
  <si>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</si>
  <si>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4.10.1</t>
  </si>
  <si>
    <t>до 10x2</t>
  </si>
  <si>
    <t>4.10.2</t>
  </si>
  <si>
    <t>до 20x2</t>
  </si>
  <si>
    <t>4.10.3</t>
  </si>
  <si>
    <t>до 30x2</t>
  </si>
  <si>
    <t>4.10.4</t>
  </si>
  <si>
    <t>до 50x2</t>
  </si>
  <si>
    <t>4.10.5</t>
  </si>
  <si>
    <t>до 100x2</t>
  </si>
  <si>
    <t>4.10.6</t>
  </si>
  <si>
    <t>до 200x2</t>
  </si>
  <si>
    <t>4.10.7</t>
  </si>
  <si>
    <t>до 300x2</t>
  </si>
  <si>
    <t>4.10.8</t>
  </si>
  <si>
    <t>до 400x2</t>
  </si>
  <si>
    <t>4.10.9</t>
  </si>
  <si>
    <t>до 600x2</t>
  </si>
  <si>
    <t>4.10.10</t>
  </si>
  <si>
    <t>до 800x2</t>
  </si>
  <si>
    <t>4.11</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</si>
  <si>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</si>
  <si>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</si>
  <si>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пара</t>
  </si>
  <si>
    <t>Не применимо совместно с расценками пп. 4.6.÷ 4.8.</t>
  </si>
  <si>
    <t>4.12</t>
  </si>
  <si>
    <t>Расшивка кабеля с медными жилами на кроссе.</t>
  </si>
  <si>
    <t>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t>
  </si>
  <si>
    <t>Не применимо совместно с расценками пп. 4.6.÷4.8.</t>
  </si>
  <si>
    <t>4.13</t>
  </si>
  <si>
    <t>Перемонтаж/ремонт существующей муфты на волоконно- оптическом кабеле связи</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</si>
  <si>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6.24.</t>
  </si>
  <si>
    <t>Не применимо совместно с расценками раздела 3; 4.2.÷4.4.</t>
  </si>
  <si>
    <t>4.14</t>
  </si>
  <si>
    <t xml:space="preserve">Демонтаж  кабеля </t>
  </si>
  <si>
    <t>4.14.1</t>
  </si>
  <si>
    <t xml:space="preserve"> Демонтаж ВОК любой емкости из кабельной канализации, включая демонтаж внутри объекта (до кросса включительно):</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</si>
  <si>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Оформление исполнительной документации.</t>
  </si>
  <si>
    <t>1 км кабеля</t>
  </si>
  <si>
    <t>4.14.2</t>
  </si>
  <si>
    <t xml:space="preserve"> Демонтаж ВОК любой емкости с опор,  включая демонтаж внутри объекта (до кросса включительно):</t>
  </si>
  <si>
    <t>4.14.3</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</si>
  <si>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</si>
  <si>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Оформление исполнительной документации.</t>
  </si>
  <si>
    <t>4.14.3.1</t>
  </si>
  <si>
    <t>ёмкостью 10 - 100 пар</t>
  </si>
  <si>
    <t>4.14.3.2</t>
  </si>
  <si>
    <t>ёмкостью 200 - 300 пар</t>
  </si>
  <si>
    <t>4.14.3.3</t>
  </si>
  <si>
    <t>ёмкостью 400 - 600 пар</t>
  </si>
  <si>
    <t>4.14.4</t>
  </si>
  <si>
    <t xml:space="preserve">Демонтаж медного кабеля всех типов из грунта, включая демонтаж внутри объекта (до кросса включительно), емкость кабеля (включительно): </t>
  </si>
  <si>
    <t>4.14.4.1</t>
  </si>
  <si>
    <t>4.14.4.2</t>
  </si>
  <si>
    <t>4.14.4.3</t>
  </si>
  <si>
    <t>4.14.5</t>
  </si>
  <si>
    <t>Демонтаж медного кабеля  всех типов с опор,  включая демонтаж внутри объекта (до кросса включительно), емкость кабеля (включительно):</t>
  </si>
  <si>
    <t>4.14.5.1</t>
  </si>
  <si>
    <t>4.14.5.2</t>
  </si>
  <si>
    <t>4.14.5.3</t>
  </si>
  <si>
    <t>Примечание:
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 4.2-4.3; 4.7-4.9  учитывается  по общей протяженности кабельной линии в Заказе;
5.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</si>
  <si>
    <t>Раздел 5. Инфраструктура (Строительство ЛКСС)</t>
  </si>
  <si>
    <t xml:space="preserve"> Строительство ЛКСС</t>
  </si>
  <si>
    <t>5.1</t>
  </si>
  <si>
    <t>Строительство 2-х канальной кабельной  канализации из асбестоцементных /полиэтиленовых труб, с установкой колодцев.</t>
  </si>
  <si>
    <t>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Работы по восстановлению газонных покрытий, тротуаров, брусчатки, проезжей части, производятся отдельно по расценкам 5.15-5.18.</t>
  </si>
  <si>
    <t>5.2</t>
  </si>
  <si>
    <t>Докладка каждого дополнительного канала кабельной канализации в период строительства</t>
  </si>
  <si>
    <t>СМР, включая стоимость материалов, установки колодцев ККС под требуемое количество каналов (с учетом стоимости колодцев, оснастки, труб и комплектующих).</t>
  </si>
  <si>
    <t>кан-км</t>
  </si>
  <si>
    <t>Расценка применяется, при необходимости, дополнительно к расценке 5.1</t>
  </si>
  <si>
    <t>5.3</t>
  </si>
  <si>
    <t>Докладка каждого дополнительного канала кабельной канализации.</t>
  </si>
  <si>
    <t>СМР, включая стоимость материалов,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t>
  </si>
  <si>
    <t>Расценка применяется при докладке канала к существующей трассе кабельной канализации.</t>
  </si>
  <si>
    <t>5.4</t>
  </si>
  <si>
    <t xml:space="preserve">Восстановление поврежденного канала кабельной канализации </t>
  </si>
  <si>
    <t>СМР, включая стоимость материалов, засыпки и выравнивание грунта, оформление разрешительных документов и исполнительной документации.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t>
  </si>
  <si>
    <t>Расценка применяется при разработке грунта и полноценном восстановлении каналов кабельной канализации</t>
  </si>
  <si>
    <t>5.5</t>
  </si>
  <si>
    <t xml:space="preserve">Выполнение переходов методом горизонтального направленного бурения (ГНБ) с прокладкой 2-х п/э труб диаметром не менее 63 мм </t>
  </si>
  <si>
    <t xml:space="preserve">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</si>
  <si>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п.м. перехода</t>
  </si>
  <si>
    <t>5.5.1</t>
  </si>
  <si>
    <t>в грунтах групп 1-3</t>
  </si>
  <si>
    <t>5.5.2</t>
  </si>
  <si>
    <t>в грунтах групп 4-6</t>
  </si>
  <si>
    <t>5.6</t>
  </si>
  <si>
    <t>Организация каждого дополнительного канала методом горизонтально-направленного бурения</t>
  </si>
  <si>
    <t xml:space="preserve">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Оформление исполнительной документации.</t>
  </si>
  <si>
    <t>5.6.1</t>
  </si>
  <si>
    <t>5.6.2</t>
  </si>
  <si>
    <t>5.7</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</si>
  <si>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</si>
  <si>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 xml:space="preserve">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</si>
  <si>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 xml:space="preserve">Расценка преимущественно  
для Республики Татарстан </t>
  </si>
  <si>
    <t>5.7.1</t>
  </si>
  <si>
    <t>п/э  труба диаметром 63 мм</t>
  </si>
  <si>
    <t>5.7.2</t>
  </si>
  <si>
    <t>п/э  труба диаметром 110 мм</t>
  </si>
  <si>
    <t>5.8</t>
  </si>
  <si>
    <t>Установка колодца типа ККС-2, в том числе при организации участка ГНБ и на существующей кабельной канализации</t>
  </si>
  <si>
    <t xml:space="preserve">СМР, включая: стоимость колодца ККС-2,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</si>
  <si>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5.9</t>
  </si>
  <si>
    <t>Установка колодца типа ККС-3,  в том числе при организации участка ГНБ и на существующей кабельной канализации</t>
  </si>
  <si>
    <t xml:space="preserve">СМР, включая: стоимость колодца ККС-3,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</si>
  <si>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5.10</t>
  </si>
  <si>
    <t>Установка колодца типа ККС-4, в том числе при организации участка ГНБ и на существующей кабельной канализации</t>
  </si>
  <si>
    <t xml:space="preserve">СМР, включая: стоимость колодца ККС-4,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</si>
  <si>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5.11</t>
  </si>
  <si>
    <t>Установка колодца типа ККС-5,  в том числе при организации участка ГНБ и на существующей кабельной канализации</t>
  </si>
  <si>
    <t xml:space="preserve">СМР, включая: стоимость колодца ККС-5,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</si>
  <si>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5.12</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</si>
  <si>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</si>
  <si>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СМР, включая: разработка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</si>
  <si>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5.13</t>
  </si>
  <si>
    <t>Установка поземных смотровых устройств типа КОТ-1/КОТ-2</t>
  </si>
  <si>
    <t>СМР, включая: разработка грунта; стоимость КОТ-1/КОТ-2, плиты ПАКС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</si>
  <si>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5.14</t>
  </si>
  <si>
    <t>Перебивка колодцев кабельной канализации при докладке дополнительных каналов в существующей канализации</t>
  </si>
  <si>
    <t xml:space="preserve">СМР, включая: демонтаж ранее установленного колодца и его утилизация; стоимость нового колодца,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</si>
  <si>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5.15</t>
  </si>
  <si>
    <t>Восстановление асфальтобетонных покрытий проезжей части</t>
  </si>
  <si>
    <t>СМР,  включая затраты на материалы, демонтаж/ вывоз существующего асфальтобетонного покрытия, получение необходимых согласований и разрешений на производство работ</t>
  </si>
  <si>
    <t>п.м</t>
  </si>
  <si>
    <t>Применяется дополнительно к расценке 5.1; 5.3-5.4.</t>
  </si>
  <si>
    <t>5.16</t>
  </si>
  <si>
    <t>Восстановление асфальтобетонного покрытия тротуаров</t>
  </si>
  <si>
    <t>СМР,  включая затраты на материалы, демонтаж/ вывоз существующего асфальтобетонного покрытия и бордюрного камня, получение необходимых согласований и разрешений на производство работ</t>
  </si>
  <si>
    <t>5.17</t>
  </si>
  <si>
    <t>Восстановление покрытия из брусчатки</t>
  </si>
  <si>
    <t>СМР, включая затраты на устройство покрытий и материалы для устройства подстилающих и выравнивающих слоев, для укладки демонтированной брусчатки.</t>
  </si>
  <si>
    <t>м2</t>
  </si>
  <si>
    <t xml:space="preserve">Применяется дополнительно к расценке 5.1; 5.3-5.4.
По требованию Заказчика фактический объем работ  подтверждаться Актом.
</t>
  </si>
  <si>
    <t>5.18</t>
  </si>
  <si>
    <t xml:space="preserve">Восстановление газонного покрытия </t>
  </si>
  <si>
    <t>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t>
  </si>
  <si>
    <t>Применяется дополнительно к расценке 5.1; 5.3-5.4.
По требованию Заказчика фактический объем работ  подтверждаться Актом.</t>
  </si>
  <si>
    <t>5.19</t>
  </si>
  <si>
    <t>Подъём горловин колодцев</t>
  </si>
  <si>
    <t>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Вскрытие, восстановление покрытия (асфальт, брусчатка, газон, проч.), подъём горловины колодца, монтаж опорного кольца.</t>
  </si>
  <si>
    <t xml:space="preserve">
Не применяется совместно с п. 5.1; 5.8-5.14</t>
  </si>
  <si>
    <t>5.20</t>
  </si>
  <si>
    <t>Подъём железобетонных/металлических запорных устройств большого веса на колодцах кабельной канализации сторонних владельцев</t>
  </si>
  <si>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t>
  </si>
  <si>
    <t>Расценка только для Московского региона. Количество запорных устройств определяется согласованным рабочим проектом владельца ЛКС с отметкой о их наличии, либо иным документом.</t>
  </si>
  <si>
    <t>5.21</t>
  </si>
  <si>
    <t xml:space="preserve"> Установка/замена опор разных видов,  (одинарная опора, опора с одной подпорой, опора с двумя подпорами, опора с приставкой, подпоры, укосины и т.п.) (полный комплекс работ)</t>
  </si>
  <si>
    <t>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</si>
  <si>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t>комплекс</t>
  </si>
  <si>
    <t>5.21.1</t>
  </si>
  <si>
    <t>для деревянных опор, пропитанных антисептиком</t>
  </si>
  <si>
    <t>5.21.2</t>
  </si>
  <si>
    <t xml:space="preserve">для ж/б опор </t>
  </si>
  <si>
    <t>5.21.3</t>
  </si>
  <si>
    <t>для стальных опор</t>
  </si>
  <si>
    <t>5.21.4</t>
  </si>
  <si>
    <t>для композитных опор</t>
  </si>
  <si>
    <t>5.22</t>
  </si>
  <si>
    <t>Укрепление существующих опор разных видов</t>
  </si>
  <si>
    <t>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</si>
  <si>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t>5.23</t>
  </si>
  <si>
    <t>Разработка проектной документации  по подвесу кабеля по опорам ЛЭП ВЛ 1-35кВ, включая проверку и экспертизу опор</t>
  </si>
  <si>
    <t>Экспертиза опор по требованию владельца инфраструктуры</t>
  </si>
  <si>
    <t>5.24</t>
  </si>
  <si>
    <t>Устройство кабельного ввода в  здание в фундаментном основании  от существующего колодца (из расчета  до 30 м).
В случае необходимости (более 30м) канализация достраивается по соответствующим расценкам.</t>
  </si>
  <si>
    <t>СМР, включая стоимость материалов ( асбестоцементные /полиэтиленовые трубы даметром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  . Стоимость колодца и монтажа учитывается отдельной расценкой.</t>
  </si>
  <si>
    <t>По требованию Заказчика  примененяеться понижающий коэффициент с шагом = 0,3
Не применяется совместно с расценкой 5.25; 5.26</t>
  </si>
  <si>
    <t>5.25</t>
  </si>
  <si>
    <t>Устройство кабельного вывода на стену/опору от существующего колодца (из расчета  до 30 м).</t>
  </si>
  <si>
    <t>СМР, включая стоимость материалов ( полиэтиленовые трубы даметром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t>
  </si>
  <si>
    <t>1шт.</t>
  </si>
  <si>
    <t>По требованию Заказчика  примененяеться понижающий коэффициент с шагом = 0,1
Не применяется совместно с расценкой 5.24; 5.26</t>
  </si>
  <si>
    <t>5.26</t>
  </si>
  <si>
    <t xml:space="preserve">Устройство кабельного вывода на стену из кабельной трассы </t>
  </si>
  <si>
    <t xml:space="preserve">СМР, не ограничиваясь перечисленным: разработка грунта около фундамента, разборка/восстановление отмостки, прокладка трубы в соответствии с проектными данными. Оформление  разрешительных документов и исполнительной документации.   </t>
  </si>
  <si>
    <t>Не применимо совместно с расценкой 5.24; 5.24; 5.29-5.33.</t>
  </si>
  <si>
    <t>5.27</t>
  </si>
  <si>
    <t>Монтаж трубостоек на крыше здания для организации  воздушно-кабельных переходов</t>
  </si>
  <si>
    <t xml:space="preserve">СМР, обследование конструкций, не ограничиваясь перечисленным (включая стоимость материалов, конструкций, трубостойки):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Оформление  разрешительных документов и исполнительной документации.   </t>
  </si>
  <si>
    <t>1 трубостойка</t>
  </si>
  <si>
    <t>5.28</t>
  </si>
  <si>
    <t>Демонтаж опор</t>
  </si>
  <si>
    <t xml:space="preserve">СМР, в том числе и не ограничиваясь перечисленным: демонтаж опор, транспортировка демонтированных опор на свалку или на склад Заказчика.  </t>
  </si>
  <si>
    <t>5.28.1</t>
  </si>
  <si>
    <t>для деревянных / стальных/ композитных опор</t>
  </si>
  <si>
    <t>1 опора</t>
  </si>
  <si>
    <t>Не применимо совместно с расценкой 5.21; 5.22.</t>
  </si>
  <si>
    <t>5.28.2</t>
  </si>
  <si>
    <t>для ж/б опор</t>
  </si>
  <si>
    <t>5.29</t>
  </si>
  <si>
    <t>Монтаж уличного шкафа распределительного (ШР)</t>
  </si>
  <si>
    <t>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Оформление разрешительных документов. Выполнение топографо-геодезических работ при предъявлении требования от Заказчика. Оформление исполнительной документации.                                                                                                                              Не включает: стоимость шкафа распределительного с опорной рамой.</t>
  </si>
  <si>
    <t>1 шкаф</t>
  </si>
  <si>
    <t>5.30</t>
  </si>
  <si>
    <t>Монтаж климатического шкафа (Outdoor) размером от (750х350х1500)</t>
  </si>
  <si>
    <t>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Не включает: стоимость климатического шкафа в комплекте.</t>
  </si>
  <si>
    <t>5.31</t>
  </si>
  <si>
    <t>Монтаж климатического шкафа (Indoor) 
размером от (750х350х1500)</t>
  </si>
  <si>
    <t>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Оформление разрешительных документов и исполнительной документации. Не включает: стоимость климатического шкафа в комплекте.</t>
  </si>
  <si>
    <t>5.32</t>
  </si>
  <si>
    <t xml:space="preserve">Монтаж телекоммуникационного климатического шкафа на опоре/стене размером от (650х350Х650) </t>
  </si>
  <si>
    <t>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Оформление разрешительных документов и исполнительной документации.  Не включает: стоимость установки опоры, стоимость климатического шкафа в комплекте.</t>
  </si>
  <si>
    <t>5.33</t>
  </si>
  <si>
    <t>Монтаж контейнера (уличного) площадью от 3,45 м2</t>
  </si>
  <si>
    <t>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присоединение к электрической сети (прокладка силового кабеля длиной до 50м,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(в том числе топографо-геодезические работы, землеустроительные работы). Не включает: стоимость контейнера в комплекте.</t>
  </si>
  <si>
    <t>Комплект (1 контейнер)</t>
  </si>
  <si>
    <t>5.34</t>
  </si>
  <si>
    <t xml:space="preserve">Устройство ограждения контейнера </t>
  </si>
  <si>
    <t>СМР (включая стоимость материалов, сопутствующих работ, изготовление, доставку , монтаж, установку ограждения контейнера). Оформление исполнительной документации.</t>
  </si>
  <si>
    <t>1 м</t>
  </si>
  <si>
    <t>Примечание:
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строительству/реконструкции/дооборудованию кабельной инфраструктуры: кабельной канализации, опор, участков ГНБ/ГНП;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пп.5.5-5.7 учитывается  по профилю ГНБ/ГНП перехода.</t>
  </si>
  <si>
    <t>Раздел 6. Внутриобъектовые/объектовые работы  (Работы не зависимо от % проникновения, включая работы при модернизации сети)</t>
  </si>
  <si>
    <t xml:space="preserve"> Домовая распределительная сеть (ДРС)</t>
  </si>
  <si>
    <t>6.1</t>
  </si>
  <si>
    <t xml:space="preserve"> Прокладка и монтаж многопарного передаточного кабеля "витая пара"Cat 5е ёмкостью до 10 пар от существующего УД до подъезда </t>
  </si>
  <si>
    <t>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t>
  </si>
  <si>
    <t>При организации дополнительных услуг "Умный дом", возможно применение совместно с работами пункта 1.2</t>
  </si>
  <si>
    <t>6.2</t>
  </si>
  <si>
    <t>Прокладка и монтаж многопарного передаточного кабеля "витая пара" Cat 5е ёмкостью до 25 пар от существующего УД до подъезда</t>
  </si>
  <si>
    <t>6.3</t>
  </si>
  <si>
    <t xml:space="preserve">Прокладка и монтаж многопарного передаточного кабеля "витая пара" Cat 5е до 50 пар включительно </t>
  </si>
  <si>
    <t xml:space="preserve"> Не применяется к разделу 1.</t>
  </si>
  <si>
    <t>6.4</t>
  </si>
  <si>
    <t>Строительство слаботочного кабельного стояка в подъезде с установкой проходных коробок</t>
  </si>
  <si>
    <t>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исполнительная документация.</t>
  </si>
  <si>
    <t>При необходимости, применяется совместно с Работами 1.1; 1.2; 2.1; 2.3.</t>
  </si>
  <si>
    <t>6.5</t>
  </si>
  <si>
    <t>Прокладка стальных труб диаметром 60 мм</t>
  </si>
  <si>
    <t>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t>
  </si>
  <si>
    <t>6.6</t>
  </si>
  <si>
    <t>Алмазное сверление/бурение перекрытий диаметром до 50 мм</t>
  </si>
  <si>
    <t xml:space="preserve"> СМР (включая стоимость материалов, сопутствующих работ, герметизация стоп-огонь). Оформление исполнительной документации. </t>
  </si>
  <si>
    <t>перекрытие</t>
  </si>
  <si>
    <t>Применяется при разовых работах.
Не применяется для сверления стен. Не применяется с Работами 6.4-6.5.</t>
  </si>
  <si>
    <t>6.7</t>
  </si>
  <si>
    <t>Строительство широкополосных (СКТВ) ДРС (с учётом полного перечня расходных и монтажных материалов, за исключением работ по установке и шкафов)</t>
  </si>
  <si>
    <t xml:space="preserve">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оформление разрешительных документов, исполнительной документации. Не включает стоимость активного оборудования, стоимость и монтаж шкафа. </t>
  </si>
  <si>
    <t>1 ДХ</t>
  </si>
  <si>
    <t>6.8</t>
  </si>
  <si>
    <t xml:space="preserve">Прокладка внутриобъектового ВОК,  со свободными модулями (ДРС GPON) </t>
  </si>
  <si>
    <t xml:space="preserve">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Не включает стоимость ОРК. </t>
  </si>
  <si>
    <t>6.8.1</t>
  </si>
  <si>
    <t>ВОК до 8 волокон включительно</t>
  </si>
  <si>
    <t>Не применяется к разделу 2.</t>
  </si>
  <si>
    <t>6.8.2</t>
  </si>
  <si>
    <t>ВОК от 8 до 12 волокон включительно</t>
  </si>
  <si>
    <t>6.8.3</t>
  </si>
  <si>
    <t>ВОК от 12 до 16 волокон включительно</t>
  </si>
  <si>
    <t>6.8.4</t>
  </si>
  <si>
    <t>ВОК от 16 до 24 волокон включительно</t>
  </si>
  <si>
    <t>6.8.5</t>
  </si>
  <si>
    <t>ВОК от 24 до 32 волокон включительно</t>
  </si>
  <si>
    <t>6.9</t>
  </si>
  <si>
    <t>Установка/замена ОРК на существующей ДРС</t>
  </si>
  <si>
    <t>СМР,  с учетом  стоимости вспомогательных материалов (без учёта стоимости ОРК). Оформлением разрешительных документов и исполнительной документации.</t>
  </si>
  <si>
    <t>6.10</t>
  </si>
  <si>
    <t>Сварка волокон (применяется только при установке/замене ОРК на существующей кабельной линии)</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</si>
  <si>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</si>
  <si>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1 волокно</t>
  </si>
  <si>
    <t>6.11</t>
  </si>
  <si>
    <t xml:space="preserve">Установка и монтаж сплиттера 2-го каскада (УСМ) </t>
  </si>
  <si>
    <t>СМР, без учёта стоимости сплиттера 2-го каскада (УСМ). Оформление разрешительных документов и исполнительной документации.</t>
  </si>
  <si>
    <t>6.12</t>
  </si>
  <si>
    <t>Установка/замена шкафа  ОРШ от 64 до 128 абонентов PON (включительно)</t>
  </si>
  <si>
    <t>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</si>
  <si>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6.13</t>
  </si>
  <si>
    <t>Установка/замена шкафа  ОРШ от 128 до 256 абонентов PON (включительно)</t>
  </si>
  <si>
    <t>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</si>
  <si>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6.14</t>
  </si>
  <si>
    <t>Установка и монтаж сплиттера первого каскада, расключение, включая стоимость сплиттера 1*8</t>
  </si>
  <si>
    <t>СМР, с учетом  стоимости монтажа, расключения, вспомогательных и основных материалов  (включая стоимость сплиттера). Оформлением разрешительных документов и исполнительной документации.</t>
  </si>
  <si>
    <t>6.15</t>
  </si>
  <si>
    <t xml:space="preserve">Установка и монтаж сплиттера первого каскада, расключение, включая стоимость сплиттера 1*16 </t>
  </si>
  <si>
    <t>6.16</t>
  </si>
  <si>
    <t>Установка трубы /гофры, кабель- каналов, коробов ПВХ по конструкциям  Д до 25 мм/размером до 25х25мм</t>
  </si>
  <si>
    <t>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t>
  </si>
  <si>
    <t>6.17</t>
  </si>
  <si>
    <t>Установка трубы /гофры, кабель каналов, коробов ПВХ по конструкциям Д до 63 мм/размером до 60х60мм</t>
  </si>
  <si>
    <t>6.18</t>
  </si>
  <si>
    <t>Установка трубы /гофры, кабель каналов, коробов ПВХ по конструкциям Д более  63  мм/размером более 60х60мм</t>
  </si>
  <si>
    <t xml:space="preserve">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
</t>
  </si>
  <si>
    <t>6.19</t>
  </si>
  <si>
    <t>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</si>
  <si>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</si>
  <si>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6.20</t>
  </si>
  <si>
    <t>Прокладка металлорукава диаметром до 38мм</t>
  </si>
  <si>
    <t>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Оформление исполнительной документации.</t>
  </si>
  <si>
    <t>6.21</t>
  </si>
  <si>
    <t>Монтаж/Замена патч-корда с монтажом/заменой SFP модуля (при необходимости) при длине патч-корда до 3 м</t>
  </si>
  <si>
    <t>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</si>
  <si>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1 патчкорд</t>
  </si>
  <si>
    <t>Не применяется совместно с Работами раздела с 1 по 3 включительно</t>
  </si>
  <si>
    <t>6.22</t>
  </si>
  <si>
    <t>Монтаж/Замена патч-корда с монтажом/заменой SFP модуля (при необходимости) при длине патч-корда свыше 3 м до 10 м включительно</t>
  </si>
  <si>
    <t xml:space="preserve">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</si>
  <si>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6.23</t>
  </si>
  <si>
    <t>Монтаж оптических  патч-кордов</t>
  </si>
  <si>
    <t>Монтаж оптических  патч-кордов (включая стоимость патч-корда, монтаж, с учётом расходных и монтажных материалов) до 50 м.</t>
  </si>
  <si>
    <t>шт.</t>
  </si>
  <si>
    <t>6.24</t>
  </si>
  <si>
    <t>Сварка/переварка волокон (применяется только на  существующей кабельной линии)</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</si>
  <si>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монтаж/перемонтаж муфты/кросса для переварки волокон, включая стоимость основных и расходных материалов, в том числе для герметизации муфты (при необходимости),  стоимость переездов из точки измерений 1 (откуда ведется измерение) в точку измерений 2 (где находится источник), другие транспортные и все прочие расходы.</t>
  </si>
  <si>
    <t>Не применимо совместно с расценками пп. 4.2÷4.4</t>
  </si>
  <si>
    <t xml:space="preserve">Монтаж оборудования </t>
  </si>
  <si>
    <t>6.25</t>
  </si>
  <si>
    <t xml:space="preserve">Монтаж шкафа, стойки </t>
  </si>
  <si>
    <t>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разрешительных документов на размещение.</t>
  </si>
  <si>
    <t>6.25.1</t>
  </si>
  <si>
    <t>до 9 U включительно</t>
  </si>
  <si>
    <t>6.25.2</t>
  </si>
  <si>
    <t>до 12U включительно</t>
  </si>
  <si>
    <t>6.25.3</t>
  </si>
  <si>
    <t>до 24U включительно</t>
  </si>
  <si>
    <t>6.25.4</t>
  </si>
  <si>
    <t>до 48U включительно</t>
  </si>
  <si>
    <t>6.26</t>
  </si>
  <si>
    <t>Монтаж телекоммуникационного  шкафа, телекоммуникационной стойки любой ёмкости</t>
  </si>
  <si>
    <t>СМР, прочие затраты, исполнительная документация, при этом включено (не ограничиваясь этим):   монтаж шкафа, электромонтажные работы (при необходимости),  стоимость силового кабеля длиной 20м (при необходимости), стоимость монтажных материалов; Не включено:  стоимость укомплектованного шкафа,  монтаж и стоимость активного оборудования. Оформление разрешительных документов, исполнительной документации.</t>
  </si>
  <si>
    <t>Не применяется совместно с Работами раздела с 1÷2 включительно</t>
  </si>
  <si>
    <t>6.27</t>
  </si>
  <si>
    <t>Монтаж оптических кроссовых шкафов</t>
  </si>
  <si>
    <t>Монтаж оптических кроссовых шкафов (включая монтаж пигтейлов и с учётом расходных и монтажных материалов). Без учета стоимости шкафа.</t>
  </si>
  <si>
    <t>6.28</t>
  </si>
  <si>
    <t>Монтаж оборудования в существующий телекоммуникационный шкаф/стойку размером свыше 4 U.</t>
  </si>
  <si>
    <t>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оформление исполнительной документации. (Все работы производятся в существующих стойках и шкафах).</t>
  </si>
  <si>
    <t>1 комплект</t>
  </si>
  <si>
    <t xml:space="preserve">
Не применяется совместно с Работами раздела с 1÷2, по установке оборудования входящего в состав стоимости порта.</t>
  </si>
  <si>
    <t>6.29</t>
  </si>
  <si>
    <t>Монтаж оборудования в существующий телекоммуникационный шкаф/стойку размером
 1-4U включительно.</t>
  </si>
  <si>
    <t xml:space="preserve">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контроллера телеметрии, ИБП, HDSL модем, ADSL модем, ONT, L3 СРЕ, оборудование Wi-Fi и пр.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Оформление исполнительной документации.</t>
  </si>
  <si>
    <t>6.30</t>
  </si>
  <si>
    <t>Монтаж второго и каждого последующего коммутатора доступа/ СПВ-конвертера  в существующий телекоммуникационный шкаф в узле доступа</t>
  </si>
  <si>
    <t>СМР. Установка  коммутатора  доступа на 24 порта/ СПВ-конвертера и патч-панели на 24 порта,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Оформление  разрешительных документов (по требованию Заказчика), исполнительной документации.</t>
  </si>
  <si>
    <t>Не применяется совместно с Работами раздела 1; 2 включительно</t>
  </si>
  <si>
    <t>6.31</t>
  </si>
  <si>
    <t>Обновление программного обеспечения оборудования</t>
  </si>
  <si>
    <t>Обновление программного обеспечения коммутатора/голосового шлюза, выполнение ПНР</t>
  </si>
  <si>
    <t>6.32</t>
  </si>
  <si>
    <t xml:space="preserve"> Монтаж АТС, MSAN (без учета стоимости оборудования)</t>
  </si>
  <si>
    <t>ПИР, СМР, установка, настройка станции, подключение электропитания, заземления, включение в транспортную сеть, монтаж кросса, разделка и подключение станционных кабелей на кросс (емкость номеров). Включая стоимость кросса и материалов, оформление разрешительных документов с собственником здания на размещение оборудования.</t>
  </si>
  <si>
    <t>6.32.1</t>
  </si>
  <si>
    <t>ёмкостью менее 256 портов</t>
  </si>
  <si>
    <t>6.32.2</t>
  </si>
  <si>
    <t>ёмкостью от 256-1028 портов</t>
  </si>
  <si>
    <t>6.32.3</t>
  </si>
  <si>
    <t>ёмкостью от 1028 до 2048</t>
  </si>
  <si>
    <t>6.33</t>
  </si>
  <si>
    <t>Установка, монтаж и расшивка патч-панели 12 портов</t>
  </si>
  <si>
    <t>ПИР, СМР (включая стоимость патч-панели, сопутствующих работ). Установка, монтаж и расшивка патч-панели 12  портов.</t>
  </si>
  <si>
    <t>Не применимо совместно с Работами раздела/пунктов 1; 4.7 ÷ 4.9; 6.1÷6.3 включительно</t>
  </si>
  <si>
    <t>6.34</t>
  </si>
  <si>
    <t>Установка, монтаж и расшивка патч-панели 24 порта</t>
  </si>
  <si>
    <t>ПИР, СМР (включая стоимость патч-панели, сопутствующих работ). Установка, монтаж и расшивка патч-панели 24 порта.</t>
  </si>
  <si>
    <t>6.35</t>
  </si>
  <si>
    <t>Демонтаж телекоммуникационного  шкафа, телекоммуникационной стойки: до 24 U включительно</t>
  </si>
  <si>
    <t>ПИР, СМР: демонтаж шкафа, транспортировка демонтированного оборудования другое место установки или на склад заказчика, оформление разрешительных документов; оформление акта сдачи-приемки заказчику.</t>
  </si>
  <si>
    <t>1шт</t>
  </si>
  <si>
    <t>6.36</t>
  </si>
  <si>
    <t>Демонтаж телекоммуникационного  шкафа, телекоммуникационной стойки: до 48 U включительно</t>
  </si>
  <si>
    <t>6.37</t>
  </si>
  <si>
    <t xml:space="preserve">Демонтаж оборудования из телекоммуникационного шкафа/стойки </t>
  </si>
  <si>
    <t>ПИР, СМР. Демонтаж оборудования размером 1-4 U (включительно), оформление акта сдачи-приемки заказчику.</t>
  </si>
  <si>
    <t>1 шт</t>
  </si>
  <si>
    <t>Устройство линий связи</t>
  </si>
  <si>
    <t>6.38</t>
  </si>
  <si>
    <t>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 включая запас 5 м в ДХ.</t>
  </si>
  <si>
    <t>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</si>
  <si>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Основная расценка при организации абонентской линии  от ШАН/КРТ в ДХ абонента!</t>
  </si>
  <si>
    <t>6.39</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</si>
  <si>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 включая запас 5 м в ДХ.</t>
  </si>
  <si>
    <t>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</si>
  <si>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Основная расценка при организации абонентской линии от ШАН/КРТ в ДХ абонента!</t>
  </si>
  <si>
    <t>6.40</t>
  </si>
  <si>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или на абонентскую коробку не оборудованную розеткой 220 В, включая запас 5 м в ДХ.</t>
  </si>
  <si>
    <t>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При выводе линии на абонентскую коробку, коробка предоставляется Заказчиком. Оформление исполнительной документации.</t>
  </si>
  <si>
    <t>Основная расценка при организации абонентской линии от ОРК в ДХ абонента!</t>
  </si>
  <si>
    <t>6.41</t>
  </si>
  <si>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или на абонентскую коробку не оборудованную розеткой 220 В, включая запас 5 м в ДХ.</t>
  </si>
  <si>
    <t>СМР, Прочие затраты, не ограничиваясь перечисленным: монтаж конструкций (трубы/короба/кабель-канала), прокладка и монтаж кабеля 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 При выводе линии на абонентскую коробку, коробка предоставляется Заказчиком. Оформление исполнительной документации.</t>
  </si>
  <si>
    <t>6.42</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</si>
  <si>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 включая запас 5 м в ДХ.</t>
  </si>
  <si>
    <t>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</si>
  <si>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6.43</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</si>
  <si>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 включая запас 5 м в ДХ.</t>
  </si>
  <si>
    <t>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</si>
  <si>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6.44</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</si>
  <si>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или на абонентскую коробку не оборудованную розеткой 220 В, включая запас 5 м в ДХ.</t>
  </si>
  <si>
    <t>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разветвителя КТВ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При выводе линии на абонентскую коробку, коробка предоставляется Заказчиком. Оформление исполнительной документации.</t>
  </si>
  <si>
    <t>Основная расценка при организации абонентской линии от этажного разветвителя КТВ  в ДХ абонента!</t>
  </si>
  <si>
    <t>6.45</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</si>
  <si>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или на абонентскую коробку не оборудованную розеткой 220 В, включая запас 5 м в ДХ.</t>
  </si>
  <si>
    <t>СМР, Прочие затраты, не ограничиваясь перечисленным: монтаж конструкций (трубы/короба/кабель-канала), прокладка и монтаж кабеля от установленного разветвителя КТВ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 При выводе линии на абонентскую коробку, коробка предоставляется Заказчиком. Оформление исполнительной документации.</t>
  </si>
  <si>
    <t>6.46</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</si>
  <si>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</si>
  <si>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СМР, Прочие затраты,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</si>
  <si>
    <t>НЕ ПРИМЕНЯТЬ данную расценку для организации абонентской линии в ДХ абонента!</t>
  </si>
  <si>
    <t>6.47</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</si>
  <si>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</si>
  <si>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t>СМР, Прочие затраты,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</si>
  <si>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6.48</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</si>
  <si>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</si>
  <si>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СМР, Прочие затраты, не ограничиваясь перечисленным: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</si>
  <si>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6.49</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</si>
  <si>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</si>
  <si>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СМР, Прочие затраты, не ограничиваясь перечисленным: прокладка трубы/короба/гофры,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</si>
  <si>
    <t>6.50</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</si>
  <si>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</si>
  <si>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ПИР, СМР, прочие,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</si>
  <si>
    <t>6.51</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</si>
  <si>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</si>
  <si>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ПИР, СМР, прочие,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</si>
  <si>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6.52</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</si>
  <si>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</si>
  <si>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t>ПИР, СМР, прочие, не ограничиваясь перечисленным: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</si>
  <si>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6.53</t>
  </si>
  <si>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</si>
  <si>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ПИР, СМР, прочие, не ограничиваясь перечисленным: прокладка трубы/короба/гофры,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</si>
  <si>
    <t>6.54</t>
  </si>
  <si>
    <t>Прокладка и монтаж кабеля  внутри лифтовой камеры в шахте лифта</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</si>
  <si>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патчкорда, всех материалов. Проверка состояния изоляции кабеля до и после прокладки. Маркировка. Без стоимости оборудования. Оформление разрешительных документов, исполнительной документации.</t>
  </si>
  <si>
    <t>6.55</t>
  </si>
  <si>
    <t xml:space="preserve">Прокладка и монтаж кабеля типа UTP/FTP методом воздушного перехода с оконцовкой коннектором типа RJ </t>
  </si>
  <si>
    <t>ПИР, СМР, Прочие затраты, не ограничиваясь перечисленным: прокладка и монтаж кабеля методом ВП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Оформление исполнительной документации.</t>
  </si>
  <si>
    <t>6.56</t>
  </si>
  <si>
    <t>Устройство оптической линии/прокладка оптического патчкорда (duplex/simpex, любой разъем, любая полировка) внутри здания по стенам/ существующим установленным конструкциям (трубам/коробам/кабель-каналам)</t>
  </si>
  <si>
    <t>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Оформление исполнительной документации.</t>
  </si>
  <si>
    <t>6.57</t>
  </si>
  <si>
    <t>Устройство оптической линии/прокладка оптического патчкорда (duplex/simpex, любой разъем, любая полировка) внутри здания с установкой конструкций (труб/коробов/кабель-каналов)</t>
  </si>
  <si>
    <t>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Оформление исполнительной документации.</t>
  </si>
  <si>
    <t>6.58</t>
  </si>
  <si>
    <t>Прокладка и монтаж коаксиального кабеля по установленным конструкциям (трубам, коробам и т.д.)</t>
  </si>
  <si>
    <t>СМР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</si>
  <si>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6.59</t>
  </si>
  <si>
    <t>Прокладка и монтаж коаксиального кабеля с установкой конструкций (труб, коробов и т.д.)</t>
  </si>
  <si>
    <t>СМР,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</si>
  <si>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Комплексные услуги (домофония/радиофикация/видеонаблюдение/беспроводной доступ/телеметрия)</t>
  </si>
  <si>
    <t>6.60</t>
  </si>
  <si>
    <t>Комплекс работ по монтажу систем  домофонии (ЗУ)</t>
  </si>
  <si>
    <t>6.60.1</t>
  </si>
  <si>
    <t>Установка и монтаж вызывной панели домофона</t>
  </si>
  <si>
    <t xml:space="preserve">СМР,  не ограничиваясь перечисленным; подготовка места установки, установка и монтаж вызывной панели (включая крепежные материалы и изделия),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</si>
  <si>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6.60.2</t>
  </si>
  <si>
    <t>Замена и монтаж вызывной панели домофона, с переустройством  посадочного места</t>
  </si>
  <si>
    <t xml:space="preserve">СМР,  не ограничиваясь перечисленным; демонтаж старой панели, подготовка/переустройство  места установки новой панели, установка и монтаж вызывной панели (включая крепежные материалы и изделия, переходные пластины, монтажные кожухи, необходимые строительные материалы),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</si>
  <si>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6.60.3</t>
  </si>
  <si>
    <t>Монтаж блока питания (домофон)</t>
  </si>
  <si>
    <t xml:space="preserve">СМР,   не ограничиваясь перечисленным; установка и монтаж блока питания (включая крепежные материалы и изделия),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</si>
  <si>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6.60.4</t>
  </si>
  <si>
    <t>Монтаж контроллера (домофон)</t>
  </si>
  <si>
    <t xml:space="preserve">СМР,   не ограничиваясь перечисленным;  установка и монтаж контроллера (включая крепежные материалы и изделия). Оформление разрешительных документов, исполнительной документации. Без стоимости оборудования. </t>
  </si>
  <si>
    <t>6.60.5</t>
  </si>
  <si>
    <t>Установка блока сопряжения (домофон /видеодомофон)</t>
  </si>
  <si>
    <t xml:space="preserve">СМР,   не ограничиваясь перечисленным; установка и монтаж блока сопряжения (включая крепежные материалы и изделия).  Оформление разрешительных документов, исполнительной документации. Без стоимости оборудования. </t>
  </si>
  <si>
    <t>6.60.6</t>
  </si>
  <si>
    <t xml:space="preserve">Установка и монтаж кнопки выхода/считывателя  </t>
  </si>
  <si>
    <t xml:space="preserve">СМР,   не ограничиваясь перечисленным; подготовка места установки, установка и монтаж кнопки выхода/считывателя (включая крепежные материалы и изделия).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</si>
  <si>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6.60.7</t>
  </si>
  <si>
    <t>Установка и подключение  электромагнитного замка, с кнопкой аварийного выхода.</t>
  </si>
  <si>
    <t>СМР,  не ограничиваясь перечисленным; подготовка места установки, установка и монтаж электромагнитного замка с кнопкой аварийного выхода (включая кабель,  крепежные материалы и изделия). Оформление разрешительных документов, исполнительной документации. Без стоимости оборудования.</t>
  </si>
  <si>
    <t>6.60.8</t>
  </si>
  <si>
    <t>Установка доводчика</t>
  </si>
  <si>
    <t>СМР, прочие, не  ограничиваясь перечисленным (включая стоимость доводчика и  материалов): Установка и монтаж доводчика. Оформление исполнительной документации.</t>
  </si>
  <si>
    <t>6.60.9</t>
  </si>
  <si>
    <t>ПНР на систему домофонии</t>
  </si>
  <si>
    <t>ПНР на вызывную панель.</t>
  </si>
  <si>
    <t>6.61.</t>
  </si>
  <si>
    <t>Выполнение работ по программированию ключа/ метки NFS</t>
  </si>
  <si>
    <t>СМР: Программирование ключа/метки NFS, включая стоимость ключа</t>
  </si>
  <si>
    <t>6.62</t>
  </si>
  <si>
    <t>Установка  подключение абонентских устройств в квартире</t>
  </si>
  <si>
    <t>6.62.1</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</si>
  <si>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</si>
  <si>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</si>
  <si>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6.62.2</t>
  </si>
  <si>
    <t>Подключение, переключение, замена, настройка аудиотрубки в квартире абонента при переходящем на обслуживание по домофонии доме (без учета стоимости оборудования)</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</si>
  <si>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</si>
  <si>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6.62.3</t>
  </si>
  <si>
    <t>Подключение, переключение, настройка абонентского видеодомофона при переходящем на обслуживание по домофонии доме (без учета стоимости оборудования)</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</si>
  <si>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</si>
  <si>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6.63</t>
  </si>
  <si>
    <t xml:space="preserve">Сборка и монтаж базовой радиостанции на проектируемых конструкциях с их монтажом  </t>
  </si>
  <si>
    <t xml:space="preserve">СМР,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Стоимость оборудования данной расценкой не учтена. Прокладка и монтаж кабелей типа ВВГ и типа UTP/FTP данной расценкой не учтены. </t>
  </si>
  <si>
    <t>6.64</t>
  </si>
  <si>
    <t>Сборка и монтаж базовой радиостанции на существующих конструкциях</t>
  </si>
  <si>
    <t xml:space="preserve">СМР,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Стоимость оборудования данной расценкой не учтена. Прокладка и монтаж кабелей типа ВВГ и типа UTP/FTP данной расценкой не учтены. </t>
  </si>
  <si>
    <t>6.65</t>
  </si>
  <si>
    <t>Прокладка распределительного радиофидера</t>
  </si>
  <si>
    <t>СМР: Монтаж медножильной фидерной линии 240В методом подвеса на трубостойки, включая кабель, трубостойки, анкера и расходные материалы.</t>
  </si>
  <si>
    <t>6.66</t>
  </si>
  <si>
    <t>Радиофикация подъездов в случае более 1-ого подъезда в доме</t>
  </si>
  <si>
    <t xml:space="preserve">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Оформление исполнительной документации.</t>
  </si>
  <si>
    <t>подъезд</t>
  </si>
  <si>
    <t>6.67</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</si>
  <si>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с устройством инфраструктуры для прокладки провода</t>
  </si>
  <si>
    <t>СМР: Включено, не ограничиваясь перечисленным: прокладка и монтаж провода, труб, коробов, кабель-каналов и др., с учетом стоимости всех материалов, прочие, оформление разрешительных документов, исполнительной документации.</t>
  </si>
  <si>
    <t>Вертикальный участок, для организации распределительной сети домофонии, организуется по расценки п. 6.1 -6.3</t>
  </si>
  <si>
    <t>6.68</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</si>
  <si>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КПВВнг(А)-LS (или аналог) в готовой инфраструктуре</t>
  </si>
  <si>
    <t>СМР:  Включено, не ограничиваясь перечисленным:  прокладка и монтаж провода, с учетом стоимости всех материалов, прочие, оформление разрешительных документов, исполнительной документации.</t>
  </si>
  <si>
    <t>6.69</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</si>
  <si>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(скрытая проводка)</t>
  </si>
  <si>
    <t>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оформление разрешительных документов, исполнительной документации.</t>
  </si>
  <si>
    <t>6.70</t>
  </si>
  <si>
    <t xml:space="preserve">Монтаж  коробки радиотрансляционной РОН </t>
  </si>
  <si>
    <t>СМР,  прочие затраты, не ограничиваясь перечисленным: Монтаж   коробки радиотрансляционной РОН ,  с учетом материалов, в том числе РОН.</t>
  </si>
  <si>
    <t>6.71</t>
  </si>
  <si>
    <t>Установка ТАМУ (Трансформатор абонентский унифицированный)</t>
  </si>
  <si>
    <t>СМР: Монтаж понижающего абонентского трансформатора (ТАМУ) с учетом стоимости материалов.Без учета стоимости трансформатора.</t>
  </si>
  <si>
    <t>6.72</t>
  </si>
  <si>
    <t>Установка Разветвительной коробки</t>
  </si>
  <si>
    <t>СМР: Монтаж и расключение разветвительной коробки, с учетом стоимости материалов.</t>
  </si>
  <si>
    <t>6.73</t>
  </si>
  <si>
    <t>Установка абонентской розетки (наружная, встроенная)</t>
  </si>
  <si>
    <t>СМР: Монтаж наружной абонентской розетки, с учетом стоимости материалов.</t>
  </si>
  <si>
    <t>6.74</t>
  </si>
  <si>
    <t>Монтаж оборудования ГО и ЧС</t>
  </si>
  <si>
    <t>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</si>
  <si>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6.75</t>
  </si>
  <si>
    <t>Монтаж этажного оповещателя 30В</t>
  </si>
  <si>
    <t>СМР, прочие затраты, не ограничиваясь перечисленным: Монтаж этажного оповещателя 30В, без стоимости оборудования, с учетом материалов.</t>
  </si>
  <si>
    <t>6.76</t>
  </si>
  <si>
    <t>Монтаж рупорного громкоговорителя 100В</t>
  </si>
  <si>
    <t>СМР,  прочие затраты, не ограничиваясь перечисленным: Монтаж рупорного громкоговорителя 100В, без стоимости оборудования, с учётом материалов.</t>
  </si>
  <si>
    <t>6.77</t>
  </si>
  <si>
    <t>Комплекс работ по установке 1-го шлагбаума</t>
  </si>
  <si>
    <t>6.77.1</t>
  </si>
  <si>
    <t>Проектно-изыскательские работы по установке шлагбаума</t>
  </si>
  <si>
    <t>ПИР: Разработка проектной документации по установке шлагбаума, получение необходимых согласований, разработка исполнительной документации.</t>
  </si>
  <si>
    <t>1 шлагбаум</t>
  </si>
  <si>
    <t>6.77.2</t>
  </si>
  <si>
    <t>Строительно-монтажные работы</t>
  </si>
  <si>
    <t>СМР: Комплекс работ.  Включено, не ограничиваясь перечисленным: устройство бетонного основания, монтаж тумбы шлагбаума,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фотоэлемента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Не включает стоимость шлагбаума и абонентские комплекты.</t>
  </si>
  <si>
    <t>6.77.3</t>
  </si>
  <si>
    <t>монтаж светофора (шлагбаум)</t>
  </si>
  <si>
    <t xml:space="preserve">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оформление разрешительных документов; подготовка и сдача исполнительной документации. Не включает стоимость стойки, светофора, коммутационного устройства. </t>
  </si>
  <si>
    <t>1 светофор</t>
  </si>
  <si>
    <t>6.77.4</t>
  </si>
  <si>
    <t>Монтаж обогревателя с термостатом (шлагбаум)</t>
  </si>
  <si>
    <t>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Не включает стоимость обогревателя с термостатом.</t>
  </si>
  <si>
    <t>6.77.5</t>
  </si>
  <si>
    <t>Монтаж индукционной петли</t>
  </si>
  <si>
    <t>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Не включает стоимость индукционной петли.</t>
  </si>
  <si>
    <t>6.78</t>
  </si>
  <si>
    <t xml:space="preserve">Установка и монтаж турникета внутри помещения (полуростовый, трипод, роторный) </t>
  </si>
  <si>
    <t>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Не включает стоимость турникета и дополнительных конструкций (ограждение, калитка, прочие конструкции).</t>
  </si>
  <si>
    <t xml:space="preserve">комплекс </t>
  </si>
  <si>
    <t>6.79</t>
  </si>
  <si>
    <t xml:space="preserve">Установка и монтаж полноростового турникета внутри помещения </t>
  </si>
  <si>
    <t>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Не включает стоимость турникета и дополнительных конструкций  (ограждение, калитка, прочие конструкции).</t>
  </si>
  <si>
    <t>6.80</t>
  </si>
  <si>
    <t xml:space="preserve">Установка и монтаж турникета уличного исполнения (полуростовый, трипод, роторный) </t>
  </si>
  <si>
    <t>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 Не включает стоимость турникета и дополнительных конструкций (ограждение, калитка, прочие конструкции).</t>
  </si>
  <si>
    <t>6.81</t>
  </si>
  <si>
    <t>Монтаж/установка полноростового турникета уличного исполнения</t>
  </si>
  <si>
    <t>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 Не включает стоимость турникета и дополнительных конструкций  (ограждение, калитка, прочие конструкции).</t>
  </si>
  <si>
    <t>6.82</t>
  </si>
  <si>
    <t>Подключение инженерных систем СКУД к контроллеру, программирование, настройка</t>
  </si>
  <si>
    <t>СМР: Коммутация сигнальных линий, программирование, настройка устройств/систем. Не включает стоимость контроллера, монтаж, прокладку кабеля.</t>
  </si>
  <si>
    <t xml:space="preserve">Комплекс               (система) </t>
  </si>
  <si>
    <t>6.83</t>
  </si>
  <si>
    <t>Организация БС телеметрии</t>
  </si>
  <si>
    <t>Комплекс работ по установке БС сбора телеметрических показаний, исключая оконечное оборудование. Включая стоимость оборудования, материалов и работ «под ключ» стоимость. Комплекс работ по регистрации РЭС планировать отдельно.</t>
  </si>
  <si>
    <t>одна БС</t>
  </si>
  <si>
    <t>6.84</t>
  </si>
  <si>
    <t>Монтаж электросчетчика с радиомодулем</t>
  </si>
  <si>
    <t xml:space="preserve"> СМР: с учетом стоимости материалов. Без учета стоимости счетчика.</t>
  </si>
  <si>
    <t>6.85</t>
  </si>
  <si>
    <t>Монтаж модуля сопряжения LORA/NB-IoT</t>
  </si>
  <si>
    <t>СМР: Установка модуля сопряжения  LORA/NB-IoT</t>
  </si>
  <si>
    <t>6.86</t>
  </si>
  <si>
    <t>Монтаж блока коммутации теплосчетчиков</t>
  </si>
  <si>
    <t>СМР прочие затраты, не ограничиваясь перечисленным: монтаж блока коммутации/конвертера интерфейса/концентратора интерфейса на стену, расшивка кабеля в блоке коммутации, тестирование производственного монтажа, с учетом стоимости материалов. Без учета стоимости блока коммутации.</t>
  </si>
  <si>
    <t>6.87</t>
  </si>
  <si>
    <t>Установка регистратора (теплосчетчиков)</t>
  </si>
  <si>
    <t>СМР прочие затраты, не ограничиваясь перечисленным: монтаж регистратора/счетсчика импульсов на стену/в щиток, , тестирование производственного монтажа, настройка и тестирование канала, с учетом стоимости материалов. Без учета стоимости регистратора.</t>
  </si>
  <si>
    <t>6.88</t>
  </si>
  <si>
    <t>Установка контроллера (теплосчетчиков)</t>
  </si>
  <si>
    <t>СМР прочие затраты, не ограничиваясь перечисленным: монтаж контроллера на стену/в щиток,  тестирование производственного монтажа, настройка и тестирование канала, подключение к электропитанию, с учетом стоимости материалов. Без учета стоимости контроллера.</t>
  </si>
  <si>
    <t>6.89</t>
  </si>
  <si>
    <t>Установка, настройка оборудования Wi-Fi, видеокамеры в помещении (в т.ч в ДХ)</t>
  </si>
  <si>
    <t>СМР,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Без прокладки и стоимости кабеля. Без стоимости оборудования. Подключение. Оформление разрешительных документов, исполнительной документации.</t>
  </si>
  <si>
    <t>Основная расценка при организации  услуг в Комплексных Новостройках</t>
  </si>
  <si>
    <t>6.90</t>
  </si>
  <si>
    <t xml:space="preserve">Установка, настройка  видеокамеры с кронштейном на фасаде здания </t>
  </si>
  <si>
    <t>СМР,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Подключение. Без прокладки и стоимости кабеля. Без стоимости оборудования. Оформление разрешительных документов, исполнительной документации.</t>
  </si>
  <si>
    <t>6.91</t>
  </si>
  <si>
    <t>Установка камеры подъездного/внутриподъездного видеонаблюдения (ПВН)  (в т.ч системы городского видеонаблюдения)</t>
  </si>
  <si>
    <t>СМР: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Включает стоимость крепежных материалов и изделий. Без прокладки и стоимости кабеля. Без стоимости оборудования. Оформление разрешительных документов, исполнительной документации.</t>
  </si>
  <si>
    <t xml:space="preserve">1 шт. </t>
  </si>
  <si>
    <t>6.92</t>
  </si>
  <si>
    <t>Уличная камера на столбовой опоре</t>
  </si>
  <si>
    <t>СМР: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 Без прокладки и стоимости кабеля. Без стоимости оборудования. Оформление разрешительных документов, исполнительной документации.</t>
  </si>
  <si>
    <t>6.93</t>
  </si>
  <si>
    <t xml:space="preserve">Монтаж оборудования Wi-Fi внешнего размещения (Outdoor) 
</t>
  </si>
  <si>
    <t>СМР: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Оформление разрешительных документов, исполнительной документации.</t>
  </si>
  <si>
    <t>точка доступа</t>
  </si>
  <si>
    <t>6.94</t>
  </si>
  <si>
    <t xml:space="preserve">Монтаж оборудования Wi-Fi внутреннего размещения (Indoor) (офисные помещения, места массового скопления, ТЦ/ТРЦ)
</t>
  </si>
  <si>
    <t>6.95</t>
  </si>
  <si>
    <t xml:space="preserve">Прокладка ПВХ трубы D25 в грунте </t>
  </si>
  <si>
    <t>СМР, Прочие затраты, не ограничиваясь перечисленным: Разработка грунта, прокладка ПВХ трубки в грунт, засыпка, трамбовка, с учетом стоимости материалов, с восстановлением благоустройства.</t>
  </si>
  <si>
    <t>6.96</t>
  </si>
  <si>
    <t>Настройка коммутатора
 (в т.ч. видеонаблюдение/контроль доступа/ беспроводной доступ)</t>
  </si>
  <si>
    <t>СМР: Включая весь перечень работ но настройке оборудования.</t>
  </si>
  <si>
    <t>1 коммутатор</t>
  </si>
  <si>
    <t>6.97</t>
  </si>
  <si>
    <t>Монтаж автоматизированного рабочего места оператора видеонаблюдения (АРМ)</t>
  </si>
  <si>
    <t>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</si>
  <si>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6.98</t>
  </si>
  <si>
    <t>Сборка и монтаж антенны для эфирного TV</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</si>
  <si>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Стоимость оборудования (антенны) не входит в данную расценку.</t>
  </si>
  <si>
    <t>6.99</t>
  </si>
  <si>
    <t>Демонтаж оборудования</t>
  </si>
  <si>
    <t>ед. оборудования</t>
  </si>
  <si>
    <t>Применяется при демонтаже оборудования. Не применяется с Работами 6.61.2.</t>
  </si>
  <si>
    <t>Устройство линий электропитания</t>
  </si>
  <si>
    <t>6.100</t>
  </si>
  <si>
    <t>Получение акта разграничения балансовой принадлежности</t>
  </si>
  <si>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t>
  </si>
  <si>
    <t>акт</t>
  </si>
  <si>
    <t>Не применяется совместно с Работами раздела с 1 по 2 включительно</t>
  </si>
  <si>
    <t>6.101</t>
  </si>
  <si>
    <t>Получение ТУ на электроснабжение</t>
  </si>
  <si>
    <t>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t>
  </si>
  <si>
    <t>ТУ</t>
  </si>
  <si>
    <t>6.102</t>
  </si>
  <si>
    <t>Проведение приемо-сдаточных испытаний электроустановок</t>
  </si>
  <si>
    <t>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t>
  </si>
  <si>
    <t>отчёт</t>
  </si>
  <si>
    <t>Не применяется совместно с Работами раздела 1 включительно</t>
  </si>
  <si>
    <t>6.103</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</si>
  <si>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</si>
  <si>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 с оформлением протоколов на здание.</t>
  </si>
  <si>
    <t>6.104</t>
  </si>
  <si>
    <t>Комплекс работ по подключению оборудования к электропитанию постоянным/переменным током.</t>
  </si>
  <si>
    <t>СМР. Применяется при необходимости монтажа ЩРЗ, ЩГ и ЩК с автоматами. С учетом стоимости оборудования и материалов.  Включает установку автоматов, прокладку силового кабеля длиной 20 м и кабеля заземления, установку ЩРЗ, подключение, измерения, стоимость оборудования ЩРЗ, ЩГ и ЩК с автоматами и прочих материалов для подключения.</t>
  </si>
  <si>
    <t>6.105</t>
  </si>
  <si>
    <t>Монтаж электрического счетчика</t>
  </si>
  <si>
    <t>СМР: с учетом стоимости материалов. Без учета стоимости счетчика.</t>
  </si>
  <si>
    <t>6.106</t>
  </si>
  <si>
    <t>Установка автоматического выключателя</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</si>
  <si>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</si>
  <si>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6.107</t>
  </si>
  <si>
    <t>Установка блока из трех розеток (220В и типа RJ)</t>
  </si>
  <si>
    <t>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Оформление исполнительной документации.</t>
  </si>
  <si>
    <t>6.108</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</si>
  <si>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</si>
  <si>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СМР,  с учетом стоимости  материалов.  Включает прокладку силового кабеля  по существующим конструкциям и измерения, оформление разрешительных документов, исполнительной документации.</t>
  </si>
  <si>
    <t xml:space="preserve">1 м  </t>
  </si>
  <si>
    <t>6.109</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</si>
  <si>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</si>
  <si>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СМР,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разрешительных документов, исполнительной документации.</t>
  </si>
  <si>
    <t xml:space="preserve">1 м </t>
  </si>
  <si>
    <t>6.110</t>
  </si>
  <si>
    <t xml:space="preserve">Прокладка и монтаж силового кабеля типа ВВГ/ПВС емкостью до 3х2,5  мм² по установленным конструкциям (труба/короб/гофра/металлорукав) с разводкой жил по приборам </t>
  </si>
  <si>
    <t>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</si>
  <si>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6.111</t>
  </si>
  <si>
    <t xml:space="preserve">Прокладка и монтаж силового кабеля типа ВВГ/ПВС емкостью до 3х2,5  мм² по проектируемым конструкциям: трубе/коробу/гофре с их установкой </t>
  </si>
  <si>
    <t xml:space="preserve">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</si>
  <si>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6.112</t>
  </si>
  <si>
    <t xml:space="preserve">Прокладка и монтаж силового кабеля типа ВВГ емкостью до 3х2,5  мм² по проектируемому металлорукаву с его установкой </t>
  </si>
  <si>
    <t>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</si>
  <si>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6.113</t>
  </si>
  <si>
    <t xml:space="preserve">Прокладка и монтаж силового кабеля типа ВВГ/ПВС емкостью до 3х2,5  мм² по стене с креплением  скобами (открытая проводка)  </t>
  </si>
  <si>
    <t>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</si>
  <si>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6.114</t>
  </si>
  <si>
    <t xml:space="preserve">Прокладка и монтаж силового кабеля типа ВВГ/ПВС емкостью до 3х2,5  мм²  по стене с устройством и заделкой борозды  (скрытая проводка)  </t>
  </si>
  <si>
    <t>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</si>
  <si>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6.115</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</si>
  <si>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</si>
  <si>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СМР. С учетом стоимости  материалов. Включает прокладку силового кабеля и кабеля заземления, не включает подключения и измерения.</t>
  </si>
  <si>
    <t>Применяется дополнительно к расценкам5.29-5.33; 6.25-6.26; 6.77.1-6.77.3; 6.78-6.81; 6.104 и только в случае прокладки силового кабеля более 20/50 м</t>
  </si>
  <si>
    <t>6.116</t>
  </si>
  <si>
    <t xml:space="preserve">Прокладка и монтаж кабеля силового ВБбШв (или аналог)  емкостью от 2х16 до 5х16 мм2 в грунте </t>
  </si>
  <si>
    <t>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Проведение всех измерений, оформление исполнительной документации.</t>
  </si>
  <si>
    <t xml:space="preserve">Применяется дополнительно к расценкам № 5.30; 5.33;
в случае превышения 50 м. прокладки кабеля в грунте. 
Применяется  отдельно  если требуется только работы по монтажу кабеля в грунте
</t>
  </si>
  <si>
    <t>6.117</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</si>
  <si>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</si>
  <si>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Применяется дополнительно к расценкам5.30-5.33; 6.25-6.26; 6.77.1-6.77.3; 6.78-6.81; 6.104 и только в случае прокладки силового кабеля более 20/50 м</t>
  </si>
  <si>
    <t>6.118</t>
  </si>
  <si>
    <t>Прокладка и монтаж силового кабеля ёмкостью до 3х2,5мм2 для различных подключений сверх 20/50 м</t>
  </si>
  <si>
    <t>Примечание:
Настоящие удельные расценки предназначены для формирования бюджета или начальной, максимальной цены (НМЦ) конкурса. 
Настоящие удельные расценки являются максимальными и могут быть изменены в сторону уменьшения на стадии формирования НМЦ или в результате проведения конкурентных процедур.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</si>
  <si>
    <t>Раздел 7. Беспроводный доступ</t>
  </si>
  <si>
    <t>Проектно-изыскательские работы, получение разрешений, согласований, проведение экспертиз</t>
  </si>
  <si>
    <t>7.1</t>
  </si>
  <si>
    <t>Изыскание потенциальных объектов, определение технической возможности для размещения оборудования</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</si>
  <si>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</si>
  <si>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объект</t>
  </si>
  <si>
    <t>Может применяться  при наличии отдельного требования Заказчика</t>
  </si>
  <si>
    <t>7.2</t>
  </si>
  <si>
    <t>Проведение предпроектных изысканий</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</si>
  <si>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</si>
  <si>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за один комплект</t>
  </si>
  <si>
    <t>Стоимость с учетом определения технологических решений монтажа на ответной части (существующей станции привязки)</t>
  </si>
  <si>
    <t>7.3</t>
  </si>
  <si>
    <t xml:space="preserve">Заключение договора аренды на объект для размещения оборудования (тех сопровождение). </t>
  </si>
  <si>
    <t xml:space="preserve"> Оформление по форме Заказчика, в соответствии с нормами действующего законодательства РФ, договора на размещение БС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</si>
  <si>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7.4</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</si>
  <si>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</si>
  <si>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t xml:space="preserve">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
</t>
  </si>
  <si>
    <t>7.5</t>
  </si>
  <si>
    <t>Проведение измерений
электромагнитного излучения от
РЭС Заказчика. Получение Санитарно-эпидемиологического и экспертного заключения тер.управления (ТУ) Роспотребнадзора с разрешением эксплуатировать РЭС (форма  Р2)</t>
  </si>
  <si>
    <t>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разрешения на эксплуатацию.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</si>
  <si>
    <t>7.6</t>
  </si>
  <si>
    <t>Получение заключения промбезопастности (ЭПБ) для вновь устанавливаемого оборудования, включая необходимые согласования, в том числе и в Ростехнадзоре, а так же заключение о несущей способности для труб и других промышленно-опасных объектов</t>
  </si>
  <si>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</si>
  <si>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Применяется при наличии соответствующих требований в ТУ владельцев инфраструктуры/эксплуатирующей организации</t>
  </si>
  <si>
    <t>7.7</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</si>
  <si>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</si>
  <si>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</si>
  <si>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7.8</t>
  </si>
  <si>
    <t xml:space="preserve">Разработка основного комплекта рабочих чертежей марки РРС
</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</si>
  <si>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</si>
  <si>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Применяется только при наличии отдельного требования Заказчика</t>
  </si>
  <si>
    <t>Строительно-монтажные и пуско-наладочные работы</t>
  </si>
  <si>
    <t>для объектов РРС (в том числе e-band)</t>
  </si>
  <si>
    <t>7.9</t>
  </si>
  <si>
    <t xml:space="preserve">Сборка и монтаж узла РРС на объекте с  антенной  Ø 0,3-0,6 м </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</si>
  <si>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</si>
  <si>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7.10</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</si>
  <si>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</si>
  <si>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</si>
  <si>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7.11</t>
  </si>
  <si>
    <t xml:space="preserve">Сборка и монтаж узла РРС на объекте с  антенной  Ø 0,9-1,2 м </t>
  </si>
  <si>
    <t>7.12</t>
  </si>
  <si>
    <t xml:space="preserve">Сборка и монтаж узла РРС на объекте с  антенной Ø 0,9-1,2 м </t>
  </si>
  <si>
    <t>7.13</t>
  </si>
  <si>
    <t xml:space="preserve">Настройка пролета РРС (юстировка антенн)
</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</si>
  <si>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</si>
  <si>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за пролет</t>
  </si>
  <si>
    <t xml:space="preserve">для объектов БШПД </t>
  </si>
  <si>
    <t>7.14</t>
  </si>
  <si>
    <t>Монтаж и ПНР станционной части радиооборудования БС БШПД</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</si>
  <si>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</si>
  <si>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7.15</t>
  </si>
  <si>
    <t xml:space="preserve">Монтаж и ПНР абонентского блока оборудования БШПД,  абонентского блока 3G/4G (outdoor)
</t>
  </si>
  <si>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-подготовку исполнительной документации.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</si>
  <si>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для объектов УЦН и спутниковой связи</t>
  </si>
  <si>
    <t>7.16</t>
  </si>
  <si>
    <t>Установка, монтаж, ПНР VSAT</t>
  </si>
  <si>
    <t>ПИР, ПНР, СМР включая устройство фундамента, установку металлоконструкций, VSAT,  монтаж систем электропитания, заземления,  и включение в транспортную сеть с учетом стоимости материалов (без учета стоимости оборудования). Оформление разрешительных документов с собственником здания на размещение оборудования.</t>
  </si>
  <si>
    <t>7.16.1</t>
  </si>
  <si>
    <t>Антенна d - 1,2м и менее</t>
  </si>
  <si>
    <t>комплекс работ</t>
  </si>
  <si>
    <t>7.16.2</t>
  </si>
  <si>
    <t>Антенна от d - 1,2м до d- 1,8м</t>
  </si>
  <si>
    <t>7.17</t>
  </si>
  <si>
    <t>Установка, монтаж, ПНР точки доступа УЦН ( Wi-Fi)</t>
  </si>
  <si>
    <t>ПИР и СМР на узел на существующей Ж/Б опоре , включая:
1. Монтаж шкафа климатического (в сборе с ODF, шины заземления, DIN рейки, датчики), включая: 
 -монтаж системы электропитания (в том числе ВРУ, вводные автоматы, автоматы приоритетной/неприоритетной нагрузки), группы АКБ;
- монтаж коммутатора доступа;
- подключение к сети электроснабжения с использованием существующей точки присоединения и счетчика электроснабжения;
 - присоединение к системе заземления.
2. Монтаж точки доступа Wi-Fi  (в сборе с установкой внешнего блока и антенн),  присоединение к системе заземления; 
3. Монтаж, укладка и закрепление кабелей, оптических патч-кордов, FTP между шкафом УЦН, точкой доступа Wi-Fi и шкафом энергетиков, включая стоимость расходных материалов (не входящих в комплект поставки заказчика).
ПНР на узел, включая:
1. Включение, настройка ТД WI FI, проведение ПСИ.
2. Включение, настройка оборудования ПД, проведение ПСИ УУЦН.</t>
  </si>
  <si>
    <t>для работ по созданию инфраструктуры</t>
  </si>
  <si>
    <t>7.18</t>
  </si>
  <si>
    <t>Монтаж АМС, в т.ч. металлоконструкция  (включая лестницу, заспинное ограждение, молниезащиту, светоограждение)</t>
  </si>
  <si>
    <t>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и заземления БС. (включая все расходные материалы). Предоставление исполнительной документации, согласно требований Заказчика.</t>
  </si>
  <si>
    <t>7.18.1</t>
  </si>
  <si>
    <t xml:space="preserve"> высотой 11-21 м</t>
  </si>
  <si>
    <t>7.18.2</t>
  </si>
  <si>
    <t xml:space="preserve"> высотой 22- 26 м</t>
  </si>
  <si>
    <t>7.18.3</t>
  </si>
  <si>
    <t>высотой 27 -30 м</t>
  </si>
  <si>
    <t>7.18.4</t>
  </si>
  <si>
    <t>высотой 31 -40 м</t>
  </si>
  <si>
    <t>7.19</t>
  </si>
  <si>
    <t>Строительство контура заземления</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</si>
  <si>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t>
  </si>
  <si>
    <t>Прочие работы</t>
  </si>
  <si>
    <t>7.20</t>
  </si>
  <si>
    <t>Демонтаж антенны РРС, оборудования БШПД</t>
  </si>
  <si>
    <t>7.21</t>
  </si>
  <si>
    <t>Компенсация за использование автовышки для необслуживаемых АМС.</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</si>
  <si>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АМС</t>
  </si>
  <si>
    <t>Применяется при наличии обоснования для использования</t>
  </si>
  <si>
    <t>7.21.1</t>
  </si>
  <si>
    <t xml:space="preserve"> для АМС высотой до 30 м</t>
  </si>
  <si>
    <t>смена</t>
  </si>
  <si>
    <t>7.21.2</t>
  </si>
  <si>
    <t xml:space="preserve"> для АМС высотой  от 30 до 40 м</t>
  </si>
  <si>
    <t>7.21.3</t>
  </si>
  <si>
    <t xml:space="preserve"> для АМС высотой более 40 м</t>
  </si>
  <si>
    <t>7.22</t>
  </si>
  <si>
    <t>Использование альпиниста</t>
  </si>
  <si>
    <t xml:space="preserve">Предусмотрено использование альпиниста одну рабочую смену (8 часов) без учета времени в пути. </t>
  </si>
  <si>
    <t>Может применятся с работами других разделов, при наличии обоснования для использования</t>
  </si>
  <si>
    <t>Раздел 8. Строительство структурированных кабельных сетей (СКС) (Комплекс работ на одном объекте)</t>
  </si>
  <si>
    <t>Проектно-изыскательские работы (ПИР)</t>
  </si>
  <si>
    <t>8.0.1</t>
  </si>
  <si>
    <t xml:space="preserve">ПИР'СКС </t>
  </si>
  <si>
    <t>ПИР: Разработка проектной документации, получение необходимых ТУ, согласований, разработка исполнительной документации.</t>
  </si>
  <si>
    <t>1 порт</t>
  </si>
  <si>
    <t>Расценка применяется при выполнении комплекса работ по СКС на одном объекте</t>
  </si>
  <si>
    <t>8.0.2</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</si>
  <si>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</si>
  <si>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</si>
  <si>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</si>
  <si>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 xml:space="preserve"> Монтаж кабельных трасс</t>
  </si>
  <si>
    <t>8.1.2</t>
  </si>
  <si>
    <t>Прокладка и монтаж кабель каналов, коробов ПВХ по конструкциям размером  80х60мм</t>
  </si>
  <si>
    <t>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t>
  </si>
  <si>
    <t>м</t>
  </si>
  <si>
    <t>8.1.3</t>
  </si>
  <si>
    <t>Прокладка и монтаж  кабель каналов, коробов ПВХ по конструкциям размером  100Х60</t>
  </si>
  <si>
    <t>8.1.4</t>
  </si>
  <si>
    <t>Прокладка и монтаж  кабель каналов, коробов ПВХ по конструкциям размером более 100Х60</t>
  </si>
  <si>
    <t>8.1.5</t>
  </si>
  <si>
    <t xml:space="preserve">Демонтаж кабель каналов, коробов ПВХ </t>
  </si>
  <si>
    <t>СМР, демонтаж (разборка/сборка) кабель каналов, комплектующих (крышки, разделительные перегородки), включая сопутствующие работы.</t>
  </si>
  <si>
    <t>8.1.6</t>
  </si>
  <si>
    <t>Прокладка и монтаж трубы (жесткая оцинкованная) по конструкциям Д до 50 мм</t>
  </si>
  <si>
    <t>СМР, независимо от материалов поверхности, включая сопутствующие работы: подгонка длин, стоимость основных и  крепежных материалов.</t>
  </si>
  <si>
    <t>8.1.7</t>
  </si>
  <si>
    <t xml:space="preserve">Прокладка и монтаж гофры, по конструкциям Д до 50 мм </t>
  </si>
  <si>
    <t>8.1.8</t>
  </si>
  <si>
    <t xml:space="preserve">Демонтаж труб, гофры </t>
  </si>
  <si>
    <t>СМР, демонтаж, включая сопутствующие работы.</t>
  </si>
  <si>
    <t>8.1.9</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</si>
  <si>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</si>
  <si>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 </t>
  </si>
  <si>
    <t>Может применятся с работами других разделов</t>
  </si>
  <si>
    <t>8.1.10</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</si>
  <si>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</si>
  <si>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</si>
  <si>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8.2.1</t>
  </si>
  <si>
    <t>Прокладка, монтаж, трассировка кабеля  UTP  cat 5e, 6е до 4 пар в коробе, в лотке, кабельном канале, трубе, гофре и т.д.</t>
  </si>
  <si>
    <t xml:space="preserve">СМР, включая прокладку, монтаж кабеля, работы по трассировке кабеля (размотка, маркировка , замер длины , растяжка , нарезка , жгутирование), с учетом стоимости кабеля и крепежных материалов, другие сопутствующие работы. </t>
  </si>
  <si>
    <t>8.2.2</t>
  </si>
  <si>
    <t>Демонтаж кабеля витая пара из короба, лотка, кабельного канала, гофры и т.д.</t>
  </si>
  <si>
    <t>8.2.3</t>
  </si>
  <si>
    <t>Прокладка, монтаж, трассировка  силового кабеля (провода) емкостью до  3х2,5 мм2, в коробе, в лотке, кабельном канале, трубе, гофре, 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</si>
  <si>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</si>
  <si>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8.2.4</t>
  </si>
  <si>
    <t>Прокладка, монтаж, трассировка силового кабеля (провода) емкостью до  5х4 мм2, в коробе, в лотке, кабельном канале, трубе, гофре,металлорукаве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</si>
  <si>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</si>
  <si>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8.2.5</t>
  </si>
  <si>
    <t>Прокладка, монтаж, трассировка силового кабеля (провода) емкостью до  5х10мм2, в коробе, в лотке, кабельном канале, трубе, гофре,металлорукаве  и т.д.</t>
  </si>
  <si>
    <t>8.2.6</t>
  </si>
  <si>
    <t>Прокладка, монтаж, трассировка силового кабеля (провода) емкостью до  5х16 мм2, в коробе, в лотке, кабельном канале, трубе, гофре,металлорукаве  и т.д.</t>
  </si>
  <si>
    <t>8.2.7</t>
  </si>
  <si>
    <t>Прокладка, монтаж, трассировка силового кабеля (провода) емкостью до  5х35 мм2, в коробе, в лотке, кабельном канале, трубе, гофре,металлорукаве  и т.д.</t>
  </si>
  <si>
    <t>8.2.8</t>
  </si>
  <si>
    <t>Прокладка, монтаж, трассировка силового кабеля (провода) емкостью до  5х70 мм2, в коробе, в лотке, кабельном канале, трубе, гофре,металлорукаве  и т.д.</t>
  </si>
  <si>
    <t>8.2.9</t>
  </si>
  <si>
    <t>Прокладка, монтаж, трассировка силового кабеля (провода) емкостью до  5х95 мм2, в коробе, в лотке, кабельном канале, трубе, гофре,металлорукаве  и т.д.</t>
  </si>
  <si>
    <t>8.2.10</t>
  </si>
  <si>
    <t xml:space="preserve">Демонтаж силового кабеля (провода)  из короба, лотка, кабельного канала, гофры и т.д. </t>
  </si>
  <si>
    <t>8.2.11</t>
  </si>
  <si>
    <t>Штробление стен и заделка борозды</t>
  </si>
  <si>
    <t>СМР, независимо от материалов поверхности, включая сопутствующие работы</t>
  </si>
  <si>
    <t>1м борозды</t>
  </si>
  <si>
    <t>8.2.12</t>
  </si>
  <si>
    <t>Прокладка, монтаж, трассировка кабеля UTP  cat 5e до 4 пар в штробе или открытым способом креплением  накладными скобами</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</si>
  <si>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</si>
  <si>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м.</t>
  </si>
  <si>
    <t>8.2.13</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</si>
  <si>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</si>
  <si>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</si>
  <si>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8.2.14</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</si>
  <si>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</si>
  <si>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</si>
  <si>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Монтаж информационных розеток</t>
  </si>
  <si>
    <t>8.3.1</t>
  </si>
  <si>
    <t xml:space="preserve"> Установка, монтаж, подключение  розеток RJ45, RJ12, RG11 (скрытый монтаж)</t>
  </si>
  <si>
    <t xml:space="preserve"> 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</si>
  <si>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Установка, монтаж, подключение  розеток RJ45, RJ12, RG11 (открытый монтаж)</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</si>
  <si>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</si>
  <si>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Установка, монтаж, подключение  розеток RJ45, RJ12, RG11 в/на короб/кабель канал</t>
  </si>
  <si>
    <t xml:space="preserve"> 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</si>
  <si>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8.3.2</t>
  </si>
  <si>
    <t>Демонтаж и отключение розетки</t>
  </si>
  <si>
    <t>СМР, демонтаж и отключение информационной розетки</t>
  </si>
  <si>
    <t>8.3.3</t>
  </si>
  <si>
    <t>Обжим коннектора RJ11, RJ45</t>
  </si>
  <si>
    <t>СМР монтаж коннектора RJ11, RJ45, включая стоимость основных материалов (коннектор, колпачок).</t>
  </si>
  <si>
    <t>Расценка применяется при выполнении комплекса работ по СКС на одном объекте.
Не применимо совместно с расценками 8.3.1.</t>
  </si>
  <si>
    <t>8.3.4</t>
  </si>
  <si>
    <t>Обжим коннектора BNC</t>
  </si>
  <si>
    <t>СМР монтаж коннектора BNC, включая стоимость основных и крепежных материалов.</t>
  </si>
  <si>
    <t xml:space="preserve"> Монтаж силового оборудования</t>
  </si>
  <si>
    <t>8.4.1</t>
  </si>
  <si>
    <t>Установка и подключение автоматического  выключателя (220В,50Гц), с номинальным током до 63 А во вводно-распределительном устройстве здания, включая стоимость основных и крепежных материалов.</t>
  </si>
  <si>
    <t>8.4.2</t>
  </si>
  <si>
    <t>Установка автоматического выключателя 3- полюсного (до 25А включительно)</t>
  </si>
  <si>
    <t>Установка и подключение автоматического  выключателя трех полюсного, с номинальным током до 25 А во вводно-распределительном устройстве здания, включая стоимость основных и крепежных материалов.</t>
  </si>
  <si>
    <t>8.4.3</t>
  </si>
  <si>
    <t>Установка автоматического выключателя 3- полюсного (от 25А до 63А включительно)</t>
  </si>
  <si>
    <t>Установка и подключение автоматического  выключателя трех полюсного, с номинальным током от 25 до 63 А во вводно-распределительном устройстве здания, включая стоимость основных и крепежных материалов.</t>
  </si>
  <si>
    <t>8.4.4</t>
  </si>
  <si>
    <t>Установка выключателя нагрузки (до  40А включительно)</t>
  </si>
  <si>
    <t>Установка и подключение выключателя нагрузки, с номинальным током до  40 А во вводно-распределительном устройстве здания, включая стоимость основных и крепежных материалов.</t>
  </si>
  <si>
    <t>8.4.5</t>
  </si>
  <si>
    <t>Установка выключателя нагрузки (более  40А)</t>
  </si>
  <si>
    <t>Установка и подключение выключателя нагрузки, с номинальным током более  40 А во вводно-распределительном устройстве здания, включая стоимость основных и крепежных материалов.</t>
  </si>
  <si>
    <t>8.4.6</t>
  </si>
  <si>
    <t>Монтаж навесного бокса (щита) распределительного  до 24 модулей (включительно)</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</si>
  <si>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</si>
  <si>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8.4.7</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</si>
  <si>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</si>
  <si>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</si>
  <si>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8.4.8</t>
  </si>
  <si>
    <t>Установка, монтаж, подключение розетки, выключателя (скрытый монтаж)</t>
  </si>
  <si>
    <t xml:space="preserve"> 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</si>
  <si>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 xml:space="preserve"> Установка, монтаж , подключение розетки, выключателя (открытый монтаж)</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</si>
  <si>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</si>
  <si>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</si>
  <si>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</si>
  <si>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8.4.9</t>
  </si>
  <si>
    <t xml:space="preserve">Демонтаж розетки/выключателя </t>
  </si>
  <si>
    <t>СМР, демонтаж и отключение розетки/выключателя</t>
  </si>
  <si>
    <t>8.4.10</t>
  </si>
  <si>
    <t>СМР: Монтаж и расключение разветвительной коробки, включая стоимость основных и  крепежных материалов.</t>
  </si>
  <si>
    <t>8.4.11</t>
  </si>
  <si>
    <t>Монтаж электрического счетчика, включая стоимость основных и  крепежных материалов.</t>
  </si>
  <si>
    <t>8.4.12</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</si>
  <si>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</si>
  <si>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</si>
  <si>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 xml:space="preserve"> Монтаж оборудования, патч/кросс панелей</t>
  </si>
  <si>
    <t>8.5.1</t>
  </si>
  <si>
    <t>Монтаж патч-панели 24 портов /кросс-панели в телекоммуникационный шкаф (стойку)</t>
  </si>
  <si>
    <t xml:space="preserve"> СМР,  установка, монтаж патч-панели 24 портов/кросс-панели  в телекоммуникационный шкаф (стойку), включая стоимость основных и  крепежных материалов.</t>
  </si>
  <si>
    <t>Расценка применяется при выполнении комплекса работ по СКС на одном объекте
Применяется совместно с расценкой 8.5.6.</t>
  </si>
  <si>
    <t>8.5.2</t>
  </si>
  <si>
    <t>Монтаж патч-панели 48 порта /кросс-панели в телекоммуникационный шкаф (стойку)</t>
  </si>
  <si>
    <t xml:space="preserve"> СМР,  установка, монтаж патч-панели 48 порта /кросс-панели телекоммуникационный шкаф (стойку), включая стоимость основных и  крепежных материалов.</t>
  </si>
  <si>
    <t>8.5.4.</t>
  </si>
  <si>
    <t>Монтаж оборудования в существующий телекоммуникационный шкаф/стойку *</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</si>
  <si>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</si>
  <si>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1-я 'ед. оборудования</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</si>
  <si>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</si>
  <si>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8.5.6</t>
  </si>
  <si>
    <t>Расшивка и разделка медножильного кабеля на порт патч-панели/кросс-панели</t>
  </si>
  <si>
    <t xml:space="preserve">СМР, включая (но не ограничиваясь) , разделку и расшивка, укладка крепление  кабеля </t>
  </si>
  <si>
    <t xml:space="preserve">пара </t>
  </si>
  <si>
    <t>8.5.7</t>
  </si>
  <si>
    <t>Монтаж медножильных  патч-кордов</t>
  </si>
  <si>
    <t>Монтаж, коммутация, медножильных  патч-кордов до 5 м., включая стоимость основных и крепежных материалов.</t>
  </si>
  <si>
    <t>8.5.8</t>
  </si>
  <si>
    <t>Маркировка розетки и порта на патч панели</t>
  </si>
  <si>
    <t xml:space="preserve"> СМР, с учетом сопутствующих работ и стоимости материалов.
Внесение данных в исполнительную документацию (в кабельный журнал).</t>
  </si>
  <si>
    <t>8.5.9</t>
  </si>
  <si>
    <t>Демонтаж оборудования/патч панели/кросс-панели/кабельного органайзера/полки/оптического кроссового шкафа в телекоммуникационном шкафу/стойке</t>
  </si>
  <si>
    <t>Сертификация и тестирование</t>
  </si>
  <si>
    <t>8.6.1</t>
  </si>
  <si>
    <t xml:space="preserve">Тестирование соединений UTP, STP на соответствие категории 5e,6e </t>
  </si>
  <si>
    <t xml:space="preserve"> СМР,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</si>
  <si>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 xml:space="preserve">порт /направление </t>
  </si>
  <si>
    <t>8.6.2</t>
  </si>
  <si>
    <t>Пусконаладочные работы  по электромонтажным работам</t>
  </si>
  <si>
    <t xml:space="preserve">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 </t>
  </si>
  <si>
    <t>Линия</t>
  </si>
  <si>
    <t>8.7.1</t>
  </si>
  <si>
    <t>Монтаж технологического проходного отверстия в стене  100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</si>
  <si>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</si>
  <si>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Применятся с работами  6.19; 8.1.9-8.1.10  при наличии обоснования для использования</t>
  </si>
  <si>
    <t>8.7.2</t>
  </si>
  <si>
    <t>Монтаж технологического проходного отверстия в стене 300 мм</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</si>
  <si>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</si>
  <si>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8.7.3</t>
  </si>
  <si>
    <t>Монтаж технологического проходного отверстия в стене 50 мм</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</si>
  <si>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</si>
  <si>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8.7.4</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</si>
  <si>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</si>
  <si>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</si>
  <si>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8.7.5</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</si>
  <si>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</si>
  <si>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</si>
  <si>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8.7.6</t>
  </si>
  <si>
    <t>Демонтаж/монтаж плит фальшпола</t>
  </si>
  <si>
    <t>Демонтаж/монтаж плит фальш пола,  частичная разборка и сборка устроенных конструкций</t>
  </si>
  <si>
    <t>8.7.7</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</si>
  <si>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</si>
  <si>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</si>
  <si>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8.7.8</t>
  </si>
  <si>
    <t>Только плитки</t>
  </si>
  <si>
    <t>8.7.9</t>
  </si>
  <si>
    <t xml:space="preserve">Демонтаж/монтаж фасадной керамической плитки, алюкобонд и пр. </t>
  </si>
  <si>
    <t>Демонтаж/монтаж облицовочной фасадной плитки (вентилируемый фасад)</t>
  </si>
  <si>
    <t>8.7.10</t>
  </si>
  <si>
    <t>Коэффициент при проведении работ на высоте свыше 4 метров (при выполнении внутренних работ)</t>
  </si>
  <si>
    <t>Применяется  только на работы раздела №8 "Строительство структурированных кабельных сетей (СКС)", которые выполнены в соответствующих условиях.</t>
  </si>
  <si>
    <t>Коэф.</t>
  </si>
  <si>
    <t xml:space="preserve">Организация АРМ </t>
  </si>
  <si>
    <t>8.8.1</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</si>
  <si>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</si>
  <si>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</si>
  <si>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</si>
  <si>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Настройка и тестирование АРМ  учитываются пунктом 8.8.5</t>
  </si>
  <si>
    <t>8.8.2</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</si>
  <si>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</si>
  <si>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</si>
  <si>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</si>
  <si>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Не применяется совместно с пунктом 8.8.1</t>
  </si>
  <si>
    <t>8.8.3</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</si>
  <si>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</si>
  <si>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</si>
  <si>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8.8.4</t>
  </si>
  <si>
    <t xml:space="preserve">Демонтаж АРМ/периферийного устройства </t>
  </si>
  <si>
    <t>8.8.5</t>
  </si>
  <si>
    <t xml:space="preserve">Настройка и тестирование автоматизированного рабочего места (АРМ). </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</si>
  <si>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</si>
  <si>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8.8.6</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</si>
  <si>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</si>
  <si>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</si>
  <si>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8.8.7</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</si>
  <si>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</si>
  <si>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</si>
  <si>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8.8.8</t>
  </si>
  <si>
    <t>Установка/подключение телефонного аппарата</t>
  </si>
  <si>
    <t xml:space="preserve">СМР: установка/подключение, настройка, телефонного аппарата. С учетом стоимости работ, стоимости крепежных  материалов и патч-корда. </t>
  </si>
  <si>
    <t>30% от стоимости монтажа</t>
  </si>
  <si>
    <t xml:space="preserve"> -</t>
  </si>
  <si>
    <t>50% от стоимости монтажа</t>
  </si>
  <si>
    <t xml:space="preserve">Участник открытого конкурса: ________________________________ </t>
  </si>
  <si>
    <t>ТЕХНИКО-КОММЕРЧЕСКОЕ ПРЕДЛОЖЕНИЕ</t>
  </si>
  <si>
    <t xml:space="preserve"> Цены проставляются по каждой позиции в представленном списке, без исключений. Цены проставляются без перемещения или удаления строчек и столбцов, а также не допускаются какие-либо изменения в уже заполненных ячейках. Ячейки с желтым цветом заливки обязательны для заполнения участниками конкурса </t>
  </si>
  <si>
    <t/>
  </si>
  <si>
    <t>Начальная максимальная цена за единицу в рублях без НДС</t>
  </si>
  <si>
    <t>В указанные выше виды Работ в т.ч. входят:</t>
  </si>
  <si>
    <t>1.      Затраты на согласования, оплату ТУ;</t>
  </si>
  <si>
    <t>2.      Затраты на ПИР;</t>
  </si>
  <si>
    <t>3.      Затраты на оформление согласований, разрешений на производство работ;</t>
  </si>
  <si>
    <t>4.      Затраты на оформление исполнительной документации.</t>
  </si>
  <si>
    <t>Примечания:</t>
  </si>
  <si>
    <r>
      <t>1.</t>
    </r>
    <r>
      <rPr>
        <sz val="7"/>
        <color theme="1"/>
        <rFont val="Times New Roman"/>
        <family val="1"/>
        <charset val="204"/>
      </rPr>
      <t xml:space="preserve">        </t>
    </r>
    <r>
      <rPr>
        <sz val="12"/>
        <color theme="1"/>
        <rFont val="Times New Roman"/>
        <family val="1"/>
        <charset val="204"/>
      </rPr>
      <t xml:space="preserve"> Под портом понимается выход сплиттера 1 каскада, выведенный на этажную коробку ОРК без установки сплиттера 2-го каскада.</t>
    </r>
  </si>
  <si>
    <r>
      <t>2.</t>
    </r>
    <r>
      <rPr>
        <sz val="7"/>
        <color theme="1"/>
        <rFont val="Times New Roman"/>
        <family val="1"/>
        <charset val="204"/>
      </rPr>
      <t xml:space="preserve">        </t>
    </r>
    <r>
      <rPr>
        <sz val="12"/>
        <color theme="1"/>
        <rFont val="Times New Roman"/>
        <family val="1"/>
        <charset val="204"/>
      </rPr>
      <t xml:space="preserve"> Перечень работ, указанных в данном протоколе не может быть расширен;</t>
    </r>
  </si>
  <si>
    <r>
      <t>3.</t>
    </r>
    <r>
      <rPr>
        <sz val="7"/>
        <color theme="1"/>
        <rFont val="Times New Roman"/>
        <family val="1"/>
        <charset val="204"/>
      </rPr>
      <t xml:space="preserve">        </t>
    </r>
    <r>
      <rPr>
        <sz val="12"/>
        <color theme="1"/>
        <rFont val="Times New Roman"/>
        <family val="1"/>
        <charset val="204"/>
      </rPr>
      <t xml:space="preserve"> Расценки, указанные в данном протоколе не могут быть изменены в сторону увеличения;</t>
    </r>
  </si>
  <si>
    <r>
      <t>4.</t>
    </r>
    <r>
      <rPr>
        <sz val="7"/>
        <color theme="1"/>
        <rFont val="Times New Roman"/>
        <family val="1"/>
        <charset val="204"/>
      </rPr>
      <t xml:space="preserve">        </t>
    </r>
    <r>
      <rPr>
        <sz val="12"/>
        <color theme="1"/>
        <rFont val="Times New Roman"/>
        <family val="1"/>
        <charset val="204"/>
      </rPr>
      <t xml:space="preserve"> В цену включены расходы на тару, упаковку, перевозку, страхование, уплату таможенных пошлин, налогов, доставку на объекты ПАО  «Ростелеком».</t>
    </r>
  </si>
  <si>
    <t>Приложение №1 к Форме №5 ЦП</t>
  </si>
  <si>
    <r>
      <t xml:space="preserve">Цена за единицу измерения с учетом  коэффициента снижения цены, рублей без  НДС </t>
    </r>
    <r>
      <rPr>
        <b/>
        <sz val="11"/>
        <color rgb="FFFF0000"/>
        <rFont val="Times New Roman"/>
        <family val="1"/>
        <charset val="204"/>
      </rPr>
      <t xml:space="preserve">(заполняется автоматически ) </t>
    </r>
  </si>
  <si>
    <r>
      <t xml:space="preserve">В том числе за единицу (ПИР) с учетом коэффициента снижения цены, рублей без  НДС </t>
    </r>
    <r>
      <rPr>
        <b/>
        <sz val="11"/>
        <color rgb="FFFF0000"/>
        <rFont val="Times New Roman"/>
        <family val="1"/>
        <charset val="204"/>
      </rPr>
      <t xml:space="preserve">(заполняется автоматически ) </t>
    </r>
  </si>
  <si>
    <r>
      <t xml:space="preserve">В том числе за единицу (СМР) с учетом коэффициента снижения цены, рублей без  НДС </t>
    </r>
    <r>
      <rPr>
        <b/>
        <sz val="11"/>
        <color rgb="FFFF0000"/>
        <rFont val="Times New Roman"/>
        <family val="1"/>
        <charset val="204"/>
      </rPr>
      <t xml:space="preserve">(заполняется автоматически) </t>
    </r>
  </si>
  <si>
    <t>Коэффициент снижения цены (определяется путём деления цены договора без НДС, предложенной участником, с которым заключается договор, на НМЦ договора, указанную в п. 6 раздела II «ИНФОРМАЦИОННАЯ КАРТА» документации. Коэффициент снижения цены выражается в виде десятичной дроби (например, «0,95», «0,9» и т. п). Коэффициент снижения цены вычисляется с точностью до 4 знака после запятой по математическим правилам округления. )</t>
  </si>
  <si>
    <t>Открытый конкурс в электронной форме для субъектов малого и среднего предпринимательства на право заключения договора на Проектирование и строительство сети доступа в Северо-Западном федеральном округе на территории Карельского филиала ПАО «Ростелеком».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</si>
</sst>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_-* #,##0.00\ _₽_-;\-* #,##0.00\ _₽_-;_-* &quot;-&quot;??\ _₽_-;_-@_-"/>
    <numFmt numFmtId="165" formatCode="0.0000"/>
  </numFmts>
  <fonts count="16"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scheme val="minor"/>
    </font>
    <font>
      <b/>
      <sz val="10"/>
      <name val="Times New Roman"/>
      <family val="1"/>
      <charset val="204"/>
    </font>
    <font>
      <sz val="10"/>
      <name val="Times New Roman"/>
      <family val="1"/>
      <charset val="204"/>
    </font>
    <font>
      <sz val="10"/>
      <name val="Arial Cyr"/>
      <charset val="204"/>
    </font>
    <font>
      <b/>
      <sz val="11"/>
      <color theme="1"/>
      <name val="Calibri"/>
      <family val="2"/>
      <scheme val="minor"/>
    </font>
    <font>
      <sz val="10"/>
      <color theme="1"/>
      <name val="Times New Roman"/>
      <family val="1"/>
      <charset val="204"/>
    </font>
    <font>
      <b/>
      <sz val="10"/>
      <color theme="1"/>
      <name val="Times New Roman"/>
      <family val="1"/>
      <charset val="204"/>
    </font>
    <font>
      <sz val="11"/>
      <name val="Times New Roman"/>
      <family val="1"/>
      <charset val="204"/>
    </font>
    <font>
      <b/>
      <sz val="14"/>
      <name val="Times New Roman"/>
      <family val="1"/>
      <charset val="204"/>
    </font>
    <font>
      <sz val="12"/>
      <color theme="1"/>
      <name val="Times New Roman"/>
      <family val="1"/>
      <charset val="204"/>
    </font>
    <font>
      <b/>
      <sz val="11"/>
      <name val="Times New Roman"/>
      <family val="1"/>
      <charset val="204"/>
    </font>
    <font>
      <b/>
      <sz val="11"/>
      <color rgb="FFFF0000"/>
      <name val="Times New Roman"/>
      <family val="1"/>
      <charset val="204"/>
    </font>
    <font>
      <sz val="7"/>
      <color theme="1"/>
      <name val="Times New Roman"/>
      <family val="1"/>
      <charset val="204"/>
    </font>
  </fonts>
  <fills count="3">
    <fill>
      <patternFill patternType="none"/>
    </fill>
    <fill>
      <patternFill patternType="gray125"/>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9">
    <xf numFmtId="0" fontId="0" fillId="0" borderId="0"/>
    <xf numFmtId="43" fontId="3" fillId="0" borderId="0" applyFont="0" applyFill="0" applyBorder="0" applyAlignment="0" applyProtection="0"/>
    <xf numFmtId="0" fontId="2" fillId="0" borderId="0"/>
    <xf numFmtId="0" fontId="6" fillId="0" borderId="0"/>
    <xf numFmtId="0" fontId="6" fillId="0" borderId="0"/>
    <xf numFmtId="43" fontId="3" fillId="0" borderId="0" applyFont="0" applyFill="0" applyBorder="0" applyAlignment="0" applyProtection="0"/>
    <xf numFmtId="0" fontId="1" fillId="0" borderId="0"/>
    <xf numFmtId="0" fontId="3" fillId="0" borderId="0"/>
    <xf numFmtId="0" fontId="1" fillId="0" borderId="0"/>
  </cellStyleXfs>
  <cellXfs count="125">
    <xf numFmtId="0" fontId="0" fillId="0" borderId="0" xfId="0"/>
    <xf numFmtId="0" fontId="10" fillId="0" borderId="0" xfId="0" applyFont="1" applyProtection="1">
      <protection locked="0"/>
    </xf>
    <xf numFmtId="0" fontId="10" fillId="0" borderId="0" xfId="0" applyFont="1" applyAlignment="1" applyProtection="1">
      <alignment horizontal="center"/>
      <protection locked="0"/>
    </xf>
    <xf numFmtId="0" fontId="10" fillId="0" borderId="0" xfId="0" applyFont="1" applyAlignment="1" applyProtection="1">
      <alignment horizontal="right"/>
      <protection locked="0"/>
    </xf>
    <xf numFmtId="0" fontId="10" fillId="0" borderId="0" xfId="0" applyFont="1" applyAlignment="1" applyProtection="1">
      <alignment horizontal="left" vertical="center"/>
      <protection locked="0"/>
    </xf>
    <xf numFmtId="0" fontId="10" fillId="0" borderId="0" xfId="0" applyFont="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4" fontId="8" fillId="0" borderId="1" xfId="0" applyNumberFormat="1" applyFont="1" applyBorder="1" applyProtection="1">
      <protection hidden="1"/>
    </xf>
    <xf numFmtId="165" fontId="11" fillId="2" borderId="1" xfId="0" applyNumberFormat="1" applyFont="1" applyFill="1" applyBorder="1" applyAlignment="1" applyProtection="1">
      <alignment horizontal="center" vertical="center" wrapText="1"/>
      <protection locked="0"/>
    </xf>
    <xf numFmtId="0" fontId="0" fillId="0" borderId="0" xfId="0" applyProtection="1">
      <protection locked="0"/>
    </xf>
    <xf numFmtId="0" fontId="8" fillId="0" borderId="0" xfId="0" applyFont="1" applyProtection="1">
      <protection locked="0"/>
    </xf>
    <xf numFmtId="0" fontId="12" fillId="0" borderId="0" xfId="0" applyFont="1" applyProtection="1">
      <protection locked="0"/>
    </xf>
    <xf numFmtId="0" fontId="10" fillId="0" borderId="0" xfId="0" applyFont="1" applyFill="1" applyProtection="1">
      <protection locked="0"/>
    </xf>
    <xf numFmtId="0" fontId="10" fillId="0" borderId="0" xfId="0" applyFont="1" applyFill="1" applyAlignment="1" applyProtection="1">
      <alignment horizontal="center"/>
      <protection locked="0"/>
    </xf>
    <xf numFmtId="0" fontId="10" fillId="0" borderId="0" xfId="0" applyFont="1" applyAlignment="1" applyProtection="1">
      <alignment wrapText="1"/>
      <protection locked="0"/>
    </xf>
    <xf numFmtId="0" fontId="10" fillId="0" borderId="0" xfId="0" applyFont="1" applyAlignment="1" applyProtection="1">
      <alignment horizontal="center" wrapText="1"/>
      <protection locked="0"/>
    </xf>
    <xf numFmtId="0" fontId="4" fillId="0" borderId="0" xfId="0" applyFont="1" applyFill="1" applyBorder="1" applyAlignment="1" applyProtection="1">
      <alignment horizontal="center" vertical="center"/>
      <protection locked="0"/>
    </xf>
    <xf numFmtId="0" fontId="5" fillId="0" borderId="0" xfId="0" applyFont="1" applyFill="1" applyBorder="1" applyAlignment="1" applyProtection="1">
      <alignment horizontal="center" vertical="center"/>
      <protection locked="0"/>
    </xf>
    <xf numFmtId="0" fontId="4"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13" fillId="2" borderId="1" xfId="0" applyFont="1" applyFill="1" applyBorder="1" applyAlignment="1" applyProtection="1">
      <alignment horizontal="center" vertical="center" wrapText="1"/>
    </xf>
    <xf numFmtId="0" fontId="0" fillId="0" borderId="0" xfId="0" applyProtection="1"/>
    <xf numFmtId="1" fontId="5" fillId="0" borderId="1" xfId="0" applyNumberFormat="1" applyFont="1" applyFill="1" applyBorder="1" applyAlignment="1" applyProtection="1">
      <alignment horizontal="center" vertical="center"/>
    </xf>
    <xf numFmtId="1" fontId="5" fillId="0" borderId="1" xfId="0" applyNumberFormat="1" applyFont="1" applyFill="1" applyBorder="1" applyAlignment="1" applyProtection="1">
      <alignment horizontal="center" vertical="center" wrapText="1"/>
    </xf>
    <xf numFmtId="1" fontId="5" fillId="0" borderId="1" xfId="2" applyNumberFormat="1" applyFont="1" applyFill="1" applyBorder="1" applyAlignment="1" applyProtection="1">
      <alignment horizontal="center" vertical="center" wrapText="1"/>
    </xf>
    <xf numFmtId="4" fontId="5" fillId="0" borderId="1" xfId="2" applyNumberFormat="1" applyFont="1" applyFill="1" applyBorder="1" applyAlignment="1" applyProtection="1">
      <alignment horizontal="center" vertical="center" wrapText="1"/>
    </xf>
    <xf numFmtId="0" fontId="8" fillId="0" borderId="1" xfId="0" applyFont="1" applyBorder="1" applyProtection="1"/>
    <xf numFmtId="49" fontId="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xf>
    <xf numFmtId="0" fontId="5" fillId="0" borderId="1" xfId="0" applyFont="1" applyFill="1" applyBorder="1" applyAlignment="1" applyProtection="1">
      <alignment horizontal="left" vertical="center" wrapText="1"/>
    </xf>
    <xf numFmtId="0" fontId="5" fillId="0" borderId="1" xfId="0" applyFont="1" applyFill="1" applyBorder="1" applyAlignment="1" applyProtection="1">
      <alignment horizontal="center" vertical="center"/>
    </xf>
    <xf numFmtId="4" fontId="5" fillId="0" borderId="1" xfId="0" applyNumberFormat="1" applyFont="1" applyFill="1" applyBorder="1" applyAlignment="1" applyProtection="1">
      <alignment horizontal="center" vertical="center" wrapText="1"/>
    </xf>
    <xf numFmtId="49" fontId="5" fillId="0" borderId="1" xfId="0" applyNumberFormat="1" applyFont="1" applyFill="1" applyBorder="1" applyAlignment="1" applyProtection="1">
      <alignment horizontal="center" vertical="center" wrapText="1"/>
    </xf>
    <xf numFmtId="49" fontId="5" fillId="0" borderId="1" xfId="0" applyNumberFormat="1" applyFont="1" applyFill="1" applyBorder="1" applyAlignment="1" applyProtection="1">
      <alignment horizontal="left" vertical="center" wrapText="1"/>
    </xf>
    <xf numFmtId="4" fontId="5" fillId="0" borderId="1" xfId="0" applyNumberFormat="1" applyFont="1" applyFill="1" applyBorder="1" applyAlignment="1" applyProtection="1">
      <alignment horizontal="center" vertical="center"/>
    </xf>
    <xf numFmtId="4" fontId="0" fillId="0" borderId="0" xfId="0" applyNumberFormat="1" applyProtection="1"/>
    <xf numFmtId="49" fontId="4" fillId="0" borderId="1" xfId="3" applyNumberFormat="1" applyFont="1" applyFill="1" applyBorder="1" applyAlignment="1" applyProtection="1">
      <alignment horizontal="center" vertical="center" wrapText="1"/>
    </xf>
    <xf numFmtId="0" fontId="4" fillId="0" borderId="1" xfId="2" applyFont="1" applyFill="1" applyBorder="1" applyAlignment="1" applyProtection="1">
      <alignment horizontal="left" vertical="center" wrapText="1"/>
    </xf>
    <xf numFmtId="0" fontId="5" fillId="0" borderId="1" xfId="2" applyFont="1" applyFill="1" applyBorder="1" applyAlignment="1" applyProtection="1">
      <alignment horizontal="left" vertical="center" wrapText="1"/>
    </xf>
    <xf numFmtId="0" fontId="5" fillId="0" borderId="1" xfId="2" applyFont="1" applyFill="1" applyBorder="1" applyAlignment="1" applyProtection="1">
      <alignment horizontal="center" vertical="center" wrapText="1"/>
    </xf>
    <xf numFmtId="0" fontId="5" fillId="0" borderId="1" xfId="0" quotePrefix="1" applyFont="1" applyFill="1" applyBorder="1" applyAlignment="1" applyProtection="1">
      <alignment horizontal="center" vertical="center" wrapText="1"/>
    </xf>
    <xf numFmtId="49" fontId="5" fillId="0" borderId="1" xfId="3" applyNumberFormat="1" applyFont="1" applyFill="1" applyBorder="1" applyAlignment="1" applyProtection="1">
      <alignment horizontal="center" vertical="center" wrapText="1"/>
    </xf>
    <xf numFmtId="0" fontId="4" fillId="0" borderId="1" xfId="3" applyFont="1" applyFill="1" applyBorder="1" applyAlignment="1" applyProtection="1">
      <alignment horizontal="left" vertical="center" wrapText="1"/>
    </xf>
    <xf numFmtId="0" fontId="5" fillId="0" borderId="1" xfId="3" applyFont="1" applyFill="1" applyBorder="1" applyAlignment="1" applyProtection="1">
      <alignment horizontal="left" vertical="center" wrapText="1"/>
    </xf>
    <xf numFmtId="0" fontId="4" fillId="0" borderId="1" xfId="3" applyFont="1" applyFill="1" applyBorder="1" applyAlignment="1" applyProtection="1">
      <alignment horizontal="center" vertical="center" wrapText="1"/>
    </xf>
    <xf numFmtId="0" fontId="5" fillId="0" borderId="1" xfId="3" applyFont="1" applyFill="1" applyBorder="1" applyAlignment="1" applyProtection="1">
      <alignment horizontal="center" vertical="center" wrapText="1"/>
    </xf>
    <xf numFmtId="4" fontId="5" fillId="0" borderId="1" xfId="0" applyNumberFormat="1" applyFont="1" applyFill="1" applyBorder="1" applyAlignment="1" applyProtection="1">
      <alignment horizontal="left" vertical="center" wrapText="1"/>
    </xf>
    <xf numFmtId="164" fontId="5" fillId="0" borderId="1" xfId="0" applyNumberFormat="1" applyFont="1" applyFill="1" applyBorder="1" applyAlignment="1" applyProtection="1">
      <alignment horizontal="left" vertical="center" wrapText="1"/>
    </xf>
    <xf numFmtId="4" fontId="8" fillId="0" borderId="1" xfId="0" applyNumberFormat="1" applyFont="1" applyFill="1" applyBorder="1" applyAlignment="1" applyProtection="1">
      <alignment horizontal="center" vertical="center"/>
    </xf>
    <xf numFmtId="49" fontId="5" fillId="0" borderId="1" xfId="2" applyNumberFormat="1" applyFont="1" applyFill="1" applyBorder="1" applyAlignment="1" applyProtection="1">
      <alignment horizontal="center" vertical="center" wrapText="1"/>
    </xf>
    <xf numFmtId="49" fontId="4" fillId="0" borderId="1" xfId="0" applyNumberFormat="1" applyFont="1" applyFill="1" applyBorder="1" applyAlignment="1" applyProtection="1">
      <alignment horizontal="left" vertical="top" wrapText="1"/>
    </xf>
    <xf numFmtId="0" fontId="5" fillId="0" borderId="1" xfId="0" applyFont="1" applyFill="1" applyBorder="1" applyAlignment="1" applyProtection="1">
      <alignment horizontal="left" vertical="top" wrapText="1"/>
    </xf>
    <xf numFmtId="0" fontId="5" fillId="0" borderId="1" xfId="4" applyFont="1" applyFill="1" applyBorder="1" applyAlignment="1" applyProtection="1">
      <alignment horizontal="center" vertical="center" wrapText="1"/>
    </xf>
    <xf numFmtId="0" fontId="4" fillId="0" borderId="1" xfId="4" applyFont="1" applyFill="1" applyBorder="1" applyAlignment="1" applyProtection="1">
      <alignment horizontal="left" vertical="center" wrapText="1"/>
    </xf>
    <xf numFmtId="0" fontId="4" fillId="0" borderId="1" xfId="0" applyFont="1" applyFill="1" applyBorder="1" applyAlignment="1" applyProtection="1">
      <alignment horizontal="left" vertical="top" wrapText="1"/>
    </xf>
    <xf numFmtId="0" fontId="5" fillId="0" borderId="1" xfId="4" applyFont="1" applyFill="1" applyBorder="1" applyAlignment="1" applyProtection="1">
      <alignment horizontal="left" vertical="center" wrapText="1"/>
    </xf>
    <xf numFmtId="0" fontId="5" fillId="0" borderId="1" xfId="0" applyNumberFormat="1" applyFont="1" applyFill="1" applyBorder="1" applyAlignment="1" applyProtection="1">
      <alignment horizontal="left" vertical="center" wrapText="1"/>
    </xf>
    <xf numFmtId="0" fontId="5" fillId="0" borderId="1" xfId="0" applyFont="1" applyFill="1" applyBorder="1" applyAlignment="1" applyProtection="1">
      <alignment horizontal="left" wrapText="1"/>
    </xf>
    <xf numFmtId="49" fontId="4" fillId="0" borderId="1" xfId="0" applyNumberFormat="1" applyFont="1" applyFill="1" applyBorder="1" applyAlignment="1" applyProtection="1">
      <alignment horizontal="left" vertical="center" wrapText="1"/>
    </xf>
    <xf numFmtId="0" fontId="5" fillId="0" borderId="1" xfId="0" applyNumberFormat="1" applyFont="1" applyFill="1" applyBorder="1" applyAlignment="1" applyProtection="1">
      <alignment horizontal="center" vertical="center" wrapText="1"/>
    </xf>
    <xf numFmtId="0" fontId="8" fillId="0" borderId="1" xfId="0" applyFont="1" applyBorder="1" applyAlignment="1" applyProtection="1">
      <alignment horizontal="left" vertical="center" wrapText="1" indent="2"/>
    </xf>
    <xf numFmtId="0" fontId="5" fillId="0" borderId="1" xfId="0" applyFont="1" applyFill="1" applyBorder="1" applyAlignment="1" applyProtection="1">
      <alignment wrapText="1"/>
    </xf>
    <xf numFmtId="0" fontId="4" fillId="0" borderId="1" xfId="3" applyFont="1" applyFill="1" applyBorder="1" applyAlignment="1" applyProtection="1">
      <alignment vertical="center" wrapText="1"/>
    </xf>
    <xf numFmtId="43" fontId="5" fillId="0" borderId="1" xfId="1" applyFont="1" applyFill="1" applyBorder="1" applyAlignment="1" applyProtection="1">
      <alignment horizontal="center" vertical="center" wrapText="1"/>
    </xf>
    <xf numFmtId="0" fontId="5" fillId="0" borderId="1" xfId="3" applyFont="1" applyFill="1" applyBorder="1" applyAlignment="1" applyProtection="1">
      <alignment horizontal="left" vertical="top" wrapText="1"/>
    </xf>
    <xf numFmtId="0" fontId="5" fillId="0" borderId="1" xfId="3" applyFont="1" applyFill="1" applyBorder="1" applyAlignment="1" applyProtection="1">
      <alignment vertical="center" wrapText="1"/>
    </xf>
    <xf numFmtId="49" fontId="4" fillId="0" borderId="1" xfId="3" applyNumberFormat="1" applyFont="1" applyFill="1" applyBorder="1" applyAlignment="1" applyProtection="1">
      <alignment horizontal="left" vertical="center" wrapText="1"/>
    </xf>
    <xf numFmtId="49" fontId="5" fillId="0" borderId="1" xfId="3" applyNumberFormat="1" applyFont="1" applyFill="1" applyBorder="1" applyAlignment="1" applyProtection="1">
      <alignment horizontal="left" vertical="center" wrapText="1"/>
    </xf>
    <xf numFmtId="0" fontId="5" fillId="0" borderId="1" xfId="0" applyFont="1" applyFill="1" applyBorder="1" applyAlignment="1" applyProtection="1">
      <alignment vertical="top" wrapText="1"/>
    </xf>
    <xf numFmtId="0" fontId="8" fillId="0" borderId="1" xfId="0" applyFont="1" applyBorder="1" applyAlignment="1" applyProtection="1">
      <alignment horizontal="center" vertical="center" wrapText="1"/>
    </xf>
    <xf numFmtId="0" fontId="8" fillId="0" borderId="1" xfId="0" applyFont="1" applyBorder="1" applyAlignment="1" applyProtection="1">
      <alignment wrapText="1"/>
    </xf>
    <xf numFmtId="0" fontId="8" fillId="0" borderId="1" xfId="0" applyFont="1" applyBorder="1" applyAlignment="1" applyProtection="1">
      <alignment horizontal="left" vertical="center" wrapText="1"/>
    </xf>
    <xf numFmtId="0" fontId="8" fillId="0" borderId="0" xfId="0" applyFont="1" applyProtection="1"/>
    <xf numFmtId="0" fontId="12" fillId="0" borderId="0" xfId="0" applyFont="1" applyAlignment="1" applyProtection="1">
      <alignment wrapText="1"/>
    </xf>
    <xf numFmtId="0" fontId="12" fillId="0" borderId="0" xfId="0" applyFont="1" applyAlignment="1" applyProtection="1">
      <alignment vertical="center"/>
    </xf>
    <xf numFmtId="0" fontId="12" fillId="0" borderId="0" xfId="0" applyFont="1" applyAlignment="1" applyProtection="1">
      <alignment vertical="center" wrapText="1"/>
    </xf>
    <xf numFmtId="0" fontId="12" fillId="0" borderId="0" xfId="0" applyFont="1" applyProtection="1"/>
    <xf numFmtId="0" fontId="12" fillId="0" borderId="0" xfId="0" applyFont="1" applyAlignment="1" applyProtection="1">
      <alignment horizontal="justify" vertical="center"/>
    </xf>
    <xf numFmtId="0" fontId="4" fillId="0" borderId="1" xfId="0" applyFont="1" applyFill="1" applyBorder="1" applyAlignment="1" applyProtection="1">
      <alignment horizontal="left" vertical="center" wrapText="1"/>
    </xf>
    <xf numFmtId="0" fontId="4" fillId="0" borderId="1" xfId="3" applyFont="1" applyFill="1" applyBorder="1" applyAlignment="1" applyProtection="1">
      <alignment horizontal="left" vertical="center" wrapText="1"/>
    </xf>
    <xf numFmtId="49" fontId="5" fillId="0" borderId="1" xfId="0" applyNumberFormat="1" applyFont="1" applyFill="1" applyBorder="1" applyAlignment="1" applyProtection="1">
      <alignment horizontal="center" vertical="center" wrapText="1"/>
    </xf>
    <xf numFmtId="0" fontId="9" fillId="0" borderId="2" xfId="0" applyFont="1" applyBorder="1" applyAlignment="1" applyProtection="1">
      <alignment wrapText="1"/>
    </xf>
    <xf numFmtId="0" fontId="7" fillId="0" borderId="7" xfId="0" applyFont="1" applyBorder="1" applyAlignment="1" applyProtection="1">
      <alignment wrapText="1"/>
    </xf>
    <xf numFmtId="0" fontId="7" fillId="0" borderId="3" xfId="0" applyFont="1" applyBorder="1" applyAlignment="1" applyProtection="1">
      <alignment wrapText="1"/>
    </xf>
    <xf numFmtId="49" fontId="5" fillId="0" borderId="2" xfId="0" applyNumberFormat="1" applyFont="1" applyFill="1" applyBorder="1" applyAlignment="1" applyProtection="1">
      <alignment horizontal="left" vertical="center" wrapText="1"/>
    </xf>
    <xf numFmtId="0" fontId="0" fillId="0" borderId="7" xfId="0" applyBorder="1" applyAlignment="1" applyProtection="1">
      <alignment horizontal="left" vertical="center" wrapText="1"/>
    </xf>
    <xf numFmtId="0" fontId="0" fillId="0" borderId="3" xfId="0" applyBorder="1" applyAlignment="1" applyProtection="1">
      <alignment horizontal="left" vertical="center" wrapText="1"/>
    </xf>
    <xf numFmtId="49" fontId="4" fillId="0" borderId="2" xfId="0" applyNumberFormat="1" applyFont="1" applyFill="1" applyBorder="1" applyAlignment="1" applyProtection="1">
      <alignment horizontal="left" vertical="center" wrapText="1"/>
    </xf>
    <xf numFmtId="0" fontId="7" fillId="0" borderId="7" xfId="0" applyFont="1" applyBorder="1" applyAlignment="1" applyProtection="1">
      <alignment horizontal="left" vertical="center" wrapText="1"/>
    </xf>
    <xf numFmtId="0" fontId="7" fillId="0" borderId="3" xfId="0" applyFont="1" applyBorder="1" applyAlignment="1" applyProtection="1">
      <alignment horizontal="left" vertical="center" wrapText="1"/>
    </xf>
    <xf numFmtId="0" fontId="4" fillId="0" borderId="1" xfId="3" applyFont="1" applyFill="1" applyBorder="1" applyAlignment="1" applyProtection="1">
      <alignment horizontal="left" vertical="center" wrapText="1"/>
    </xf>
    <xf numFmtId="49" fontId="4" fillId="0" borderId="2" xfId="3" applyNumberFormat="1" applyFont="1" applyFill="1" applyBorder="1" applyAlignment="1" applyProtection="1">
      <alignment horizontal="left" vertical="center" wrapText="1"/>
    </xf>
    <xf numFmtId="0" fontId="7" fillId="0" borderId="7" xfId="0" applyFont="1" applyBorder="1" applyAlignment="1" applyProtection="1">
      <alignment horizontal="left" wrapText="1"/>
    </xf>
    <xf numFmtId="0" fontId="7" fillId="0" borderId="3" xfId="0" applyFont="1" applyBorder="1" applyAlignment="1" applyProtection="1">
      <alignment horizontal="left" wrapText="1"/>
    </xf>
    <xf numFmtId="49" fontId="5" fillId="0" borderId="1" xfId="0" applyNumberFormat="1" applyFont="1" applyFill="1" applyBorder="1" applyAlignment="1" applyProtection="1">
      <alignment horizontal="center" vertical="center" wrapText="1"/>
    </xf>
    <xf numFmtId="49" fontId="5" fillId="0" borderId="4" xfId="0" applyNumberFormat="1" applyFont="1" applyFill="1" applyBorder="1" applyAlignment="1" applyProtection="1">
      <alignment horizontal="center" vertical="center" wrapText="1"/>
    </xf>
    <xf numFmtId="49" fontId="5" fillId="0" borderId="2" xfId="3" applyNumberFormat="1" applyFont="1" applyFill="1" applyBorder="1" applyAlignment="1" applyProtection="1">
      <alignment horizontal="left" vertical="center" wrapText="1"/>
    </xf>
    <xf numFmtId="49" fontId="5" fillId="0" borderId="1" xfId="0" applyNumberFormat="1" applyFont="1" applyFill="1" applyBorder="1" applyAlignment="1" applyProtection="1">
      <alignment horizontal="left" vertical="top" wrapText="1"/>
    </xf>
    <xf numFmtId="0" fontId="5" fillId="0" borderId="1" xfId="0" applyFont="1" applyFill="1" applyBorder="1" applyAlignment="1" applyProtection="1">
      <alignment horizontal="left" vertical="top" wrapText="1"/>
    </xf>
    <xf numFmtId="0" fontId="4" fillId="0" borderId="1" xfId="0" applyFont="1" applyFill="1" applyBorder="1" applyAlignment="1" applyProtection="1">
      <alignment horizontal="left" vertical="center" wrapText="1"/>
    </xf>
    <xf numFmtId="0" fontId="5" fillId="0" borderId="1" xfId="0" applyFont="1" applyFill="1" applyBorder="1" applyAlignment="1" applyProtection="1">
      <alignment horizontal="left" vertical="center" wrapText="1"/>
    </xf>
    <xf numFmtId="0" fontId="4" fillId="0" borderId="2" xfId="0" applyFont="1" applyFill="1" applyBorder="1" applyAlignment="1" applyProtection="1">
      <alignment horizontal="left" vertical="center" wrapText="1"/>
    </xf>
    <xf numFmtId="0" fontId="5" fillId="0" borderId="4" xfId="3" applyFont="1" applyFill="1" applyBorder="1" applyAlignment="1" applyProtection="1">
      <alignment horizontal="left" vertical="center" wrapText="1"/>
    </xf>
    <xf numFmtId="0" fontId="0" fillId="0" borderId="5" xfId="0" applyFont="1" applyBorder="1" applyAlignment="1" applyProtection="1">
      <alignment horizontal="left" vertical="center" wrapText="1"/>
    </xf>
    <xf numFmtId="0" fontId="0" fillId="0" borderId="6" xfId="0" applyFont="1" applyBorder="1" applyAlignment="1" applyProtection="1">
      <alignment horizontal="left" vertical="center" wrapText="1"/>
    </xf>
    <xf numFmtId="0" fontId="12" fillId="0" borderId="0" xfId="0" applyFont="1" applyAlignment="1" applyProtection="1">
      <alignment vertical="center" wrapText="1"/>
    </xf>
    <xf numFmtId="0" fontId="10" fillId="0" borderId="0" xfId="0" applyFont="1" applyAlignment="1" applyProtection="1">
      <alignment horizontal="center" vertical="center" wrapText="1"/>
      <protection locked="0"/>
    </xf>
    <xf numFmtId="0" fontId="10" fillId="0" borderId="0" xfId="0" applyFont="1" applyAlignment="1" applyProtection="1">
      <alignment horizontal="center"/>
      <protection locked="0"/>
    </xf>
    <xf numFmtId="0" fontId="10" fillId="0" borderId="0" xfId="0" applyFont="1" applyAlignment="1" applyProtection="1">
      <alignment horizontal="center" wrapText="1"/>
      <protection locked="0"/>
    </xf>
    <xf numFmtId="0" fontId="11" fillId="0" borderId="1" xfId="0" applyFont="1" applyBorder="1" applyAlignment="1" applyProtection="1">
      <alignment horizontal="center" vertical="center" wrapText="1"/>
    </xf>
    <xf numFmtId="4" fontId="5" fillId="0" borderId="2" xfId="2" applyNumberFormat="1" applyFont="1" applyFill="1" applyBorder="1" applyAlignment="1" applyProtection="1">
      <alignment horizontal="center" vertical="center" wrapText="1"/>
    </xf>
    <xf numFmtId="4" fontId="5" fillId="0" borderId="7" xfId="2" applyNumberFormat="1" applyFont="1" applyFill="1" applyBorder="1" applyAlignment="1" applyProtection="1">
      <alignment horizontal="center" vertical="center" wrapText="1"/>
    </xf>
    <xf numFmtId="4" fontId="5" fillId="0" borderId="3" xfId="2" applyNumberFormat="1" applyFont="1" applyFill="1" applyBorder="1" applyAlignment="1" applyProtection="1">
      <alignment horizontal="center" vertical="center" wrapText="1"/>
    </xf>
    <xf numFmtId="0" fontId="4" fillId="0" borderId="2" xfId="3" applyFont="1" applyFill="1" applyBorder="1" applyAlignment="1" applyProtection="1">
      <alignment horizontal="left" vertical="center" wrapText="1"/>
    </xf>
    <xf numFmtId="0" fontId="4" fillId="0" borderId="7" xfId="3" applyFont="1" applyFill="1" applyBorder="1" applyAlignment="1" applyProtection="1">
      <alignment horizontal="left" vertical="center" wrapText="1"/>
    </xf>
    <xf numFmtId="0" fontId="4" fillId="0" borderId="3" xfId="3" applyFont="1" applyFill="1" applyBorder="1" applyAlignment="1" applyProtection="1">
      <alignment horizontal="left" vertical="center" wrapText="1"/>
    </xf>
    <xf numFmtId="0" fontId="4" fillId="0" borderId="7" xfId="0" applyFont="1" applyFill="1" applyBorder="1" applyAlignment="1" applyProtection="1">
      <alignment horizontal="left" vertical="center" wrapText="1"/>
    </xf>
    <xf numFmtId="0" fontId="4" fillId="0" borderId="3" xfId="0" applyFont="1" applyFill="1" applyBorder="1" applyAlignment="1" applyProtection="1">
      <alignment horizontal="left" vertical="center" wrapText="1"/>
    </xf>
    <xf numFmtId="0" fontId="0" fillId="0" borderId="0" xfId="0" applyFill="1" applyProtection="1">
      <protection locked="0"/>
    </xf>
    <xf numFmtId="0" fontId="10" fillId="0" borderId="0" xfId="0" applyFont="1" applyFill="1" applyAlignment="1" applyProtection="1">
      <alignment horizontal="center" wrapText="1"/>
      <protection locked="0"/>
    </xf>
    <xf numFmtId="0" fontId="0" fillId="0" borderId="5" xfId="0" applyFill="1" applyBorder="1" applyAlignment="1" applyProtection="1">
      <alignment vertical="center" wrapText="1"/>
    </xf>
    <xf numFmtId="0" fontId="0" fillId="0" borderId="6" xfId="0" applyFill="1" applyBorder="1" applyAlignment="1" applyProtection="1">
      <alignment vertical="center" wrapText="1"/>
    </xf>
    <xf numFmtId="0" fontId="8" fillId="0" borderId="1" xfId="0" applyFont="1" applyFill="1" applyBorder="1" applyAlignment="1" applyProtection="1">
      <alignment wrapText="1"/>
    </xf>
    <xf numFmtId="0" fontId="8" fillId="0" borderId="1" xfId="0" applyFont="1" applyFill="1" applyBorder="1" applyAlignment="1" applyProtection="1">
      <alignment horizontal="center" vertical="center" wrapText="1"/>
    </xf>
    <xf numFmtId="0" fontId="0" fillId="0" borderId="0" xfId="0" applyFill="1" applyProtection="1"/>
  </cellXfs>
  <cellStyles count="9">
    <cellStyle name="Обычный" xfId="0" builtinId="0"/>
    <cellStyle name="Обычный 2 2" xfId="2"/>
    <cellStyle name="Обычный 2 2 2" xfId="3"/>
    <cellStyle name="Обычный 2 2 3" xfId="6"/>
    <cellStyle name="Обычный 2 3" xfId="7"/>
    <cellStyle name="Обычный 3" xfId="8"/>
    <cellStyle name="Обычный 4" xfId="4"/>
    <cellStyle name="Финансовый" xfId="1" builtinId="3"/>
    <cellStyle name="Финансовый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23"/>
  <sheetViews>
    <sheetView tabSelected="1" topLeftCell="A509" zoomScale="60" zoomScaleNormal="60" workbookViewId="0">
      <selection activeCell="C410" sqref="C410"/>
    </sheetView>
  </sheetViews>
  <sheetFormatPr defaultRowHeight="15" x14ac:dyDescent="0.25"/>
  <cols>
    <col min="1" max="1" width="8" style="118" customWidth="1"/>
    <col min="2" max="2" width="32.140625" style="9" customWidth="1"/>
    <col min="3" max="3" width="56.42578125" style="9" customWidth="1"/>
    <col min="4" max="4" width="12.42578125" style="9" customWidth="1"/>
    <col min="5" max="5" width="14.42578125" style="10" customWidth="1"/>
    <col min="6" max="6" width="16.85546875" style="10" customWidth="1"/>
    <col min="7" max="7" width="15" style="10" customWidth="1"/>
    <col min="8" max="8" width="22.5703125" style="9" customWidth="1"/>
    <col min="9" max="11" width="21.140625" style="10" customWidth="1"/>
    <col min="12" max="12" width="9.140625" style="9"/>
    <col min="13" max="13" width="16.7109375" style="9" customWidth="1"/>
    <col min="14" max="14" width="9.140625" style="9"/>
    <col min="15" max="15" width="16.7109375" style="9" customWidth="1"/>
    <col min="16" max="16384" width="9.140625" style="9"/>
  </cols>
  <sheetData>
    <row r="1" spans="1:14" ht="15.75" x14ac:dyDescent="0.25">
      <c r="I1" s="11"/>
      <c r="J1" s="11"/>
      <c r="K1" s="11"/>
    </row>
    <row r="2" spans="1:14" s="12" customFormat="1" x14ac:dyDescent="0.25">
      <c r="B2" s="1"/>
      <c r="C2" s="1"/>
      <c r="D2" s="1"/>
      <c r="E2" s="2" t="s">
        <v>1317</v>
      </c>
      <c r="F2" s="3"/>
      <c r="G2" s="3"/>
      <c r="H2" s="1"/>
      <c r="I2" s="1"/>
      <c r="J2" s="1"/>
      <c r="K2" s="1"/>
      <c r="L2" s="3"/>
      <c r="M2" s="3"/>
      <c r="N2" s="3"/>
    </row>
    <row r="3" spans="1:14" s="12" customFormat="1" x14ac:dyDescent="0.25">
      <c r="B3" s="1"/>
      <c r="C3" s="1"/>
      <c r="D3" s="1"/>
      <c r="E3" s="13"/>
      <c r="F3" s="1"/>
      <c r="G3" s="1"/>
      <c r="H3" s="1"/>
      <c r="I3" s="1"/>
      <c r="J3" s="5"/>
      <c r="K3" s="5"/>
      <c r="L3" s="1"/>
      <c r="M3" s="1"/>
      <c r="N3" s="1"/>
    </row>
    <row r="4" spans="1:14" s="12" customFormat="1" ht="39" customHeight="1" x14ac:dyDescent="0.25">
      <c r="A4" s="106" t="s">
        <v>1322</v>
      </c>
      <c r="B4" s="106"/>
      <c r="C4" s="106"/>
      <c r="D4" s="106"/>
      <c r="E4" s="106"/>
      <c r="F4" s="106"/>
      <c r="G4" s="106"/>
      <c r="H4" s="106"/>
      <c r="I4" s="106"/>
      <c r="J4" s="5"/>
      <c r="K4" s="5"/>
      <c r="L4" s="5"/>
      <c r="M4" s="5"/>
      <c r="N4" s="5"/>
    </row>
    <row r="5" spans="1:14" s="12" customFormat="1" x14ac:dyDescent="0.25">
      <c r="B5" s="5"/>
      <c r="C5" s="5"/>
      <c r="D5" s="5"/>
      <c r="E5" s="6"/>
      <c r="F5" s="5"/>
      <c r="G5" s="5"/>
      <c r="H5" s="5"/>
      <c r="I5" s="5"/>
      <c r="J5" s="5"/>
      <c r="K5" s="5"/>
      <c r="L5" s="5"/>
      <c r="M5" s="5"/>
      <c r="N5" s="5"/>
    </row>
    <row r="6" spans="1:14" s="12" customFormat="1" x14ac:dyDescent="0.25">
      <c r="B6" s="4" t="s">
        <v>1302</v>
      </c>
      <c r="C6" s="5"/>
      <c r="D6" s="5"/>
      <c r="E6" s="6"/>
      <c r="F6" s="5"/>
      <c r="G6" s="5"/>
      <c r="H6" s="5"/>
      <c r="I6" s="1"/>
      <c r="J6" s="1"/>
      <c r="K6" s="1"/>
      <c r="L6" s="5"/>
      <c r="M6" s="5"/>
      <c r="N6" s="5"/>
    </row>
    <row r="7" spans="1:14" s="12" customFormat="1" x14ac:dyDescent="0.25">
      <c r="B7" s="1"/>
      <c r="C7" s="1"/>
      <c r="D7" s="1"/>
      <c r="E7" s="13"/>
      <c r="F7" s="1"/>
      <c r="G7" s="1"/>
      <c r="H7" s="1"/>
      <c r="I7" s="1"/>
      <c r="J7" s="1"/>
      <c r="K7" s="1"/>
      <c r="L7" s="1"/>
      <c r="M7" s="1"/>
      <c r="N7" s="1"/>
    </row>
    <row r="8" spans="1:14" s="12" customFormat="1" x14ac:dyDescent="0.25">
      <c r="B8" s="1"/>
      <c r="C8" s="1"/>
      <c r="D8" s="1"/>
      <c r="E8" s="13"/>
      <c r="F8" s="1"/>
      <c r="G8" s="1"/>
      <c r="H8" s="1"/>
      <c r="I8" s="1"/>
      <c r="J8" s="2"/>
      <c r="K8" s="2"/>
      <c r="L8" s="1"/>
      <c r="M8" s="1"/>
      <c r="N8" s="1"/>
    </row>
    <row r="9" spans="1:14" s="12" customFormat="1" x14ac:dyDescent="0.25">
      <c r="A9" s="107" t="s">
        <v>1303</v>
      </c>
      <c r="B9" s="107"/>
      <c r="C9" s="107"/>
      <c r="D9" s="107"/>
      <c r="E9" s="107"/>
      <c r="F9" s="107"/>
      <c r="G9" s="107"/>
      <c r="H9" s="107"/>
      <c r="I9" s="107"/>
      <c r="J9" s="2"/>
      <c r="K9" s="2"/>
      <c r="L9" s="2"/>
      <c r="M9" s="2"/>
      <c r="N9" s="2"/>
    </row>
    <row r="10" spans="1:14" s="12" customFormat="1" x14ac:dyDescent="0.25">
      <c r="B10" s="2"/>
      <c r="C10" s="2"/>
      <c r="D10" s="2"/>
      <c r="E10" s="13"/>
      <c r="F10" s="2"/>
      <c r="G10" s="2"/>
      <c r="H10" s="2"/>
      <c r="I10" s="14"/>
      <c r="J10" s="14"/>
      <c r="K10" s="14"/>
      <c r="L10" s="2"/>
      <c r="M10" s="2"/>
      <c r="N10" s="2"/>
    </row>
    <row r="11" spans="1:14" s="12" customFormat="1" ht="48" customHeight="1" x14ac:dyDescent="0.25">
      <c r="A11" s="108" t="s">
        <v>1304</v>
      </c>
      <c r="B11" s="108"/>
      <c r="C11" s="108"/>
      <c r="D11" s="108"/>
      <c r="E11" s="108"/>
      <c r="F11" s="108"/>
      <c r="G11" s="15"/>
      <c r="H11" s="14"/>
      <c r="I11" s="14"/>
      <c r="J11" s="14"/>
      <c r="K11" s="14"/>
      <c r="L11" s="14"/>
      <c r="M11" s="14"/>
      <c r="N11" s="14"/>
    </row>
    <row r="12" spans="1:14" s="12" customFormat="1" ht="162.75" customHeight="1" x14ac:dyDescent="0.25">
      <c r="A12" s="119"/>
      <c r="B12" s="109" t="s">
        <v>1321</v>
      </c>
      <c r="C12" s="109"/>
      <c r="D12" s="8"/>
      <c r="E12" s="15"/>
      <c r="F12" s="15"/>
      <c r="G12" s="15"/>
      <c r="H12" s="14"/>
      <c r="I12" s="11"/>
      <c r="J12" s="11"/>
      <c r="K12" s="11"/>
      <c r="L12" s="14"/>
      <c r="M12" s="14"/>
      <c r="N12" s="14"/>
    </row>
    <row r="13" spans="1:14" ht="15.75" x14ac:dyDescent="0.25">
      <c r="A13" s="16"/>
      <c r="B13" s="16"/>
      <c r="C13" s="16"/>
      <c r="D13" s="16"/>
      <c r="E13" s="16"/>
      <c r="F13" s="16"/>
      <c r="G13" s="16"/>
      <c r="H13" s="17"/>
      <c r="I13" s="11"/>
      <c r="J13" s="11"/>
      <c r="K13" s="11"/>
    </row>
    <row r="14" spans="1:14" s="21" customFormat="1" ht="114" x14ac:dyDescent="0.25">
      <c r="A14" s="18" t="s">
        <v>0</v>
      </c>
      <c r="B14" s="18" t="s">
        <v>1</v>
      </c>
      <c r="C14" s="18" t="s">
        <v>2</v>
      </c>
      <c r="D14" s="18" t="s">
        <v>3</v>
      </c>
      <c r="E14" s="18" t="s">
        <v>1306</v>
      </c>
      <c r="F14" s="18" t="s">
        <v>4</v>
      </c>
      <c r="G14" s="18" t="s">
        <v>5</v>
      </c>
      <c r="H14" s="19" t="s">
        <v>6</v>
      </c>
      <c r="I14" s="20" t="s">
        <v>1318</v>
      </c>
      <c r="J14" s="20" t="s">
        <v>1319</v>
      </c>
      <c r="K14" s="20" t="s">
        <v>1320</v>
      </c>
    </row>
    <row r="15" spans="1:14" s="21" customFormat="1" x14ac:dyDescent="0.25">
      <c r="A15" s="22">
        <v>1</v>
      </c>
      <c r="B15" s="23">
        <v>2</v>
      </c>
      <c r="C15" s="23">
        <v>3</v>
      </c>
      <c r="D15" s="23">
        <v>4</v>
      </c>
      <c r="E15" s="24">
        <v>5</v>
      </c>
      <c r="F15" s="24">
        <v>6</v>
      </c>
      <c r="G15" s="24">
        <v>7</v>
      </c>
      <c r="H15" s="23">
        <v>8</v>
      </c>
      <c r="I15" s="23">
        <v>9</v>
      </c>
      <c r="J15" s="23">
        <v>10</v>
      </c>
      <c r="K15" s="23">
        <v>11</v>
      </c>
    </row>
    <row r="16" spans="1:14" s="21" customFormat="1" x14ac:dyDescent="0.25">
      <c r="A16" s="113" t="s">
        <v>7</v>
      </c>
      <c r="B16" s="114"/>
      <c r="C16" s="115"/>
      <c r="D16" s="19"/>
      <c r="E16" s="25"/>
      <c r="F16" s="25"/>
      <c r="G16" s="25"/>
      <c r="H16" s="19"/>
      <c r="I16" s="26"/>
      <c r="J16" s="26"/>
      <c r="K16" s="26"/>
    </row>
    <row r="17" spans="1:15" s="21" customFormat="1" x14ac:dyDescent="0.25">
      <c r="A17" s="101" t="s">
        <v>8</v>
      </c>
      <c r="B17" s="116"/>
      <c r="C17" s="117"/>
      <c r="D17" s="18"/>
      <c r="E17" s="19"/>
      <c r="F17" s="19"/>
      <c r="G17" s="19"/>
      <c r="H17" s="19"/>
      <c r="I17" s="26"/>
      <c r="J17" s="26"/>
      <c r="K17" s="26"/>
    </row>
    <row r="18" spans="1:15" s="21" customFormat="1" ht="153" x14ac:dyDescent="0.25">
      <c r="A18" s="27" t="s">
        <v>9</v>
      </c>
      <c r="B18" s="28" t="s">
        <v>10</v>
      </c>
      <c r="C18" s="29" t="s">
        <v>11</v>
      </c>
      <c r="D18" s="19"/>
      <c r="E18" s="19"/>
      <c r="F18" s="25"/>
      <c r="G18" s="30"/>
      <c r="H18" s="31" t="s">
        <v>13</v>
      </c>
      <c r="I18" s="26"/>
      <c r="J18" s="26"/>
      <c r="K18" s="26"/>
    </row>
    <row r="19" spans="1:15" s="21" customFormat="1" ht="63.75" x14ac:dyDescent="0.25">
      <c r="A19" s="80" t="s">
        <v>14</v>
      </c>
      <c r="B19" s="33" t="s">
        <v>15</v>
      </c>
      <c r="C19" s="100" t="s">
        <v>16</v>
      </c>
      <c r="D19" s="19" t="s">
        <v>17</v>
      </c>
      <c r="E19" s="25">
        <v>1493.18</v>
      </c>
      <c r="F19" s="34">
        <v>28.01</v>
      </c>
      <c r="G19" s="34">
        <v>1465.17</v>
      </c>
      <c r="H19" s="31" t="s">
        <v>1300</v>
      </c>
      <c r="I19" s="7">
        <f>E19*$D$12</f>
        <v>0</v>
      </c>
      <c r="J19" s="7">
        <f>F19*$D$12</f>
        <v>0</v>
      </c>
      <c r="K19" s="7">
        <f>G19*$D$12</f>
        <v>0</v>
      </c>
      <c r="M19" s="35"/>
      <c r="N19" s="35"/>
      <c r="O19" s="35"/>
    </row>
    <row r="20" spans="1:15" s="21" customFormat="1" ht="63.75" x14ac:dyDescent="0.25">
      <c r="A20" s="80" t="s">
        <v>18</v>
      </c>
      <c r="B20" s="33" t="s">
        <v>19</v>
      </c>
      <c r="C20" s="100"/>
      <c r="D20" s="19" t="s">
        <v>17</v>
      </c>
      <c r="E20" s="25">
        <v>1327.58</v>
      </c>
      <c r="F20" s="34">
        <v>22.78</v>
      </c>
      <c r="G20" s="34">
        <v>1304.8</v>
      </c>
      <c r="H20" s="31" t="s">
        <v>12</v>
      </c>
      <c r="I20" s="7">
        <f t="shared" ref="I20:I21" si="0">E20*$D$12</f>
        <v>0</v>
      </c>
      <c r="J20" s="7">
        <f t="shared" ref="J20:J21" si="1">F20*$D$12</f>
        <v>0</v>
      </c>
      <c r="K20" s="7">
        <f t="shared" ref="K20:K21" si="2">G20*$D$12</f>
        <v>0</v>
      </c>
      <c r="M20" s="35"/>
      <c r="N20" s="35"/>
      <c r="O20" s="35"/>
    </row>
    <row r="21" spans="1:15" s="21" customFormat="1" ht="63.75" x14ac:dyDescent="0.25">
      <c r="A21" s="80" t="s">
        <v>20</v>
      </c>
      <c r="B21" s="33" t="s">
        <v>21</v>
      </c>
      <c r="C21" s="100"/>
      <c r="D21" s="19" t="s">
        <v>17</v>
      </c>
      <c r="E21" s="25">
        <v>1279.1400000000001</v>
      </c>
      <c r="F21" s="34">
        <v>20.99</v>
      </c>
      <c r="G21" s="34">
        <v>1258.1500000000001</v>
      </c>
      <c r="H21" s="31" t="s">
        <v>12</v>
      </c>
      <c r="I21" s="7">
        <f t="shared" si="0"/>
        <v>0</v>
      </c>
      <c r="J21" s="7">
        <f t="shared" si="1"/>
        <v>0</v>
      </c>
      <c r="K21" s="7">
        <f t="shared" si="2"/>
        <v>0</v>
      </c>
      <c r="M21" s="35"/>
      <c r="N21" s="35"/>
      <c r="O21" s="35"/>
    </row>
    <row r="22" spans="1:15" s="21" customFormat="1" ht="138" customHeight="1" x14ac:dyDescent="0.25">
      <c r="A22" s="27" t="s">
        <v>22</v>
      </c>
      <c r="B22" s="28" t="s">
        <v>23</v>
      </c>
      <c r="C22" s="29" t="s">
        <v>24</v>
      </c>
      <c r="D22" s="19"/>
      <c r="E22" s="25" t="s">
        <v>1305</v>
      </c>
      <c r="F22" s="34" t="s">
        <v>1305</v>
      </c>
      <c r="G22" s="34" t="s">
        <v>1305</v>
      </c>
      <c r="H22" s="31" t="s">
        <v>25</v>
      </c>
      <c r="I22" s="7" t="s">
        <v>1305</v>
      </c>
      <c r="J22" s="7" t="s">
        <v>1305</v>
      </c>
      <c r="K22" s="7" t="s">
        <v>1305</v>
      </c>
    </row>
    <row r="23" spans="1:15" s="21" customFormat="1" ht="153" x14ac:dyDescent="0.25">
      <c r="A23" s="80" t="s">
        <v>26</v>
      </c>
      <c r="B23" s="33" t="s">
        <v>27</v>
      </c>
      <c r="C23" s="29" t="s">
        <v>16</v>
      </c>
      <c r="D23" s="19" t="s">
        <v>17</v>
      </c>
      <c r="E23" s="25">
        <v>2143.2399999999998</v>
      </c>
      <c r="F23" s="34">
        <v>265.63</v>
      </c>
      <c r="G23" s="34">
        <v>1877.6</v>
      </c>
      <c r="H23" s="31" t="s">
        <v>28</v>
      </c>
      <c r="I23" s="7">
        <f>E23*$D$12</f>
        <v>0</v>
      </c>
      <c r="J23" s="7">
        <f>F23*$D$12</f>
        <v>0</v>
      </c>
      <c r="K23" s="7">
        <f>G23*$D$12</f>
        <v>0</v>
      </c>
      <c r="M23" s="35"/>
      <c r="N23" s="35"/>
      <c r="O23" s="35"/>
    </row>
    <row r="24" spans="1:15" s="21" customFormat="1" x14ac:dyDescent="0.25">
      <c r="A24" s="99" t="s">
        <v>29</v>
      </c>
      <c r="B24" s="99"/>
      <c r="C24" s="99"/>
      <c r="D24" s="18"/>
      <c r="E24" s="25" t="s">
        <v>1305</v>
      </c>
      <c r="F24" s="34" t="s">
        <v>1305</v>
      </c>
      <c r="G24" s="34" t="s">
        <v>1305</v>
      </c>
      <c r="H24" s="19"/>
      <c r="I24" s="7" t="s">
        <v>1305</v>
      </c>
      <c r="J24" s="7" t="s">
        <v>1305</v>
      </c>
      <c r="K24" s="7" t="s">
        <v>1305</v>
      </c>
    </row>
    <row r="25" spans="1:15" s="21" customFormat="1" ht="135" customHeight="1" x14ac:dyDescent="0.25">
      <c r="A25" s="27" t="s">
        <v>30</v>
      </c>
      <c r="B25" s="28" t="s">
        <v>31</v>
      </c>
      <c r="C25" s="33" t="s">
        <v>32</v>
      </c>
      <c r="D25" s="19"/>
      <c r="E25" s="25" t="s">
        <v>1305</v>
      </c>
      <c r="F25" s="34" t="s">
        <v>1305</v>
      </c>
      <c r="G25" s="34" t="s">
        <v>1305</v>
      </c>
      <c r="H25" s="31" t="s">
        <v>13</v>
      </c>
      <c r="I25" s="7" t="s">
        <v>1305</v>
      </c>
      <c r="J25" s="7" t="s">
        <v>1305</v>
      </c>
      <c r="K25" s="7" t="s">
        <v>1305</v>
      </c>
    </row>
    <row r="26" spans="1:15" s="21" customFormat="1" ht="93" customHeight="1" x14ac:dyDescent="0.25">
      <c r="A26" s="80" t="s">
        <v>33</v>
      </c>
      <c r="B26" s="33" t="s">
        <v>34</v>
      </c>
      <c r="C26" s="33"/>
      <c r="D26" s="19" t="s">
        <v>17</v>
      </c>
      <c r="E26" s="25">
        <v>1574.29</v>
      </c>
      <c r="F26" s="34">
        <v>342.44</v>
      </c>
      <c r="G26" s="34">
        <v>1231.8499999999999</v>
      </c>
      <c r="H26" s="31" t="s">
        <v>12</v>
      </c>
      <c r="I26" s="7">
        <f t="shared" ref="I26:I27" si="3">E26*$D$12</f>
        <v>0</v>
      </c>
      <c r="J26" s="7">
        <f t="shared" ref="J26:J27" si="4">F26*$D$12</f>
        <v>0</v>
      </c>
      <c r="K26" s="7">
        <f t="shared" ref="K26:K27" si="5">G26*$D$12</f>
        <v>0</v>
      </c>
      <c r="M26" s="35"/>
      <c r="N26" s="35"/>
      <c r="O26" s="35"/>
    </row>
    <row r="27" spans="1:15" s="21" customFormat="1" ht="99" customHeight="1" x14ac:dyDescent="0.25">
      <c r="A27" s="80" t="s">
        <v>35</v>
      </c>
      <c r="B27" s="33" t="s">
        <v>36</v>
      </c>
      <c r="C27" s="33"/>
      <c r="D27" s="19" t="s">
        <v>17</v>
      </c>
      <c r="E27" s="25">
        <v>1403.85</v>
      </c>
      <c r="F27" s="34">
        <v>275.11</v>
      </c>
      <c r="G27" s="34">
        <v>1128.73</v>
      </c>
      <c r="H27" s="31" t="s">
        <v>12</v>
      </c>
      <c r="I27" s="7">
        <f t="shared" si="3"/>
        <v>0</v>
      </c>
      <c r="J27" s="7">
        <f t="shared" si="4"/>
        <v>0</v>
      </c>
      <c r="K27" s="7">
        <f t="shared" si="5"/>
        <v>0</v>
      </c>
      <c r="M27" s="35"/>
      <c r="N27" s="35"/>
      <c r="O27" s="35"/>
    </row>
    <row r="28" spans="1:15" s="21" customFormat="1" x14ac:dyDescent="0.25">
      <c r="A28" s="90" t="s">
        <v>37</v>
      </c>
      <c r="B28" s="90"/>
      <c r="C28" s="90"/>
      <c r="D28" s="19"/>
      <c r="E28" s="25"/>
      <c r="F28" s="34"/>
      <c r="G28" s="34"/>
      <c r="H28" s="31"/>
      <c r="I28" s="7" t="s">
        <v>1305</v>
      </c>
      <c r="J28" s="7" t="s">
        <v>1305</v>
      </c>
      <c r="K28" s="7" t="s">
        <v>1305</v>
      </c>
    </row>
    <row r="29" spans="1:15" s="21" customFormat="1" x14ac:dyDescent="0.25">
      <c r="A29" s="99" t="s">
        <v>38</v>
      </c>
      <c r="B29" s="99"/>
      <c r="C29" s="99"/>
      <c r="D29" s="18"/>
      <c r="E29" s="25"/>
      <c r="F29" s="34"/>
      <c r="G29" s="34"/>
      <c r="H29" s="19"/>
      <c r="I29" s="7" t="s">
        <v>1305</v>
      </c>
      <c r="J29" s="7" t="s">
        <v>1305</v>
      </c>
      <c r="K29" s="7" t="s">
        <v>1305</v>
      </c>
    </row>
    <row r="30" spans="1:15" s="21" customFormat="1" ht="95.25" customHeight="1" x14ac:dyDescent="0.25">
      <c r="A30" s="27" t="s">
        <v>39</v>
      </c>
      <c r="B30" s="28" t="s">
        <v>40</v>
      </c>
      <c r="C30" s="29" t="s">
        <v>41</v>
      </c>
      <c r="D30" s="19" t="s">
        <v>42</v>
      </c>
      <c r="E30" s="25">
        <v>3218.333333333333</v>
      </c>
      <c r="F30" s="34">
        <v>313.59710284148815</v>
      </c>
      <c r="G30" s="34">
        <v>2904.7362304918447</v>
      </c>
      <c r="H30" s="31" t="s">
        <v>43</v>
      </c>
      <c r="I30" s="7">
        <f t="shared" ref="I30:I32" si="6">E30*$D$12</f>
        <v>0</v>
      </c>
      <c r="J30" s="7">
        <f t="shared" ref="J30:J32" si="7">F30*$D$12</f>
        <v>0</v>
      </c>
      <c r="K30" s="7">
        <f t="shared" ref="K30:K32" si="8">G30*$D$12</f>
        <v>0</v>
      </c>
      <c r="M30" s="35"/>
      <c r="N30" s="35"/>
      <c r="O30" s="35"/>
    </row>
    <row r="31" spans="1:15" s="21" customFormat="1" ht="158.25" customHeight="1" x14ac:dyDescent="0.25">
      <c r="A31" s="27" t="s">
        <v>44</v>
      </c>
      <c r="B31" s="28" t="s">
        <v>45</v>
      </c>
      <c r="C31" s="29" t="s">
        <v>46</v>
      </c>
      <c r="D31" s="19" t="s">
        <v>42</v>
      </c>
      <c r="E31" s="25">
        <v>4383.5433333333331</v>
      </c>
      <c r="F31" s="34">
        <v>329.87796518608837</v>
      </c>
      <c r="G31" s="34">
        <v>4053.6653681472449</v>
      </c>
      <c r="H31" s="31" t="s">
        <v>47</v>
      </c>
      <c r="I31" s="7">
        <f t="shared" si="6"/>
        <v>0</v>
      </c>
      <c r="J31" s="7">
        <f t="shared" si="7"/>
        <v>0</v>
      </c>
      <c r="K31" s="7">
        <f t="shared" si="8"/>
        <v>0</v>
      </c>
      <c r="M31" s="35"/>
      <c r="N31" s="35"/>
      <c r="O31" s="35"/>
    </row>
    <row r="32" spans="1:15" s="21" customFormat="1" ht="359.25" customHeight="1" x14ac:dyDescent="0.25">
      <c r="A32" s="27" t="s">
        <v>48</v>
      </c>
      <c r="B32" s="28" t="s">
        <v>49</v>
      </c>
      <c r="C32" s="29" t="s">
        <v>50</v>
      </c>
      <c r="D32" s="19" t="s">
        <v>42</v>
      </c>
      <c r="E32" s="25">
        <v>3199.9633333333331</v>
      </c>
      <c r="F32" s="34">
        <v>127.41738129200151</v>
      </c>
      <c r="G32" s="34">
        <v>3072.5459520413315</v>
      </c>
      <c r="H32" s="31" t="s">
        <v>51</v>
      </c>
      <c r="I32" s="7">
        <f t="shared" si="6"/>
        <v>0</v>
      </c>
      <c r="J32" s="7">
        <f t="shared" si="7"/>
        <v>0</v>
      </c>
      <c r="K32" s="7">
        <f t="shared" si="8"/>
        <v>0</v>
      </c>
      <c r="M32" s="35"/>
      <c r="N32" s="35"/>
      <c r="O32" s="35"/>
    </row>
    <row r="33" spans="1:15" s="21" customFormat="1" ht="238.5" customHeight="1" x14ac:dyDescent="0.25">
      <c r="A33" s="97" t="s">
        <v>52</v>
      </c>
      <c r="B33" s="98"/>
      <c r="C33" s="98"/>
      <c r="D33" s="32"/>
      <c r="E33" s="25"/>
      <c r="F33" s="34"/>
      <c r="G33" s="34"/>
      <c r="H33" s="32"/>
      <c r="I33" s="7" t="s">
        <v>1305</v>
      </c>
      <c r="J33" s="7" t="s">
        <v>1305</v>
      </c>
      <c r="K33" s="7" t="s">
        <v>1305</v>
      </c>
    </row>
    <row r="34" spans="1:15" s="21" customFormat="1" ht="332.25" customHeight="1" x14ac:dyDescent="0.25">
      <c r="A34" s="90" t="s">
        <v>53</v>
      </c>
      <c r="B34" s="90"/>
      <c r="C34" s="90"/>
      <c r="D34" s="19"/>
      <c r="E34" s="25"/>
      <c r="F34" s="34"/>
      <c r="G34" s="34"/>
      <c r="H34" s="19"/>
      <c r="I34" s="7" t="s">
        <v>1305</v>
      </c>
      <c r="J34" s="7" t="s">
        <v>1305</v>
      </c>
      <c r="K34" s="7" t="s">
        <v>1305</v>
      </c>
    </row>
    <row r="35" spans="1:15" s="21" customFormat="1" ht="89.25" customHeight="1" x14ac:dyDescent="0.25">
      <c r="A35" s="99" t="s">
        <v>54</v>
      </c>
      <c r="B35" s="100"/>
      <c r="C35" s="100"/>
      <c r="D35" s="18"/>
      <c r="E35" s="25"/>
      <c r="F35" s="34"/>
      <c r="G35" s="34"/>
      <c r="H35" s="19"/>
      <c r="I35" s="7" t="s">
        <v>1305</v>
      </c>
      <c r="J35" s="7" t="s">
        <v>1305</v>
      </c>
      <c r="K35" s="7" t="s">
        <v>1305</v>
      </c>
    </row>
    <row r="36" spans="1:15" s="21" customFormat="1" ht="37.5" customHeight="1" x14ac:dyDescent="0.25">
      <c r="A36" s="36" t="s">
        <v>55</v>
      </c>
      <c r="B36" s="37" t="s">
        <v>56</v>
      </c>
      <c r="C36" s="38" t="s">
        <v>57</v>
      </c>
      <c r="D36" s="39"/>
      <c r="E36" s="25"/>
      <c r="F36" s="34"/>
      <c r="G36" s="34"/>
      <c r="H36" s="40" t="s">
        <v>58</v>
      </c>
      <c r="I36" s="7" t="s">
        <v>1305</v>
      </c>
      <c r="J36" s="7" t="s">
        <v>1305</v>
      </c>
      <c r="K36" s="7" t="s">
        <v>1305</v>
      </c>
    </row>
    <row r="37" spans="1:15" s="21" customFormat="1" ht="56.25" customHeight="1" x14ac:dyDescent="0.25">
      <c r="A37" s="41" t="s">
        <v>59</v>
      </c>
      <c r="B37" s="38" t="s">
        <v>60</v>
      </c>
      <c r="C37" s="38"/>
      <c r="D37" s="39" t="s">
        <v>61</v>
      </c>
      <c r="E37" s="25">
        <v>140723.92933774224</v>
      </c>
      <c r="F37" s="34">
        <v>39097.090430669705</v>
      </c>
      <c r="G37" s="34">
        <v>101626.83890707254</v>
      </c>
      <c r="H37" s="39" t="s">
        <v>12</v>
      </c>
      <c r="I37" s="7">
        <f t="shared" ref="I37:I39" si="9">E37*$D$12</f>
        <v>0</v>
      </c>
      <c r="J37" s="7">
        <f t="shared" ref="J37:J39" si="10">F37*$D$12</f>
        <v>0</v>
      </c>
      <c r="K37" s="7">
        <f t="shared" ref="K37:K39" si="11">G37*$D$12</f>
        <v>0</v>
      </c>
      <c r="M37" s="35"/>
      <c r="N37" s="35"/>
      <c r="O37" s="35"/>
    </row>
    <row r="38" spans="1:15" s="21" customFormat="1" ht="259.5" customHeight="1" x14ac:dyDescent="0.25">
      <c r="A38" s="41" t="s">
        <v>62</v>
      </c>
      <c r="B38" s="38" t="s">
        <v>63</v>
      </c>
      <c r="C38" s="38"/>
      <c r="D38" s="39" t="s">
        <v>61</v>
      </c>
      <c r="E38" s="25">
        <v>159069.93894852567</v>
      </c>
      <c r="F38" s="34">
        <v>39252.570255235492</v>
      </c>
      <c r="G38" s="34">
        <v>119817.36869329018</v>
      </c>
      <c r="H38" s="39" t="s">
        <v>12</v>
      </c>
      <c r="I38" s="7">
        <f t="shared" si="9"/>
        <v>0</v>
      </c>
      <c r="J38" s="7">
        <f t="shared" si="10"/>
        <v>0</v>
      </c>
      <c r="K38" s="7">
        <f t="shared" si="11"/>
        <v>0</v>
      </c>
      <c r="M38" s="35"/>
      <c r="N38" s="35"/>
      <c r="O38" s="35"/>
    </row>
    <row r="39" spans="1:15" s="21" customFormat="1" ht="25.5" x14ac:dyDescent="0.25">
      <c r="A39" s="41" t="s">
        <v>64</v>
      </c>
      <c r="B39" s="38" t="s">
        <v>65</v>
      </c>
      <c r="C39" s="38"/>
      <c r="D39" s="39" t="s">
        <v>61</v>
      </c>
      <c r="E39" s="25">
        <v>185334.12092339058</v>
      </c>
      <c r="F39" s="34">
        <v>29279.580273589876</v>
      </c>
      <c r="G39" s="34">
        <v>156054.54064980071</v>
      </c>
      <c r="H39" s="39" t="s">
        <v>12</v>
      </c>
      <c r="I39" s="7">
        <f t="shared" si="9"/>
        <v>0</v>
      </c>
      <c r="J39" s="7">
        <f t="shared" si="10"/>
        <v>0</v>
      </c>
      <c r="K39" s="7">
        <f t="shared" si="11"/>
        <v>0</v>
      </c>
      <c r="M39" s="35"/>
      <c r="N39" s="35"/>
      <c r="O39" s="35"/>
    </row>
    <row r="40" spans="1:15" s="21" customFormat="1" ht="267.75" x14ac:dyDescent="0.25">
      <c r="A40" s="36" t="s">
        <v>66</v>
      </c>
      <c r="B40" s="37" t="s">
        <v>67</v>
      </c>
      <c r="C40" s="38" t="s">
        <v>68</v>
      </c>
      <c r="D40" s="39"/>
      <c r="E40" s="25"/>
      <c r="F40" s="34"/>
      <c r="G40" s="34"/>
      <c r="H40" s="40" t="s">
        <v>58</v>
      </c>
      <c r="I40" s="7" t="s">
        <v>1305</v>
      </c>
      <c r="J40" s="7" t="s">
        <v>1305</v>
      </c>
      <c r="K40" s="7" t="s">
        <v>1305</v>
      </c>
    </row>
    <row r="41" spans="1:15" s="21" customFormat="1" ht="25.5" x14ac:dyDescent="0.25">
      <c r="A41" s="41" t="s">
        <v>69</v>
      </c>
      <c r="B41" s="38" t="s">
        <v>60</v>
      </c>
      <c r="C41" s="38"/>
      <c r="D41" s="39" t="s">
        <v>61</v>
      </c>
      <c r="E41" s="25">
        <v>300291.26835868898</v>
      </c>
      <c r="F41" s="34">
        <v>102823.74448758509</v>
      </c>
      <c r="G41" s="34">
        <v>197467.52387110388</v>
      </c>
      <c r="H41" s="39" t="s">
        <v>12</v>
      </c>
      <c r="I41" s="7">
        <f t="shared" ref="I41:I43" si="12">E41*$D$12</f>
        <v>0</v>
      </c>
      <c r="J41" s="7">
        <f t="shared" ref="J41:J43" si="13">F41*$D$12</f>
        <v>0</v>
      </c>
      <c r="K41" s="7">
        <f t="shared" ref="K41:K43" si="14">G41*$D$12</f>
        <v>0</v>
      </c>
      <c r="M41" s="35"/>
      <c r="N41" s="35"/>
      <c r="O41" s="35"/>
    </row>
    <row r="42" spans="1:15" s="21" customFormat="1" ht="25.5" x14ac:dyDescent="0.25">
      <c r="A42" s="41" t="s">
        <v>70</v>
      </c>
      <c r="B42" s="38" t="s">
        <v>63</v>
      </c>
      <c r="C42" s="38"/>
      <c r="D42" s="39" t="s">
        <v>61</v>
      </c>
      <c r="E42" s="25">
        <v>321768.45394843869</v>
      </c>
      <c r="F42" s="34">
        <v>104072.56629906184</v>
      </c>
      <c r="G42" s="34">
        <v>217695.88764937685</v>
      </c>
      <c r="H42" s="39" t="s">
        <v>12</v>
      </c>
      <c r="I42" s="7">
        <f t="shared" si="12"/>
        <v>0</v>
      </c>
      <c r="J42" s="7">
        <f t="shared" si="13"/>
        <v>0</v>
      </c>
      <c r="K42" s="7">
        <f t="shared" si="14"/>
        <v>0</v>
      </c>
      <c r="M42" s="35"/>
      <c r="N42" s="35"/>
      <c r="O42" s="35"/>
    </row>
    <row r="43" spans="1:15" s="21" customFormat="1" ht="25.5" x14ac:dyDescent="0.25">
      <c r="A43" s="41" t="s">
        <v>71</v>
      </c>
      <c r="B43" s="38" t="s">
        <v>65</v>
      </c>
      <c r="C43" s="38"/>
      <c r="D43" s="39" t="s">
        <v>61</v>
      </c>
      <c r="E43" s="25">
        <v>364154.58645202615</v>
      </c>
      <c r="F43" s="34">
        <v>104282.17313093266</v>
      </c>
      <c r="G43" s="34">
        <v>259872.41332109348</v>
      </c>
      <c r="H43" s="39" t="s">
        <v>12</v>
      </c>
      <c r="I43" s="7">
        <f t="shared" si="12"/>
        <v>0</v>
      </c>
      <c r="J43" s="7">
        <f t="shared" si="13"/>
        <v>0</v>
      </c>
      <c r="K43" s="7">
        <f t="shared" si="14"/>
        <v>0</v>
      </c>
      <c r="M43" s="35"/>
      <c r="N43" s="35"/>
      <c r="O43" s="35"/>
    </row>
    <row r="44" spans="1:15" s="21" customFormat="1" ht="204" x14ac:dyDescent="0.25">
      <c r="A44" s="36" t="s">
        <v>72</v>
      </c>
      <c r="B44" s="37" t="s">
        <v>73</v>
      </c>
      <c r="C44" s="38" t="s">
        <v>74</v>
      </c>
      <c r="D44" s="39"/>
      <c r="E44" s="25"/>
      <c r="F44" s="34"/>
      <c r="G44" s="34"/>
      <c r="H44" s="40" t="s">
        <v>58</v>
      </c>
      <c r="I44" s="7" t="s">
        <v>1305</v>
      </c>
      <c r="J44" s="7" t="s">
        <v>1305</v>
      </c>
      <c r="K44" s="7" t="s">
        <v>1305</v>
      </c>
    </row>
    <row r="45" spans="1:15" s="21" customFormat="1" ht="25.5" x14ac:dyDescent="0.25">
      <c r="A45" s="41" t="s">
        <v>75</v>
      </c>
      <c r="B45" s="38" t="s">
        <v>60</v>
      </c>
      <c r="C45" s="38"/>
      <c r="D45" s="39" t="s">
        <v>61</v>
      </c>
      <c r="E45" s="25">
        <v>170669.36680471271</v>
      </c>
      <c r="F45" s="34">
        <v>43684.518629725178</v>
      </c>
      <c r="G45" s="34">
        <v>126984.84817498754</v>
      </c>
      <c r="H45" s="39" t="s">
        <v>12</v>
      </c>
      <c r="I45" s="7">
        <f t="shared" ref="I45:I47" si="15">E45*$D$12</f>
        <v>0</v>
      </c>
      <c r="J45" s="7">
        <f t="shared" ref="J45:J47" si="16">F45*$D$12</f>
        <v>0</v>
      </c>
      <c r="K45" s="7">
        <f t="shared" ref="K45:K47" si="17">G45*$D$12</f>
        <v>0</v>
      </c>
      <c r="M45" s="35"/>
      <c r="N45" s="35"/>
      <c r="O45" s="35"/>
    </row>
    <row r="46" spans="1:15" s="21" customFormat="1" ht="25.5" x14ac:dyDescent="0.25">
      <c r="A46" s="41" t="s">
        <v>76</v>
      </c>
      <c r="B46" s="38" t="s">
        <v>63</v>
      </c>
      <c r="C46" s="38"/>
      <c r="D46" s="39" t="s">
        <v>61</v>
      </c>
      <c r="E46" s="25">
        <v>192249.40798299102</v>
      </c>
      <c r="F46" s="34">
        <v>44211.276898350079</v>
      </c>
      <c r="G46" s="34">
        <v>148038.13108464095</v>
      </c>
      <c r="H46" s="39" t="s">
        <v>12</v>
      </c>
      <c r="I46" s="7">
        <f t="shared" si="15"/>
        <v>0</v>
      </c>
      <c r="J46" s="7">
        <f t="shared" si="16"/>
        <v>0</v>
      </c>
      <c r="K46" s="7">
        <f t="shared" si="17"/>
        <v>0</v>
      </c>
      <c r="M46" s="35"/>
      <c r="N46" s="35"/>
      <c r="O46" s="35"/>
    </row>
    <row r="47" spans="1:15" s="21" customFormat="1" ht="25.5" x14ac:dyDescent="0.25">
      <c r="A47" s="41" t="s">
        <v>77</v>
      </c>
      <c r="B47" s="38" t="s">
        <v>65</v>
      </c>
      <c r="C47" s="38"/>
      <c r="D47" s="39" t="s">
        <v>61</v>
      </c>
      <c r="E47" s="25">
        <v>221757.86054137591</v>
      </c>
      <c r="F47" s="34">
        <v>40174.061392848278</v>
      </c>
      <c r="G47" s="34">
        <v>181583.79914852761</v>
      </c>
      <c r="H47" s="39" t="s">
        <v>12</v>
      </c>
      <c r="I47" s="7">
        <f t="shared" si="15"/>
        <v>0</v>
      </c>
      <c r="J47" s="7">
        <f t="shared" si="16"/>
        <v>0</v>
      </c>
      <c r="K47" s="7">
        <f t="shared" si="17"/>
        <v>0</v>
      </c>
      <c r="M47" s="35"/>
      <c r="N47" s="35"/>
      <c r="O47" s="35"/>
    </row>
    <row r="48" spans="1:15" s="21" customFormat="1" x14ac:dyDescent="0.25">
      <c r="A48" s="36" t="s">
        <v>78</v>
      </c>
      <c r="B48" s="101" t="s">
        <v>79</v>
      </c>
      <c r="C48" s="89"/>
      <c r="D48" s="41"/>
      <c r="E48" s="25"/>
      <c r="F48" s="34"/>
      <c r="G48" s="34"/>
      <c r="H48" s="41" t="s">
        <v>12</v>
      </c>
      <c r="I48" s="7" t="s">
        <v>1305</v>
      </c>
      <c r="J48" s="7" t="s">
        <v>1305</v>
      </c>
      <c r="K48" s="7" t="s">
        <v>1305</v>
      </c>
    </row>
    <row r="49" spans="1:15" s="21" customFormat="1" ht="114.75" x14ac:dyDescent="0.25">
      <c r="A49" s="79" t="s">
        <v>80</v>
      </c>
      <c r="B49" s="43" t="s">
        <v>81</v>
      </c>
      <c r="C49" s="102" t="s">
        <v>82</v>
      </c>
      <c r="D49" s="44" t="s">
        <v>83</v>
      </c>
      <c r="E49" s="25">
        <v>3684.49</v>
      </c>
      <c r="F49" s="34">
        <v>0</v>
      </c>
      <c r="G49" s="34">
        <v>3684.49</v>
      </c>
      <c r="H49" s="45" t="s">
        <v>12</v>
      </c>
      <c r="I49" s="7">
        <f t="shared" ref="I49:I56" si="18">E49*$D$12</f>
        <v>0</v>
      </c>
      <c r="J49" s="7">
        <f t="shared" ref="J49:J56" si="19">F49*$D$12</f>
        <v>0</v>
      </c>
      <c r="K49" s="7">
        <f t="shared" ref="K49:K56" si="20">G49*$D$12</f>
        <v>0</v>
      </c>
      <c r="M49" s="35"/>
      <c r="N49" s="35"/>
      <c r="O49" s="35"/>
    </row>
    <row r="50" spans="1:15" s="21" customFormat="1" ht="43.5" customHeight="1" x14ac:dyDescent="0.25">
      <c r="A50" s="78" t="s">
        <v>84</v>
      </c>
      <c r="B50" s="29" t="s">
        <v>85</v>
      </c>
      <c r="C50" s="103"/>
      <c r="D50" s="18" t="s">
        <v>83</v>
      </c>
      <c r="E50" s="25">
        <v>7584.5950000000003</v>
      </c>
      <c r="F50" s="34">
        <v>0</v>
      </c>
      <c r="G50" s="34">
        <v>7584.5950000000003</v>
      </c>
      <c r="H50" s="19" t="s">
        <v>12</v>
      </c>
      <c r="I50" s="7">
        <f t="shared" si="18"/>
        <v>0</v>
      </c>
      <c r="J50" s="7">
        <f t="shared" si="19"/>
        <v>0</v>
      </c>
      <c r="K50" s="7">
        <f t="shared" si="20"/>
        <v>0</v>
      </c>
      <c r="M50" s="35"/>
      <c r="N50" s="35"/>
      <c r="O50" s="35"/>
    </row>
    <row r="51" spans="1:15" s="21" customFormat="1" ht="129.75" customHeight="1" x14ac:dyDescent="0.25">
      <c r="A51" s="41" t="s">
        <v>86</v>
      </c>
      <c r="B51" s="29" t="s">
        <v>87</v>
      </c>
      <c r="C51" s="103"/>
      <c r="D51" s="19" t="s">
        <v>83</v>
      </c>
      <c r="E51" s="25">
        <v>11079.025</v>
      </c>
      <c r="F51" s="34">
        <v>0</v>
      </c>
      <c r="G51" s="34">
        <v>11079.025</v>
      </c>
      <c r="H51" s="19" t="s">
        <v>12</v>
      </c>
      <c r="I51" s="7">
        <f t="shared" si="18"/>
        <v>0</v>
      </c>
      <c r="J51" s="7">
        <f t="shared" si="19"/>
        <v>0</v>
      </c>
      <c r="K51" s="7">
        <f t="shared" si="20"/>
        <v>0</v>
      </c>
      <c r="M51" s="35"/>
      <c r="N51" s="35"/>
      <c r="O51" s="35"/>
    </row>
    <row r="52" spans="1:15" s="21" customFormat="1" ht="126" customHeight="1" x14ac:dyDescent="0.25">
      <c r="A52" s="41" t="s">
        <v>88</v>
      </c>
      <c r="B52" s="38" t="s">
        <v>89</v>
      </c>
      <c r="C52" s="103"/>
      <c r="D52" s="39" t="s">
        <v>83</v>
      </c>
      <c r="E52" s="25">
        <v>14548.555</v>
      </c>
      <c r="F52" s="34">
        <v>0</v>
      </c>
      <c r="G52" s="34">
        <v>14548.555</v>
      </c>
      <c r="H52" s="31" t="s">
        <v>12</v>
      </c>
      <c r="I52" s="7">
        <f t="shared" si="18"/>
        <v>0</v>
      </c>
      <c r="J52" s="7">
        <f t="shared" si="19"/>
        <v>0</v>
      </c>
      <c r="K52" s="7">
        <f t="shared" si="20"/>
        <v>0</v>
      </c>
      <c r="M52" s="35"/>
      <c r="N52" s="35"/>
      <c r="O52" s="35"/>
    </row>
    <row r="53" spans="1:15" s="21" customFormat="1" ht="124.5" customHeight="1" x14ac:dyDescent="0.25">
      <c r="A53" s="41" t="s">
        <v>90</v>
      </c>
      <c r="B53" s="38" t="s">
        <v>91</v>
      </c>
      <c r="C53" s="103"/>
      <c r="D53" s="39" t="s">
        <v>83</v>
      </c>
      <c r="E53" s="25">
        <v>18034.47</v>
      </c>
      <c r="F53" s="34">
        <v>0</v>
      </c>
      <c r="G53" s="34">
        <v>18034.47</v>
      </c>
      <c r="H53" s="19" t="s">
        <v>12</v>
      </c>
      <c r="I53" s="7">
        <f t="shared" si="18"/>
        <v>0</v>
      </c>
      <c r="J53" s="7">
        <f t="shared" si="19"/>
        <v>0</v>
      </c>
      <c r="K53" s="7">
        <f t="shared" si="20"/>
        <v>0</v>
      </c>
      <c r="M53" s="35"/>
      <c r="N53" s="35"/>
      <c r="O53" s="35"/>
    </row>
    <row r="54" spans="1:15" s="21" customFormat="1" ht="114.75" x14ac:dyDescent="0.25">
      <c r="A54" s="41" t="s">
        <v>92</v>
      </c>
      <c r="B54" s="38" t="s">
        <v>93</v>
      </c>
      <c r="C54" s="103"/>
      <c r="D54" s="39" t="s">
        <v>83</v>
      </c>
      <c r="E54" s="25">
        <v>21503.994999999999</v>
      </c>
      <c r="F54" s="34">
        <v>0</v>
      </c>
      <c r="G54" s="34">
        <v>21503.994999999999</v>
      </c>
      <c r="H54" s="19" t="s">
        <v>12</v>
      </c>
      <c r="I54" s="7">
        <f t="shared" si="18"/>
        <v>0</v>
      </c>
      <c r="J54" s="7">
        <f t="shared" si="19"/>
        <v>0</v>
      </c>
      <c r="K54" s="7">
        <f t="shared" si="20"/>
        <v>0</v>
      </c>
      <c r="M54" s="35"/>
      <c r="N54" s="35"/>
      <c r="O54" s="35"/>
    </row>
    <row r="55" spans="1:15" s="21" customFormat="1" ht="114.75" x14ac:dyDescent="0.25">
      <c r="A55" s="41" t="s">
        <v>94</v>
      </c>
      <c r="B55" s="38" t="s">
        <v>95</v>
      </c>
      <c r="C55" s="103"/>
      <c r="D55" s="39" t="s">
        <v>83</v>
      </c>
      <c r="E55" s="25">
        <v>24989.904999999999</v>
      </c>
      <c r="F55" s="34">
        <v>0</v>
      </c>
      <c r="G55" s="34">
        <v>24989.904999999999</v>
      </c>
      <c r="H55" s="31" t="s">
        <v>12</v>
      </c>
      <c r="I55" s="7">
        <f t="shared" si="18"/>
        <v>0</v>
      </c>
      <c r="J55" s="7">
        <f t="shared" si="19"/>
        <v>0</v>
      </c>
      <c r="K55" s="7">
        <f t="shared" si="20"/>
        <v>0</v>
      </c>
      <c r="M55" s="35"/>
      <c r="N55" s="35"/>
      <c r="O55" s="35"/>
    </row>
    <row r="56" spans="1:15" s="21" customFormat="1" ht="114.75" x14ac:dyDescent="0.25">
      <c r="A56" s="41" t="s">
        <v>96</v>
      </c>
      <c r="B56" s="38" t="s">
        <v>97</v>
      </c>
      <c r="C56" s="104"/>
      <c r="D56" s="39" t="s">
        <v>83</v>
      </c>
      <c r="E56" s="25">
        <v>28463.37</v>
      </c>
      <c r="F56" s="34">
        <v>0</v>
      </c>
      <c r="G56" s="34">
        <v>28463.37</v>
      </c>
      <c r="H56" s="31" t="s">
        <v>12</v>
      </c>
      <c r="I56" s="7">
        <f t="shared" si="18"/>
        <v>0</v>
      </c>
      <c r="J56" s="7">
        <f t="shared" si="19"/>
        <v>0</v>
      </c>
      <c r="K56" s="7">
        <f t="shared" si="20"/>
        <v>0</v>
      </c>
      <c r="M56" s="35"/>
      <c r="N56" s="35"/>
      <c r="O56" s="35"/>
    </row>
    <row r="57" spans="1:15" s="21" customFormat="1" x14ac:dyDescent="0.25">
      <c r="A57" s="36" t="s">
        <v>98</v>
      </c>
      <c r="B57" s="101" t="s">
        <v>99</v>
      </c>
      <c r="C57" s="89"/>
      <c r="D57" s="39"/>
      <c r="E57" s="25"/>
      <c r="F57" s="34"/>
      <c r="G57" s="34"/>
      <c r="H57" s="31" t="s">
        <v>12</v>
      </c>
      <c r="I57" s="7" t="s">
        <v>1305</v>
      </c>
      <c r="J57" s="7" t="s">
        <v>1305</v>
      </c>
      <c r="K57" s="7" t="s">
        <v>1305</v>
      </c>
    </row>
    <row r="58" spans="1:15" s="21" customFormat="1" ht="140.25" x14ac:dyDescent="0.25">
      <c r="A58" s="41" t="s">
        <v>100</v>
      </c>
      <c r="B58" s="38" t="s">
        <v>81</v>
      </c>
      <c r="C58" s="38" t="s">
        <v>101</v>
      </c>
      <c r="D58" s="39" t="s">
        <v>83</v>
      </c>
      <c r="E58" s="25">
        <v>3798.5249999999996</v>
      </c>
      <c r="F58" s="34">
        <v>0</v>
      </c>
      <c r="G58" s="34">
        <v>3798.5249999999996</v>
      </c>
      <c r="H58" s="31" t="s">
        <v>12</v>
      </c>
      <c r="I58" s="7">
        <f t="shared" ref="I58:I65" si="21">E58*$D$12</f>
        <v>0</v>
      </c>
      <c r="J58" s="7">
        <f t="shared" ref="J58:J65" si="22">F58*$D$12</f>
        <v>0</v>
      </c>
      <c r="K58" s="7">
        <f t="shared" ref="K58:K65" si="23">G58*$D$12</f>
        <v>0</v>
      </c>
      <c r="M58" s="35"/>
      <c r="N58" s="35"/>
      <c r="O58" s="35"/>
    </row>
    <row r="59" spans="1:15" s="21" customFormat="1" ht="114.75" x14ac:dyDescent="0.25">
      <c r="A59" s="41" t="s">
        <v>102</v>
      </c>
      <c r="B59" s="38" t="s">
        <v>85</v>
      </c>
      <c r="C59" s="38"/>
      <c r="D59" s="39" t="s">
        <v>83</v>
      </c>
      <c r="E59" s="25">
        <v>5300.6350000000002</v>
      </c>
      <c r="F59" s="34">
        <v>0</v>
      </c>
      <c r="G59" s="34">
        <v>5300.6350000000002</v>
      </c>
      <c r="H59" s="31" t="s">
        <v>12</v>
      </c>
      <c r="I59" s="7">
        <f t="shared" si="21"/>
        <v>0</v>
      </c>
      <c r="J59" s="7">
        <f t="shared" si="22"/>
        <v>0</v>
      </c>
      <c r="K59" s="7">
        <f t="shared" si="23"/>
        <v>0</v>
      </c>
      <c r="M59" s="35"/>
      <c r="N59" s="35"/>
      <c r="O59" s="35"/>
    </row>
    <row r="60" spans="1:15" s="21" customFormat="1" ht="114.75" x14ac:dyDescent="0.25">
      <c r="A60" s="41" t="s">
        <v>103</v>
      </c>
      <c r="B60" s="38" t="s">
        <v>87</v>
      </c>
      <c r="C60" s="38"/>
      <c r="D60" s="39" t="s">
        <v>83</v>
      </c>
      <c r="E60" s="25">
        <v>7136.9800000000005</v>
      </c>
      <c r="F60" s="34">
        <v>0</v>
      </c>
      <c r="G60" s="34">
        <v>7136.9800000000005</v>
      </c>
      <c r="H60" s="31" t="s">
        <v>12</v>
      </c>
      <c r="I60" s="7">
        <f t="shared" si="21"/>
        <v>0</v>
      </c>
      <c r="J60" s="7">
        <f t="shared" si="22"/>
        <v>0</v>
      </c>
      <c r="K60" s="7">
        <f t="shared" si="23"/>
        <v>0</v>
      </c>
      <c r="M60" s="35"/>
      <c r="N60" s="35"/>
      <c r="O60" s="35"/>
    </row>
    <row r="61" spans="1:15" s="21" customFormat="1" ht="114.75" x14ac:dyDescent="0.25">
      <c r="A61" s="41" t="s">
        <v>104</v>
      </c>
      <c r="B61" s="29" t="s">
        <v>89</v>
      </c>
      <c r="C61" s="29"/>
      <c r="D61" s="19" t="s">
        <v>83</v>
      </c>
      <c r="E61" s="25">
        <v>8647.6049999999996</v>
      </c>
      <c r="F61" s="34">
        <v>0</v>
      </c>
      <c r="G61" s="34">
        <v>8647.6049999999996</v>
      </c>
      <c r="H61" s="40" t="s">
        <v>12</v>
      </c>
      <c r="I61" s="7">
        <f t="shared" si="21"/>
        <v>0</v>
      </c>
      <c r="J61" s="7">
        <f t="shared" si="22"/>
        <v>0</v>
      </c>
      <c r="K61" s="7">
        <f t="shared" si="23"/>
        <v>0</v>
      </c>
      <c r="M61" s="35"/>
      <c r="N61" s="35"/>
      <c r="O61" s="35"/>
    </row>
    <row r="62" spans="1:15" s="21" customFormat="1" ht="114.75" x14ac:dyDescent="0.25">
      <c r="A62" s="41" t="s">
        <v>105</v>
      </c>
      <c r="B62" s="29" t="s">
        <v>91</v>
      </c>
      <c r="C62" s="29"/>
      <c r="D62" s="19" t="s">
        <v>83</v>
      </c>
      <c r="E62" s="25">
        <v>11965.085000000001</v>
      </c>
      <c r="F62" s="34">
        <v>0</v>
      </c>
      <c r="G62" s="34">
        <v>11965.085000000001</v>
      </c>
      <c r="H62" s="19" t="s">
        <v>12</v>
      </c>
      <c r="I62" s="7">
        <f t="shared" si="21"/>
        <v>0</v>
      </c>
      <c r="J62" s="7">
        <f t="shared" si="22"/>
        <v>0</v>
      </c>
      <c r="K62" s="7">
        <f t="shared" si="23"/>
        <v>0</v>
      </c>
      <c r="M62" s="35"/>
      <c r="N62" s="35"/>
      <c r="O62" s="35"/>
    </row>
    <row r="63" spans="1:15" s="21" customFormat="1" ht="114.75" x14ac:dyDescent="0.25">
      <c r="A63" s="41" t="s">
        <v>106</v>
      </c>
      <c r="B63" s="29" t="s">
        <v>107</v>
      </c>
      <c r="C63" s="29"/>
      <c r="D63" s="19" t="s">
        <v>83</v>
      </c>
      <c r="E63" s="25">
        <v>13535.354999999998</v>
      </c>
      <c r="F63" s="34">
        <v>0</v>
      </c>
      <c r="G63" s="34">
        <v>13535.354999999998</v>
      </c>
      <c r="H63" s="19" t="s">
        <v>12</v>
      </c>
      <c r="I63" s="7">
        <f t="shared" si="21"/>
        <v>0</v>
      </c>
      <c r="J63" s="7">
        <f t="shared" si="22"/>
        <v>0</v>
      </c>
      <c r="K63" s="7">
        <f t="shared" si="23"/>
        <v>0</v>
      </c>
      <c r="M63" s="35"/>
      <c r="N63" s="35"/>
      <c r="O63" s="35"/>
    </row>
    <row r="64" spans="1:15" s="21" customFormat="1" ht="114.75" x14ac:dyDescent="0.25">
      <c r="A64" s="41" t="s">
        <v>108</v>
      </c>
      <c r="B64" s="29" t="s">
        <v>95</v>
      </c>
      <c r="C64" s="29"/>
      <c r="D64" s="19" t="s">
        <v>83</v>
      </c>
      <c r="E64" s="25">
        <v>15342.209999999997</v>
      </c>
      <c r="F64" s="34">
        <v>0</v>
      </c>
      <c r="G64" s="34">
        <v>15342.209999999997</v>
      </c>
      <c r="H64" s="19" t="s">
        <v>12</v>
      </c>
      <c r="I64" s="7">
        <f t="shared" si="21"/>
        <v>0</v>
      </c>
      <c r="J64" s="7">
        <f t="shared" si="22"/>
        <v>0</v>
      </c>
      <c r="K64" s="7">
        <f t="shared" si="23"/>
        <v>0</v>
      </c>
      <c r="M64" s="35"/>
      <c r="N64" s="35"/>
      <c r="O64" s="35"/>
    </row>
    <row r="65" spans="1:15" s="21" customFormat="1" ht="114.75" x14ac:dyDescent="0.25">
      <c r="A65" s="41" t="s">
        <v>109</v>
      </c>
      <c r="B65" s="29" t="s">
        <v>97</v>
      </c>
      <c r="C65" s="29"/>
      <c r="D65" s="19" t="s">
        <v>83</v>
      </c>
      <c r="E65" s="25">
        <v>16844.314999999999</v>
      </c>
      <c r="F65" s="34">
        <v>0</v>
      </c>
      <c r="G65" s="34">
        <v>16844.314999999999</v>
      </c>
      <c r="H65" s="19" t="s">
        <v>12</v>
      </c>
      <c r="I65" s="7">
        <f t="shared" si="21"/>
        <v>0</v>
      </c>
      <c r="J65" s="7">
        <f t="shared" si="22"/>
        <v>0</v>
      </c>
      <c r="K65" s="7">
        <f t="shared" si="23"/>
        <v>0</v>
      </c>
      <c r="M65" s="35"/>
      <c r="N65" s="35"/>
      <c r="O65" s="35"/>
    </row>
    <row r="66" spans="1:15" s="21" customFormat="1" ht="38.25" x14ac:dyDescent="0.25">
      <c r="A66" s="36" t="s">
        <v>110</v>
      </c>
      <c r="B66" s="28" t="s">
        <v>111</v>
      </c>
      <c r="C66" s="29"/>
      <c r="D66" s="19"/>
      <c r="E66" s="25"/>
      <c r="F66" s="34"/>
      <c r="G66" s="34"/>
      <c r="H66" s="19" t="s">
        <v>12</v>
      </c>
      <c r="I66" s="7" t="s">
        <v>1305</v>
      </c>
      <c r="J66" s="7" t="s">
        <v>1305</v>
      </c>
      <c r="K66" s="7" t="s">
        <v>1305</v>
      </c>
    </row>
    <row r="67" spans="1:15" s="21" customFormat="1" ht="153" x14ac:dyDescent="0.25">
      <c r="A67" s="41" t="s">
        <v>112</v>
      </c>
      <c r="B67" s="29" t="s">
        <v>81</v>
      </c>
      <c r="C67" s="29" t="s">
        <v>113</v>
      </c>
      <c r="D67" s="19" t="s">
        <v>83</v>
      </c>
      <c r="E67" s="25">
        <v>5465.78</v>
      </c>
      <c r="F67" s="34">
        <v>0</v>
      </c>
      <c r="G67" s="34">
        <v>5465.78</v>
      </c>
      <c r="H67" s="19" t="s">
        <v>12</v>
      </c>
      <c r="I67" s="7">
        <f t="shared" ref="I67:I75" si="24">E67*$D$12</f>
        <v>0</v>
      </c>
      <c r="J67" s="7">
        <f t="shared" ref="J67:J75" si="25">F67*$D$12</f>
        <v>0</v>
      </c>
      <c r="K67" s="7">
        <f t="shared" ref="K67:K75" si="26">G67*$D$12</f>
        <v>0</v>
      </c>
      <c r="M67" s="35"/>
      <c r="N67" s="35"/>
      <c r="O67" s="35"/>
    </row>
    <row r="68" spans="1:15" s="21" customFormat="1" ht="114.75" x14ac:dyDescent="0.25">
      <c r="A68" s="41" t="s">
        <v>114</v>
      </c>
      <c r="B68" s="29" t="s">
        <v>85</v>
      </c>
      <c r="C68" s="29"/>
      <c r="D68" s="19" t="s">
        <v>83</v>
      </c>
      <c r="E68" s="25">
        <v>9331.8099999999977</v>
      </c>
      <c r="F68" s="34">
        <v>0</v>
      </c>
      <c r="G68" s="34">
        <v>9331.8099999999977</v>
      </c>
      <c r="H68" s="19" t="s">
        <v>12</v>
      </c>
      <c r="I68" s="7">
        <f t="shared" si="24"/>
        <v>0</v>
      </c>
      <c r="J68" s="7">
        <f t="shared" si="25"/>
        <v>0</v>
      </c>
      <c r="K68" s="7">
        <f t="shared" si="26"/>
        <v>0</v>
      </c>
      <c r="M68" s="35"/>
      <c r="N68" s="35"/>
      <c r="O68" s="35"/>
    </row>
    <row r="69" spans="1:15" s="21" customFormat="1" ht="114.75" x14ac:dyDescent="0.25">
      <c r="A69" s="41" t="s">
        <v>115</v>
      </c>
      <c r="B69" s="29" t="s">
        <v>87</v>
      </c>
      <c r="C69" s="29"/>
      <c r="D69" s="19" t="s">
        <v>83</v>
      </c>
      <c r="E69" s="25">
        <v>13197.84</v>
      </c>
      <c r="F69" s="34">
        <v>0</v>
      </c>
      <c r="G69" s="34">
        <v>13197.84</v>
      </c>
      <c r="H69" s="40" t="s">
        <v>12</v>
      </c>
      <c r="I69" s="7">
        <f t="shared" si="24"/>
        <v>0</v>
      </c>
      <c r="J69" s="7">
        <f t="shared" si="25"/>
        <v>0</v>
      </c>
      <c r="K69" s="7">
        <f t="shared" si="26"/>
        <v>0</v>
      </c>
      <c r="M69" s="35"/>
      <c r="N69" s="35"/>
      <c r="O69" s="35"/>
    </row>
    <row r="70" spans="1:15" s="21" customFormat="1" ht="114.75" x14ac:dyDescent="0.25">
      <c r="A70" s="41" t="s">
        <v>116</v>
      </c>
      <c r="B70" s="29" t="s">
        <v>89</v>
      </c>
      <c r="C70" s="46"/>
      <c r="D70" s="19" t="s">
        <v>83</v>
      </c>
      <c r="E70" s="25">
        <v>17046.825000000001</v>
      </c>
      <c r="F70" s="34">
        <v>0</v>
      </c>
      <c r="G70" s="34">
        <v>17046.825000000001</v>
      </c>
      <c r="H70" s="19" t="s">
        <v>12</v>
      </c>
      <c r="I70" s="7">
        <f t="shared" si="24"/>
        <v>0</v>
      </c>
      <c r="J70" s="7">
        <f t="shared" si="25"/>
        <v>0</v>
      </c>
      <c r="K70" s="7">
        <f t="shared" si="26"/>
        <v>0</v>
      </c>
      <c r="M70" s="35"/>
      <c r="N70" s="35"/>
      <c r="O70" s="35"/>
    </row>
    <row r="71" spans="1:15" s="21" customFormat="1" ht="114.75" x14ac:dyDescent="0.25">
      <c r="A71" s="41" t="s">
        <v>117</v>
      </c>
      <c r="B71" s="29" t="s">
        <v>91</v>
      </c>
      <c r="C71" s="46"/>
      <c r="D71" s="19" t="s">
        <v>83</v>
      </c>
      <c r="E71" s="25">
        <v>20879.424999999999</v>
      </c>
      <c r="F71" s="34">
        <v>0</v>
      </c>
      <c r="G71" s="34">
        <v>20879.424999999999</v>
      </c>
      <c r="H71" s="19" t="s">
        <v>12</v>
      </c>
      <c r="I71" s="7">
        <f t="shared" si="24"/>
        <v>0</v>
      </c>
      <c r="J71" s="7">
        <f t="shared" si="25"/>
        <v>0</v>
      </c>
      <c r="K71" s="7">
        <f t="shared" si="26"/>
        <v>0</v>
      </c>
      <c r="M71" s="35"/>
      <c r="N71" s="35"/>
      <c r="O71" s="35"/>
    </row>
    <row r="72" spans="1:15" s="21" customFormat="1" ht="114.75" x14ac:dyDescent="0.25">
      <c r="A72" s="41" t="s">
        <v>118</v>
      </c>
      <c r="B72" s="29" t="s">
        <v>107</v>
      </c>
      <c r="C72" s="46"/>
      <c r="D72" s="19" t="s">
        <v>83</v>
      </c>
      <c r="E72" s="25">
        <v>24732.344999999998</v>
      </c>
      <c r="F72" s="34">
        <v>0</v>
      </c>
      <c r="G72" s="34">
        <v>24732.344999999998</v>
      </c>
      <c r="H72" s="19" t="s">
        <v>12</v>
      </c>
      <c r="I72" s="7">
        <f t="shared" si="24"/>
        <v>0</v>
      </c>
      <c r="J72" s="7">
        <f t="shared" si="25"/>
        <v>0</v>
      </c>
      <c r="K72" s="7">
        <f t="shared" si="26"/>
        <v>0</v>
      </c>
      <c r="M72" s="35"/>
      <c r="N72" s="35"/>
      <c r="O72" s="35"/>
    </row>
    <row r="73" spans="1:15" s="21" customFormat="1" ht="114.75" x14ac:dyDescent="0.25">
      <c r="A73" s="41" t="s">
        <v>119</v>
      </c>
      <c r="B73" s="29" t="s">
        <v>95</v>
      </c>
      <c r="C73" s="46"/>
      <c r="D73" s="19" t="s">
        <v>83</v>
      </c>
      <c r="E73" s="25">
        <v>28594.445</v>
      </c>
      <c r="F73" s="34">
        <v>0</v>
      </c>
      <c r="G73" s="34">
        <v>28594.445</v>
      </c>
      <c r="H73" s="19" t="s">
        <v>12</v>
      </c>
      <c r="I73" s="7">
        <f t="shared" si="24"/>
        <v>0</v>
      </c>
      <c r="J73" s="7">
        <f t="shared" si="25"/>
        <v>0</v>
      </c>
      <c r="K73" s="7">
        <f t="shared" si="26"/>
        <v>0</v>
      </c>
      <c r="M73" s="35"/>
      <c r="N73" s="35"/>
      <c r="O73" s="35"/>
    </row>
    <row r="74" spans="1:15" s="21" customFormat="1" ht="114.75" x14ac:dyDescent="0.25">
      <c r="A74" s="41" t="s">
        <v>120</v>
      </c>
      <c r="B74" s="29" t="s">
        <v>97</v>
      </c>
      <c r="C74" s="46"/>
      <c r="D74" s="19" t="s">
        <v>83</v>
      </c>
      <c r="E74" s="25">
        <v>32443.424999999999</v>
      </c>
      <c r="F74" s="34">
        <v>0</v>
      </c>
      <c r="G74" s="34">
        <v>32443.424999999999</v>
      </c>
      <c r="H74" s="19" t="s">
        <v>12</v>
      </c>
      <c r="I74" s="7">
        <f t="shared" si="24"/>
        <v>0</v>
      </c>
      <c r="J74" s="7">
        <f t="shared" si="25"/>
        <v>0</v>
      </c>
      <c r="K74" s="7">
        <f t="shared" si="26"/>
        <v>0</v>
      </c>
      <c r="M74" s="35"/>
      <c r="N74" s="35"/>
      <c r="O74" s="35"/>
    </row>
    <row r="75" spans="1:15" s="21" customFormat="1" ht="89.25" x14ac:dyDescent="0.25">
      <c r="A75" s="36" t="s">
        <v>121</v>
      </c>
      <c r="B75" s="28" t="s">
        <v>122</v>
      </c>
      <c r="C75" s="29" t="s">
        <v>123</v>
      </c>
      <c r="D75" s="19" t="s">
        <v>124</v>
      </c>
      <c r="E75" s="25">
        <v>329.76000000000005</v>
      </c>
      <c r="F75" s="34">
        <v>0</v>
      </c>
      <c r="G75" s="34">
        <v>329.76000000000005</v>
      </c>
      <c r="H75" s="19" t="s">
        <v>125</v>
      </c>
      <c r="I75" s="7">
        <f t="shared" si="24"/>
        <v>0</v>
      </c>
      <c r="J75" s="7">
        <f t="shared" si="25"/>
        <v>0</v>
      </c>
      <c r="K75" s="7">
        <f t="shared" si="26"/>
        <v>0</v>
      </c>
      <c r="M75" s="35"/>
      <c r="N75" s="35"/>
      <c r="O75" s="35"/>
    </row>
    <row r="76" spans="1:15" s="21" customFormat="1" ht="144.75" customHeight="1" x14ac:dyDescent="0.25">
      <c r="A76" s="96" t="s">
        <v>126</v>
      </c>
      <c r="B76" s="85"/>
      <c r="C76" s="86"/>
      <c r="D76" s="19"/>
      <c r="E76" s="25"/>
      <c r="F76" s="34"/>
      <c r="G76" s="34"/>
      <c r="H76" s="19"/>
      <c r="I76" s="7" t="s">
        <v>1305</v>
      </c>
      <c r="J76" s="7" t="s">
        <v>1305</v>
      </c>
      <c r="K76" s="7" t="s">
        <v>1305</v>
      </c>
    </row>
    <row r="77" spans="1:15" s="21" customFormat="1" ht="62.25" customHeight="1" x14ac:dyDescent="0.25">
      <c r="A77" s="91" t="s">
        <v>127</v>
      </c>
      <c r="B77" s="88"/>
      <c r="C77" s="89"/>
      <c r="D77" s="19"/>
      <c r="E77" s="25"/>
      <c r="F77" s="34"/>
      <c r="G77" s="34"/>
      <c r="H77" s="40"/>
      <c r="I77" s="7" t="s">
        <v>1305</v>
      </c>
      <c r="J77" s="7" t="s">
        <v>1305</v>
      </c>
      <c r="K77" s="7" t="s">
        <v>1305</v>
      </c>
    </row>
    <row r="78" spans="1:15" s="21" customFormat="1" ht="126.75" customHeight="1" x14ac:dyDescent="0.25">
      <c r="A78" s="91" t="s">
        <v>128</v>
      </c>
      <c r="B78" s="88"/>
      <c r="C78" s="89"/>
      <c r="D78" s="19"/>
      <c r="E78" s="25"/>
      <c r="F78" s="34"/>
      <c r="G78" s="34"/>
      <c r="H78" s="19"/>
      <c r="I78" s="7" t="s">
        <v>1305</v>
      </c>
      <c r="J78" s="7" t="s">
        <v>1305</v>
      </c>
      <c r="K78" s="7" t="s">
        <v>1305</v>
      </c>
    </row>
    <row r="79" spans="1:15" s="21" customFormat="1" ht="88.5" customHeight="1" x14ac:dyDescent="0.25">
      <c r="A79" s="41" t="s">
        <v>129</v>
      </c>
      <c r="B79" s="29" t="s">
        <v>130</v>
      </c>
      <c r="C79" s="46" t="s">
        <v>131</v>
      </c>
      <c r="D79" s="19" t="s">
        <v>132</v>
      </c>
      <c r="E79" s="25">
        <v>2461.0966666666668</v>
      </c>
      <c r="F79" s="34">
        <v>2461.0966666666668</v>
      </c>
      <c r="G79" s="34">
        <v>0</v>
      </c>
      <c r="H79" s="19"/>
      <c r="I79" s="7">
        <f t="shared" ref="I79:I80" si="27">E79*$D$12</f>
        <v>0</v>
      </c>
      <c r="J79" s="7">
        <f t="shared" ref="J79:J80" si="28">F79*$D$12</f>
        <v>0</v>
      </c>
      <c r="K79" s="7">
        <f t="shared" ref="K79:K80" si="29">G79*$D$12</f>
        <v>0</v>
      </c>
      <c r="M79" s="35"/>
      <c r="N79" s="35"/>
      <c r="O79" s="35"/>
    </row>
    <row r="80" spans="1:15" s="21" customFormat="1" ht="109.5" customHeight="1" x14ac:dyDescent="0.25">
      <c r="A80" s="41" t="s">
        <v>133</v>
      </c>
      <c r="B80" s="29" t="s">
        <v>134</v>
      </c>
      <c r="C80" s="46" t="s">
        <v>135</v>
      </c>
      <c r="D80" s="19" t="s">
        <v>136</v>
      </c>
      <c r="E80" s="25">
        <v>51238.82</v>
      </c>
      <c r="F80" s="34">
        <v>51238.82</v>
      </c>
      <c r="G80" s="34">
        <v>0</v>
      </c>
      <c r="H80" s="19" t="s">
        <v>137</v>
      </c>
      <c r="I80" s="7">
        <f t="shared" si="27"/>
        <v>0</v>
      </c>
      <c r="J80" s="7">
        <f t="shared" si="28"/>
        <v>0</v>
      </c>
      <c r="K80" s="7">
        <f t="shared" si="29"/>
        <v>0</v>
      </c>
      <c r="M80" s="35"/>
      <c r="N80" s="35"/>
      <c r="O80" s="35"/>
    </row>
    <row r="81" spans="1:15" s="21" customFormat="1" ht="150.75" customHeight="1" x14ac:dyDescent="0.25">
      <c r="A81" s="41" t="s">
        <v>138</v>
      </c>
      <c r="B81" s="29" t="s">
        <v>139</v>
      </c>
      <c r="C81" s="46" t="s">
        <v>140</v>
      </c>
      <c r="D81" s="19" t="s">
        <v>141</v>
      </c>
      <c r="E81" s="110" t="s">
        <v>142</v>
      </c>
      <c r="F81" s="111"/>
      <c r="G81" s="112"/>
      <c r="H81" s="19" t="s">
        <v>143</v>
      </c>
      <c r="I81" s="110" t="s">
        <v>142</v>
      </c>
      <c r="J81" s="111"/>
      <c r="K81" s="112"/>
    </row>
    <row r="82" spans="1:15" s="21" customFormat="1" ht="147" customHeight="1" x14ac:dyDescent="0.25">
      <c r="A82" s="41" t="s">
        <v>144</v>
      </c>
      <c r="B82" s="29" t="s">
        <v>145</v>
      </c>
      <c r="C82" s="47" t="s">
        <v>146</v>
      </c>
      <c r="D82" s="19" t="s">
        <v>147</v>
      </c>
      <c r="E82" s="110" t="s">
        <v>142</v>
      </c>
      <c r="F82" s="111"/>
      <c r="G82" s="112"/>
      <c r="H82" s="19" t="s">
        <v>143</v>
      </c>
      <c r="I82" s="110" t="s">
        <v>142</v>
      </c>
      <c r="J82" s="111"/>
      <c r="K82" s="112"/>
    </row>
    <row r="83" spans="1:15" s="21" customFormat="1" ht="140.25" x14ac:dyDescent="0.25">
      <c r="A83" s="41" t="s">
        <v>148</v>
      </c>
      <c r="B83" s="29" t="s">
        <v>149</v>
      </c>
      <c r="C83" s="46" t="s">
        <v>150</v>
      </c>
      <c r="D83" s="19" t="s">
        <v>151</v>
      </c>
      <c r="E83" s="25">
        <v>6860</v>
      </c>
      <c r="F83" s="48">
        <f>E83</f>
        <v>6860</v>
      </c>
      <c r="G83" s="48">
        <f>E83-F83</f>
        <v>0</v>
      </c>
      <c r="H83" s="19" t="s">
        <v>152</v>
      </c>
      <c r="I83" s="7">
        <f t="shared" ref="I83:I88" si="30">E83*$D$12</f>
        <v>0</v>
      </c>
      <c r="J83" s="7">
        <f t="shared" ref="J83:J88" si="31">F83*$D$12</f>
        <v>0</v>
      </c>
      <c r="K83" s="7">
        <f t="shared" ref="K83:K88" si="32">G83*$D$12</f>
        <v>0</v>
      </c>
      <c r="M83" s="35"/>
      <c r="N83" s="35"/>
      <c r="O83" s="35"/>
    </row>
    <row r="84" spans="1:15" s="21" customFormat="1" ht="153" x14ac:dyDescent="0.25">
      <c r="A84" s="41" t="s">
        <v>153</v>
      </c>
      <c r="B84" s="29" t="s">
        <v>154</v>
      </c>
      <c r="C84" s="46" t="s">
        <v>155</v>
      </c>
      <c r="D84" s="19" t="s">
        <v>156</v>
      </c>
      <c r="E84" s="48">
        <v>71097.320000000007</v>
      </c>
      <c r="F84" s="48">
        <v>0</v>
      </c>
      <c r="G84" s="48">
        <v>71097.320000000007</v>
      </c>
      <c r="H84" s="19" t="s">
        <v>137</v>
      </c>
      <c r="I84" s="7">
        <f t="shared" si="30"/>
        <v>0</v>
      </c>
      <c r="J84" s="7">
        <f t="shared" si="31"/>
        <v>0</v>
      </c>
      <c r="K84" s="7">
        <f t="shared" si="32"/>
        <v>0</v>
      </c>
      <c r="M84" s="35"/>
      <c r="N84" s="35"/>
      <c r="O84" s="35"/>
    </row>
    <row r="85" spans="1:15" s="21" customFormat="1" ht="165.75" x14ac:dyDescent="0.25">
      <c r="A85" s="36" t="s">
        <v>157</v>
      </c>
      <c r="B85" s="29" t="s">
        <v>158</v>
      </c>
      <c r="C85" s="29" t="s">
        <v>159</v>
      </c>
      <c r="D85" s="19" t="s">
        <v>147</v>
      </c>
      <c r="E85" s="25">
        <v>674.31333333333339</v>
      </c>
      <c r="F85" s="48">
        <v>0</v>
      </c>
      <c r="G85" s="48">
        <v>674.31333333333339</v>
      </c>
      <c r="H85" s="25" t="s">
        <v>160</v>
      </c>
      <c r="I85" s="7">
        <f t="shared" si="30"/>
        <v>0</v>
      </c>
      <c r="J85" s="7">
        <f t="shared" si="31"/>
        <v>0</v>
      </c>
      <c r="K85" s="7">
        <f t="shared" si="32"/>
        <v>0</v>
      </c>
      <c r="M85" s="35"/>
      <c r="N85" s="35"/>
      <c r="O85" s="35"/>
    </row>
    <row r="86" spans="1:15" s="21" customFormat="1" ht="165.75" x14ac:dyDescent="0.25">
      <c r="A86" s="41" t="s">
        <v>161</v>
      </c>
      <c r="B86" s="29" t="s">
        <v>162</v>
      </c>
      <c r="C86" s="29" t="s">
        <v>163</v>
      </c>
      <c r="D86" s="19" t="s">
        <v>147</v>
      </c>
      <c r="E86" s="25">
        <v>1348.6266666666668</v>
      </c>
      <c r="F86" s="48">
        <v>0</v>
      </c>
      <c r="G86" s="48">
        <v>1348.6266666666668</v>
      </c>
      <c r="H86" s="19" t="s">
        <v>160</v>
      </c>
      <c r="I86" s="7">
        <f t="shared" si="30"/>
        <v>0</v>
      </c>
      <c r="J86" s="7">
        <f t="shared" si="31"/>
        <v>0</v>
      </c>
      <c r="K86" s="7">
        <f t="shared" si="32"/>
        <v>0</v>
      </c>
      <c r="M86" s="35"/>
      <c r="N86" s="35"/>
      <c r="O86" s="35"/>
    </row>
    <row r="87" spans="1:15" s="21" customFormat="1" ht="165.75" x14ac:dyDescent="0.25">
      <c r="A87" s="41" t="s">
        <v>164</v>
      </c>
      <c r="B87" s="29" t="s">
        <v>165</v>
      </c>
      <c r="C87" s="29" t="s">
        <v>166</v>
      </c>
      <c r="D87" s="19" t="s">
        <v>147</v>
      </c>
      <c r="E87" s="25">
        <v>2825.6933333333336</v>
      </c>
      <c r="F87" s="48">
        <v>0</v>
      </c>
      <c r="G87" s="48">
        <v>2825.6933333333336</v>
      </c>
      <c r="H87" s="19" t="s">
        <v>160</v>
      </c>
      <c r="I87" s="7">
        <f t="shared" si="30"/>
        <v>0</v>
      </c>
      <c r="J87" s="7">
        <f t="shared" si="31"/>
        <v>0</v>
      </c>
      <c r="K87" s="7">
        <f t="shared" si="32"/>
        <v>0</v>
      </c>
      <c r="M87" s="35"/>
      <c r="N87" s="35"/>
      <c r="O87" s="35"/>
    </row>
    <row r="88" spans="1:15" s="21" customFormat="1" ht="165.75" x14ac:dyDescent="0.25">
      <c r="A88" s="41" t="s">
        <v>167</v>
      </c>
      <c r="B88" s="29" t="s">
        <v>168</v>
      </c>
      <c r="C88" s="29" t="s">
        <v>169</v>
      </c>
      <c r="D88" s="19" t="s">
        <v>147</v>
      </c>
      <c r="E88" s="25">
        <v>3926.04</v>
      </c>
      <c r="F88" s="48">
        <v>0</v>
      </c>
      <c r="G88" s="48">
        <v>3926.04</v>
      </c>
      <c r="H88" s="19" t="s">
        <v>160</v>
      </c>
      <c r="I88" s="7">
        <f t="shared" si="30"/>
        <v>0</v>
      </c>
      <c r="J88" s="7">
        <f t="shared" si="31"/>
        <v>0</v>
      </c>
      <c r="K88" s="7">
        <f t="shared" si="32"/>
        <v>0</v>
      </c>
      <c r="M88" s="35"/>
      <c r="N88" s="35"/>
      <c r="O88" s="35"/>
    </row>
    <row r="89" spans="1:15" s="21" customFormat="1" ht="318.75" x14ac:dyDescent="0.25">
      <c r="A89" s="36" t="s">
        <v>170</v>
      </c>
      <c r="B89" s="28" t="s">
        <v>171</v>
      </c>
      <c r="C89" s="29" t="s">
        <v>172</v>
      </c>
      <c r="D89" s="19"/>
      <c r="E89" s="25"/>
      <c r="F89" s="48"/>
      <c r="G89" s="48"/>
      <c r="H89" s="19" t="s">
        <v>173</v>
      </c>
      <c r="I89" s="7" t="s">
        <v>1305</v>
      </c>
      <c r="J89" s="7" t="s">
        <v>1305</v>
      </c>
      <c r="K89" s="7" t="s">
        <v>1305</v>
      </c>
    </row>
    <row r="90" spans="1:15" s="21" customFormat="1" ht="25.5" x14ac:dyDescent="0.25">
      <c r="A90" s="41" t="s">
        <v>174</v>
      </c>
      <c r="B90" s="29" t="s">
        <v>175</v>
      </c>
      <c r="C90" s="29"/>
      <c r="D90" s="19" t="s">
        <v>176</v>
      </c>
      <c r="E90" s="25">
        <v>133048.9004334874</v>
      </c>
      <c r="F90" s="48">
        <v>20487.633381133837</v>
      </c>
      <c r="G90" s="48">
        <v>112561.26705235356</v>
      </c>
      <c r="H90" s="19" t="s">
        <v>12</v>
      </c>
      <c r="I90" s="7">
        <f t="shared" ref="I90:I96" si="33">E90*$D$12</f>
        <v>0</v>
      </c>
      <c r="J90" s="7">
        <f t="shared" ref="J90:J96" si="34">F90*$D$12</f>
        <v>0</v>
      </c>
      <c r="K90" s="7">
        <f t="shared" ref="K90:K96" si="35">G90*$D$12</f>
        <v>0</v>
      </c>
      <c r="M90" s="35"/>
      <c r="N90" s="35"/>
      <c r="O90" s="35"/>
    </row>
    <row r="91" spans="1:15" s="21" customFormat="1" ht="25.5" x14ac:dyDescent="0.25">
      <c r="A91" s="41" t="s">
        <v>177</v>
      </c>
      <c r="B91" s="29" t="s">
        <v>178</v>
      </c>
      <c r="C91" s="29"/>
      <c r="D91" s="19" t="s">
        <v>176</v>
      </c>
      <c r="E91" s="25">
        <v>137420.26389150144</v>
      </c>
      <c r="F91" s="48">
        <v>20487.634554662567</v>
      </c>
      <c r="G91" s="48">
        <v>116932.62933683887</v>
      </c>
      <c r="H91" s="19" t="s">
        <v>12</v>
      </c>
      <c r="I91" s="7">
        <f t="shared" si="33"/>
        <v>0</v>
      </c>
      <c r="J91" s="7">
        <f t="shared" si="34"/>
        <v>0</v>
      </c>
      <c r="K91" s="7">
        <f t="shared" si="35"/>
        <v>0</v>
      </c>
      <c r="M91" s="35"/>
      <c r="N91" s="35"/>
      <c r="O91" s="35"/>
    </row>
    <row r="92" spans="1:15" s="21" customFormat="1" ht="25.5" x14ac:dyDescent="0.25">
      <c r="A92" s="36" t="s">
        <v>179</v>
      </c>
      <c r="B92" s="28" t="s">
        <v>180</v>
      </c>
      <c r="C92" s="29"/>
      <c r="D92" s="19" t="s">
        <v>176</v>
      </c>
      <c r="E92" s="25">
        <v>141370.50187208064</v>
      </c>
      <c r="F92" s="48">
        <v>20487.631413739287</v>
      </c>
      <c r="G92" s="48">
        <v>120882.87045834135</v>
      </c>
      <c r="H92" s="19" t="s">
        <v>12</v>
      </c>
      <c r="I92" s="7">
        <f t="shared" si="33"/>
        <v>0</v>
      </c>
      <c r="J92" s="7">
        <f t="shared" si="34"/>
        <v>0</v>
      </c>
      <c r="K92" s="7">
        <f t="shared" si="35"/>
        <v>0</v>
      </c>
      <c r="M92" s="35"/>
      <c r="N92" s="35"/>
      <c r="O92" s="35"/>
    </row>
    <row r="93" spans="1:15" s="21" customFormat="1" ht="25.5" x14ac:dyDescent="0.25">
      <c r="A93" s="41" t="s">
        <v>181</v>
      </c>
      <c r="B93" s="29" t="s">
        <v>182</v>
      </c>
      <c r="C93" s="29"/>
      <c r="D93" s="19" t="s">
        <v>176</v>
      </c>
      <c r="E93" s="25">
        <v>146608.25076707464</v>
      </c>
      <c r="F93" s="48">
        <v>18223.832554097884</v>
      </c>
      <c r="G93" s="48">
        <v>128384.41821297676</v>
      </c>
      <c r="H93" s="19" t="s">
        <v>12</v>
      </c>
      <c r="I93" s="7">
        <f t="shared" si="33"/>
        <v>0</v>
      </c>
      <c r="J93" s="7">
        <f t="shared" si="34"/>
        <v>0</v>
      </c>
      <c r="K93" s="7">
        <f t="shared" si="35"/>
        <v>0</v>
      </c>
      <c r="M93" s="35"/>
      <c r="N93" s="35"/>
      <c r="O93" s="35"/>
    </row>
    <row r="94" spans="1:15" s="21" customFormat="1" ht="25.5" x14ac:dyDescent="0.25">
      <c r="A94" s="41" t="s">
        <v>183</v>
      </c>
      <c r="B94" s="29" t="s">
        <v>184</v>
      </c>
      <c r="C94" s="29"/>
      <c r="D94" s="19" t="s">
        <v>176</v>
      </c>
      <c r="E94" s="25">
        <v>157501.7348899231</v>
      </c>
      <c r="F94" s="48">
        <v>14651.074839745399</v>
      </c>
      <c r="G94" s="48">
        <v>142850.66005017771</v>
      </c>
      <c r="H94" s="19" t="s">
        <v>12</v>
      </c>
      <c r="I94" s="7">
        <f t="shared" si="33"/>
        <v>0</v>
      </c>
      <c r="J94" s="7">
        <f t="shared" si="34"/>
        <v>0</v>
      </c>
      <c r="K94" s="7">
        <f t="shared" si="35"/>
        <v>0</v>
      </c>
      <c r="M94" s="35"/>
      <c r="N94" s="35"/>
      <c r="O94" s="35"/>
    </row>
    <row r="95" spans="1:15" s="21" customFormat="1" ht="25.5" x14ac:dyDescent="0.25">
      <c r="A95" s="41" t="s">
        <v>185</v>
      </c>
      <c r="B95" s="29" t="s">
        <v>186</v>
      </c>
      <c r="C95" s="29"/>
      <c r="D95" s="19" t="s">
        <v>176</v>
      </c>
      <c r="E95" s="25">
        <v>222184.95333333337</v>
      </c>
      <c r="F95" s="48">
        <v>13976.628183393304</v>
      </c>
      <c r="G95" s="48">
        <v>208208.32514994006</v>
      </c>
      <c r="H95" s="19" t="s">
        <v>12</v>
      </c>
      <c r="I95" s="7">
        <f t="shared" si="33"/>
        <v>0</v>
      </c>
      <c r="J95" s="7">
        <f t="shared" si="34"/>
        <v>0</v>
      </c>
      <c r="K95" s="7">
        <f t="shared" si="35"/>
        <v>0</v>
      </c>
      <c r="M95" s="35"/>
      <c r="N95" s="35"/>
      <c r="O95" s="35"/>
    </row>
    <row r="96" spans="1:15" s="21" customFormat="1" ht="25.5" x14ac:dyDescent="0.25">
      <c r="A96" s="41" t="s">
        <v>187</v>
      </c>
      <c r="B96" s="29" t="s">
        <v>188</v>
      </c>
      <c r="C96" s="29"/>
      <c r="D96" s="19" t="s">
        <v>176</v>
      </c>
      <c r="E96" s="25">
        <v>307872.73</v>
      </c>
      <c r="F96" s="48">
        <v>13962.903122229523</v>
      </c>
      <c r="G96" s="48">
        <v>293909.82687777048</v>
      </c>
      <c r="H96" s="19" t="s">
        <v>12</v>
      </c>
      <c r="I96" s="7">
        <f t="shared" si="33"/>
        <v>0</v>
      </c>
      <c r="J96" s="7">
        <f t="shared" si="34"/>
        <v>0</v>
      </c>
      <c r="K96" s="7">
        <f t="shared" si="35"/>
        <v>0</v>
      </c>
      <c r="M96" s="35"/>
      <c r="N96" s="35"/>
      <c r="O96" s="35"/>
    </row>
    <row r="97" spans="1:15" s="21" customFormat="1" ht="357" x14ac:dyDescent="0.25">
      <c r="A97" s="36" t="s">
        <v>189</v>
      </c>
      <c r="B97" s="28" t="s">
        <v>190</v>
      </c>
      <c r="C97" s="29" t="s">
        <v>191</v>
      </c>
      <c r="D97" s="19"/>
      <c r="E97" s="25"/>
      <c r="F97" s="48"/>
      <c r="G97" s="48"/>
      <c r="H97" s="19" t="s">
        <v>192</v>
      </c>
      <c r="I97" s="7" t="s">
        <v>1305</v>
      </c>
      <c r="J97" s="7" t="s">
        <v>1305</v>
      </c>
      <c r="K97" s="7" t="s">
        <v>1305</v>
      </c>
    </row>
    <row r="98" spans="1:15" s="21" customFormat="1" ht="25.5" x14ac:dyDescent="0.25">
      <c r="A98" s="49" t="s">
        <v>193</v>
      </c>
      <c r="B98" s="29" t="s">
        <v>175</v>
      </c>
      <c r="C98" s="29"/>
      <c r="D98" s="19" t="s">
        <v>176</v>
      </c>
      <c r="E98" s="25">
        <v>306177.53706704004</v>
      </c>
      <c r="F98" s="48">
        <v>72253.28160028618</v>
      </c>
      <c r="G98" s="48">
        <v>233924.25546675385</v>
      </c>
      <c r="H98" s="40" t="s">
        <v>12</v>
      </c>
      <c r="I98" s="7">
        <f t="shared" ref="I98:I104" si="36">E98*$D$12</f>
        <v>0</v>
      </c>
      <c r="J98" s="7">
        <f t="shared" ref="J98:J104" si="37">F98*$D$12</f>
        <v>0</v>
      </c>
      <c r="K98" s="7">
        <f t="shared" ref="K98:K104" si="38">G98*$D$12</f>
        <v>0</v>
      </c>
      <c r="M98" s="35"/>
      <c r="N98" s="35"/>
      <c r="O98" s="35"/>
    </row>
    <row r="99" spans="1:15" s="21" customFormat="1" ht="25.5" x14ac:dyDescent="0.25">
      <c r="A99" s="41" t="s">
        <v>194</v>
      </c>
      <c r="B99" s="29" t="s">
        <v>178</v>
      </c>
      <c r="C99" s="29"/>
      <c r="D99" s="19" t="s">
        <v>176</v>
      </c>
      <c r="E99" s="25">
        <v>310674.80484322959</v>
      </c>
      <c r="F99" s="48">
        <v>72253.280364438542</v>
      </c>
      <c r="G99" s="48">
        <v>238421.52447879105</v>
      </c>
      <c r="H99" s="19" t="s">
        <v>12</v>
      </c>
      <c r="I99" s="7">
        <f t="shared" si="36"/>
        <v>0</v>
      </c>
      <c r="J99" s="7">
        <f t="shared" si="37"/>
        <v>0</v>
      </c>
      <c r="K99" s="7">
        <f t="shared" si="38"/>
        <v>0</v>
      </c>
      <c r="M99" s="35"/>
      <c r="N99" s="35"/>
      <c r="O99" s="35"/>
    </row>
    <row r="100" spans="1:15" s="21" customFormat="1" ht="25.5" x14ac:dyDescent="0.25">
      <c r="A100" s="41" t="s">
        <v>195</v>
      </c>
      <c r="B100" s="29" t="s">
        <v>180</v>
      </c>
      <c r="C100" s="29"/>
      <c r="D100" s="19" t="s">
        <v>176</v>
      </c>
      <c r="E100" s="25">
        <v>317392.78350876522</v>
      </c>
      <c r="F100" s="48">
        <v>72253.281918333814</v>
      </c>
      <c r="G100" s="48">
        <v>245139.50159043141</v>
      </c>
      <c r="H100" s="19" t="s">
        <v>12</v>
      </c>
      <c r="I100" s="7">
        <f t="shared" si="36"/>
        <v>0</v>
      </c>
      <c r="J100" s="7">
        <f t="shared" si="37"/>
        <v>0</v>
      </c>
      <c r="K100" s="7">
        <f t="shared" si="38"/>
        <v>0</v>
      </c>
      <c r="M100" s="35"/>
      <c r="N100" s="35"/>
      <c r="O100" s="35"/>
    </row>
    <row r="101" spans="1:15" s="21" customFormat="1" ht="25.5" x14ac:dyDescent="0.25">
      <c r="A101" s="41" t="s">
        <v>196</v>
      </c>
      <c r="B101" s="29" t="s">
        <v>182</v>
      </c>
      <c r="C101" s="29"/>
      <c r="D101" s="19" t="s">
        <v>176</v>
      </c>
      <c r="E101" s="25">
        <v>322489.62174348097</v>
      </c>
      <c r="F101" s="48">
        <v>72253.280743581956</v>
      </c>
      <c r="G101" s="48">
        <v>250236.34099989902</v>
      </c>
      <c r="H101" s="19" t="s">
        <v>12</v>
      </c>
      <c r="I101" s="7">
        <f t="shared" si="36"/>
        <v>0</v>
      </c>
      <c r="J101" s="7">
        <f t="shared" si="37"/>
        <v>0</v>
      </c>
      <c r="K101" s="7">
        <f t="shared" si="38"/>
        <v>0</v>
      </c>
      <c r="M101" s="35"/>
      <c r="N101" s="35"/>
      <c r="O101" s="35"/>
    </row>
    <row r="102" spans="1:15" s="21" customFormat="1" ht="25.5" x14ac:dyDescent="0.25">
      <c r="A102" s="41" t="s">
        <v>197</v>
      </c>
      <c r="B102" s="29" t="s">
        <v>184</v>
      </c>
      <c r="C102" s="46"/>
      <c r="D102" s="19" t="s">
        <v>176</v>
      </c>
      <c r="E102" s="25">
        <v>334083.09202012408</v>
      </c>
      <c r="F102" s="48">
        <v>72253.281107135219</v>
      </c>
      <c r="G102" s="48">
        <v>261829.81091298885</v>
      </c>
      <c r="H102" s="19" t="s">
        <v>12</v>
      </c>
      <c r="I102" s="7">
        <f t="shared" si="36"/>
        <v>0</v>
      </c>
      <c r="J102" s="7">
        <f t="shared" si="37"/>
        <v>0</v>
      </c>
      <c r="K102" s="7">
        <f t="shared" si="38"/>
        <v>0</v>
      </c>
      <c r="M102" s="35"/>
      <c r="N102" s="35"/>
      <c r="O102" s="35"/>
    </row>
    <row r="103" spans="1:15" s="21" customFormat="1" ht="25.5" x14ac:dyDescent="0.25">
      <c r="A103" s="41" t="s">
        <v>198</v>
      </c>
      <c r="B103" s="29" t="s">
        <v>186</v>
      </c>
      <c r="C103" s="46"/>
      <c r="D103" s="19" t="s">
        <v>176</v>
      </c>
      <c r="E103" s="25">
        <v>380280.4362530915</v>
      </c>
      <c r="F103" s="48">
        <v>72253.281030528859</v>
      </c>
      <c r="G103" s="48">
        <v>308027.15522256261</v>
      </c>
      <c r="H103" s="19" t="s">
        <v>12</v>
      </c>
      <c r="I103" s="7">
        <f t="shared" si="36"/>
        <v>0</v>
      </c>
      <c r="J103" s="7">
        <f t="shared" si="37"/>
        <v>0</v>
      </c>
      <c r="K103" s="7">
        <f t="shared" si="38"/>
        <v>0</v>
      </c>
      <c r="M103" s="35"/>
      <c r="N103" s="35"/>
      <c r="O103" s="35"/>
    </row>
    <row r="104" spans="1:15" s="21" customFormat="1" ht="25.5" x14ac:dyDescent="0.25">
      <c r="A104" s="41" t="s">
        <v>199</v>
      </c>
      <c r="B104" s="29" t="s">
        <v>188</v>
      </c>
      <c r="C104" s="46"/>
      <c r="D104" s="19" t="s">
        <v>176</v>
      </c>
      <c r="E104" s="25">
        <v>411556.74309831922</v>
      </c>
      <c r="F104" s="48">
        <v>72253.280915326017</v>
      </c>
      <c r="G104" s="48">
        <v>339303.46218299319</v>
      </c>
      <c r="H104" s="19" t="s">
        <v>12</v>
      </c>
      <c r="I104" s="7">
        <f t="shared" si="36"/>
        <v>0</v>
      </c>
      <c r="J104" s="7">
        <f t="shared" si="37"/>
        <v>0</v>
      </c>
      <c r="K104" s="7">
        <f t="shared" si="38"/>
        <v>0</v>
      </c>
      <c r="M104" s="35"/>
      <c r="N104" s="35"/>
      <c r="O104" s="35"/>
    </row>
    <row r="105" spans="1:15" s="21" customFormat="1" ht="280.5" x14ac:dyDescent="0.25">
      <c r="A105" s="36" t="s">
        <v>200</v>
      </c>
      <c r="B105" s="28" t="s">
        <v>201</v>
      </c>
      <c r="C105" s="46" t="s">
        <v>202</v>
      </c>
      <c r="D105" s="19"/>
      <c r="E105" s="25"/>
      <c r="F105" s="48"/>
      <c r="G105" s="48"/>
      <c r="H105" s="19" t="s">
        <v>192</v>
      </c>
      <c r="I105" s="7" t="s">
        <v>1305</v>
      </c>
      <c r="J105" s="7" t="s">
        <v>1305</v>
      </c>
      <c r="K105" s="7" t="s">
        <v>1305</v>
      </c>
    </row>
    <row r="106" spans="1:15" s="21" customFormat="1" ht="25.5" x14ac:dyDescent="0.25">
      <c r="A106" s="41" t="s">
        <v>203</v>
      </c>
      <c r="B106" s="29" t="s">
        <v>175</v>
      </c>
      <c r="C106" s="29"/>
      <c r="D106" s="19" t="s">
        <v>176</v>
      </c>
      <c r="E106" s="25">
        <v>142869.25259561127</v>
      </c>
      <c r="F106" s="48">
        <v>31746.122216990549</v>
      </c>
      <c r="G106" s="48">
        <v>111123.13037862071</v>
      </c>
      <c r="H106" s="19" t="s">
        <v>12</v>
      </c>
      <c r="I106" s="7">
        <f t="shared" ref="I106:I112" si="39">E106*$D$12</f>
        <v>0</v>
      </c>
      <c r="J106" s="7">
        <f t="shared" ref="J106:J112" si="40">F106*$D$12</f>
        <v>0</v>
      </c>
      <c r="K106" s="7">
        <f t="shared" ref="K106:K112" si="41">G106*$D$12</f>
        <v>0</v>
      </c>
      <c r="M106" s="35"/>
      <c r="N106" s="35"/>
      <c r="O106" s="35"/>
    </row>
    <row r="107" spans="1:15" s="21" customFormat="1" ht="25.5" x14ac:dyDescent="0.25">
      <c r="A107" s="41" t="s">
        <v>204</v>
      </c>
      <c r="B107" s="29" t="s">
        <v>178</v>
      </c>
      <c r="C107" s="29"/>
      <c r="D107" s="19" t="s">
        <v>176</v>
      </c>
      <c r="E107" s="25">
        <v>148874.54080460407</v>
      </c>
      <c r="F107" s="48">
        <v>31746.119450084603</v>
      </c>
      <c r="G107" s="48">
        <v>117128.42135451947</v>
      </c>
      <c r="H107" s="19" t="s">
        <v>12</v>
      </c>
      <c r="I107" s="7">
        <f t="shared" si="39"/>
        <v>0</v>
      </c>
      <c r="J107" s="7">
        <f t="shared" si="40"/>
        <v>0</v>
      </c>
      <c r="K107" s="7">
        <f t="shared" si="41"/>
        <v>0</v>
      </c>
      <c r="M107" s="35"/>
      <c r="N107" s="35"/>
      <c r="O107" s="35"/>
    </row>
    <row r="108" spans="1:15" s="21" customFormat="1" ht="25.5" x14ac:dyDescent="0.25">
      <c r="A108" s="27" t="s">
        <v>205</v>
      </c>
      <c r="B108" s="28" t="s">
        <v>180</v>
      </c>
      <c r="C108" s="29"/>
      <c r="D108" s="19" t="s">
        <v>176</v>
      </c>
      <c r="E108" s="25">
        <v>155045.37272600606</v>
      </c>
      <c r="F108" s="48">
        <v>31746.121583644363</v>
      </c>
      <c r="G108" s="48">
        <v>123299.2511423617</v>
      </c>
      <c r="H108" s="40" t="s">
        <v>12</v>
      </c>
      <c r="I108" s="7">
        <f t="shared" si="39"/>
        <v>0</v>
      </c>
      <c r="J108" s="7">
        <f t="shared" si="40"/>
        <v>0</v>
      </c>
      <c r="K108" s="7">
        <f t="shared" si="41"/>
        <v>0</v>
      </c>
      <c r="M108" s="35"/>
      <c r="N108" s="35"/>
      <c r="O108" s="35"/>
    </row>
    <row r="109" spans="1:15" s="21" customFormat="1" ht="25.5" x14ac:dyDescent="0.25">
      <c r="A109" s="80" t="s">
        <v>206</v>
      </c>
      <c r="B109" s="29" t="s">
        <v>182</v>
      </c>
      <c r="C109" s="29"/>
      <c r="D109" s="19" t="s">
        <v>176</v>
      </c>
      <c r="E109" s="25">
        <v>161195.90484582688</v>
      </c>
      <c r="F109" s="48">
        <v>31746.122987246181</v>
      </c>
      <c r="G109" s="48">
        <v>129449.7818585807</v>
      </c>
      <c r="H109" s="19" t="s">
        <v>12</v>
      </c>
      <c r="I109" s="7">
        <f t="shared" si="39"/>
        <v>0</v>
      </c>
      <c r="J109" s="7">
        <f t="shared" si="40"/>
        <v>0</v>
      </c>
      <c r="K109" s="7">
        <f t="shared" si="41"/>
        <v>0</v>
      </c>
      <c r="M109" s="35"/>
      <c r="N109" s="35"/>
      <c r="O109" s="35"/>
    </row>
    <row r="110" spans="1:15" s="21" customFormat="1" ht="25.5" x14ac:dyDescent="0.25">
      <c r="A110" s="80" t="s">
        <v>207</v>
      </c>
      <c r="B110" s="29" t="s">
        <v>184</v>
      </c>
      <c r="C110" s="29"/>
      <c r="D110" s="19" t="s">
        <v>176</v>
      </c>
      <c r="E110" s="25">
        <v>169799.80770944088</v>
      </c>
      <c r="F110" s="48">
        <v>31177.002827511707</v>
      </c>
      <c r="G110" s="48">
        <v>138622.80488192919</v>
      </c>
      <c r="H110" s="19" t="s">
        <v>12</v>
      </c>
      <c r="I110" s="7">
        <f t="shared" si="39"/>
        <v>0</v>
      </c>
      <c r="J110" s="7">
        <f t="shared" si="40"/>
        <v>0</v>
      </c>
      <c r="K110" s="7">
        <f t="shared" si="41"/>
        <v>0</v>
      </c>
      <c r="M110" s="35"/>
      <c r="N110" s="35"/>
      <c r="O110" s="35"/>
    </row>
    <row r="111" spans="1:15" s="21" customFormat="1" ht="25.5" x14ac:dyDescent="0.25">
      <c r="A111" s="80" t="s">
        <v>208</v>
      </c>
      <c r="B111" s="29" t="s">
        <v>186</v>
      </c>
      <c r="C111" s="29"/>
      <c r="D111" s="19" t="s">
        <v>176</v>
      </c>
      <c r="E111" s="25">
        <v>243522.35666666669</v>
      </c>
      <c r="F111" s="48">
        <v>29433.033898661139</v>
      </c>
      <c r="G111" s="48">
        <v>214089.32276800554</v>
      </c>
      <c r="H111" s="19" t="s">
        <v>12</v>
      </c>
      <c r="I111" s="7">
        <f t="shared" si="39"/>
        <v>0</v>
      </c>
      <c r="J111" s="7">
        <f t="shared" si="40"/>
        <v>0</v>
      </c>
      <c r="K111" s="7">
        <f t="shared" si="41"/>
        <v>0</v>
      </c>
      <c r="M111" s="35"/>
      <c r="N111" s="35"/>
      <c r="O111" s="35"/>
    </row>
    <row r="112" spans="1:15" s="21" customFormat="1" ht="25.5" x14ac:dyDescent="0.25">
      <c r="A112" s="80" t="s">
        <v>209</v>
      </c>
      <c r="B112" s="29" t="s">
        <v>188</v>
      </c>
      <c r="C112" s="29"/>
      <c r="D112" s="19" t="s">
        <v>176</v>
      </c>
      <c r="E112" s="25">
        <v>317624.48666666663</v>
      </c>
      <c r="F112" s="48">
        <v>28845.58901076754</v>
      </c>
      <c r="G112" s="48">
        <v>288778.89765589911</v>
      </c>
      <c r="H112" s="19" t="s">
        <v>12</v>
      </c>
      <c r="I112" s="7">
        <f t="shared" si="39"/>
        <v>0</v>
      </c>
      <c r="J112" s="7">
        <f t="shared" si="40"/>
        <v>0</v>
      </c>
      <c r="K112" s="7">
        <f t="shared" si="41"/>
        <v>0</v>
      </c>
      <c r="M112" s="35"/>
      <c r="N112" s="35"/>
      <c r="O112" s="35"/>
    </row>
    <row r="113" spans="1:15" s="21" customFormat="1" ht="63.75" x14ac:dyDescent="0.25">
      <c r="A113" s="27" t="s">
        <v>210</v>
      </c>
      <c r="B113" s="28" t="s">
        <v>211</v>
      </c>
      <c r="C113" s="29" t="s">
        <v>212</v>
      </c>
      <c r="D113" s="19"/>
      <c r="E113" s="25"/>
      <c r="F113" s="48"/>
      <c r="G113" s="48"/>
      <c r="H113" s="19"/>
      <c r="I113" s="7" t="s">
        <v>1305</v>
      </c>
      <c r="J113" s="7" t="s">
        <v>1305</v>
      </c>
      <c r="K113" s="7" t="s">
        <v>1305</v>
      </c>
    </row>
    <row r="114" spans="1:15" s="21" customFormat="1" ht="38.25" x14ac:dyDescent="0.25">
      <c r="A114" s="80" t="s">
        <v>213</v>
      </c>
      <c r="B114" s="29" t="s">
        <v>214</v>
      </c>
      <c r="C114" s="29"/>
      <c r="D114" s="19" t="s">
        <v>215</v>
      </c>
      <c r="E114" s="25">
        <v>2517.488510470956</v>
      </c>
      <c r="F114" s="48">
        <v>901.7116795668818</v>
      </c>
      <c r="G114" s="48">
        <v>1615.7768309040744</v>
      </c>
      <c r="H114" s="19" t="s">
        <v>216</v>
      </c>
      <c r="I114" s="7">
        <f t="shared" ref="I114:I119" si="42">E114*$D$12</f>
        <v>0</v>
      </c>
      <c r="J114" s="7">
        <f t="shared" ref="J114:J119" si="43">F114*$D$12</f>
        <v>0</v>
      </c>
      <c r="K114" s="7">
        <f t="shared" ref="K114:K119" si="44">G114*$D$12</f>
        <v>0</v>
      </c>
      <c r="M114" s="35"/>
      <c r="N114" s="35"/>
      <c r="O114" s="35"/>
    </row>
    <row r="115" spans="1:15" s="21" customFormat="1" ht="38.25" x14ac:dyDescent="0.25">
      <c r="A115" s="80" t="s">
        <v>217</v>
      </c>
      <c r="B115" s="29" t="s">
        <v>218</v>
      </c>
      <c r="C115" s="29"/>
      <c r="D115" s="19" t="s">
        <v>215</v>
      </c>
      <c r="E115" s="25">
        <v>2725.8358247068336</v>
      </c>
      <c r="F115" s="48">
        <v>901.71109137981318</v>
      </c>
      <c r="G115" s="48">
        <v>1824.1247333270203</v>
      </c>
      <c r="H115" s="19" t="s">
        <v>216</v>
      </c>
      <c r="I115" s="7">
        <f t="shared" si="42"/>
        <v>0</v>
      </c>
      <c r="J115" s="7">
        <f t="shared" si="43"/>
        <v>0</v>
      </c>
      <c r="K115" s="7">
        <f t="shared" si="44"/>
        <v>0</v>
      </c>
      <c r="M115" s="35"/>
      <c r="N115" s="35"/>
      <c r="O115" s="35"/>
    </row>
    <row r="116" spans="1:15" s="21" customFormat="1" ht="38.25" x14ac:dyDescent="0.25">
      <c r="A116" s="80" t="s">
        <v>219</v>
      </c>
      <c r="B116" s="29" t="s">
        <v>220</v>
      </c>
      <c r="C116" s="29"/>
      <c r="D116" s="19" t="s">
        <v>215</v>
      </c>
      <c r="E116" s="25">
        <v>6148.3874981063773</v>
      </c>
      <c r="F116" s="48">
        <v>901.71000156729735</v>
      </c>
      <c r="G116" s="48">
        <v>5246.6774965390796</v>
      </c>
      <c r="H116" s="19" t="s">
        <v>216</v>
      </c>
      <c r="I116" s="7">
        <f t="shared" si="42"/>
        <v>0</v>
      </c>
      <c r="J116" s="7">
        <f t="shared" si="43"/>
        <v>0</v>
      </c>
      <c r="K116" s="7">
        <f t="shared" si="44"/>
        <v>0</v>
      </c>
      <c r="M116" s="35"/>
      <c r="N116" s="35"/>
      <c r="O116" s="35"/>
    </row>
    <row r="117" spans="1:15" s="21" customFormat="1" ht="38.25" x14ac:dyDescent="0.25">
      <c r="A117" s="80" t="s">
        <v>221</v>
      </c>
      <c r="B117" s="29" t="s">
        <v>222</v>
      </c>
      <c r="C117" s="29"/>
      <c r="D117" s="19" t="s">
        <v>215</v>
      </c>
      <c r="E117" s="25">
        <v>8197.3749232314349</v>
      </c>
      <c r="F117" s="48">
        <v>901.71050630553418</v>
      </c>
      <c r="G117" s="48">
        <v>7295.6644169259007</v>
      </c>
      <c r="H117" s="19" t="s">
        <v>216</v>
      </c>
      <c r="I117" s="7">
        <f t="shared" si="42"/>
        <v>0</v>
      </c>
      <c r="J117" s="7">
        <f t="shared" si="43"/>
        <v>0</v>
      </c>
      <c r="K117" s="7">
        <f t="shared" si="44"/>
        <v>0</v>
      </c>
      <c r="M117" s="35"/>
      <c r="N117" s="35"/>
      <c r="O117" s="35"/>
    </row>
    <row r="118" spans="1:15" s="21" customFormat="1" ht="38.25" x14ac:dyDescent="0.25">
      <c r="A118" s="27" t="s">
        <v>223</v>
      </c>
      <c r="B118" s="28" t="s">
        <v>224</v>
      </c>
      <c r="C118" s="29"/>
      <c r="D118" s="19" t="s">
        <v>215</v>
      </c>
      <c r="E118" s="25">
        <v>11969.931704625693</v>
      </c>
      <c r="F118" s="48">
        <v>901.71050080352904</v>
      </c>
      <c r="G118" s="48">
        <v>11068.221203822164</v>
      </c>
      <c r="H118" s="40" t="s">
        <v>216</v>
      </c>
      <c r="I118" s="7">
        <f t="shared" si="42"/>
        <v>0</v>
      </c>
      <c r="J118" s="7">
        <f t="shared" si="43"/>
        <v>0</v>
      </c>
      <c r="K118" s="7">
        <f t="shared" si="44"/>
        <v>0</v>
      </c>
      <c r="M118" s="35"/>
      <c r="N118" s="35"/>
      <c r="O118" s="35"/>
    </row>
    <row r="119" spans="1:15" s="21" customFormat="1" ht="38.25" x14ac:dyDescent="0.25">
      <c r="A119" s="80" t="s">
        <v>225</v>
      </c>
      <c r="B119" s="29" t="s">
        <v>226</v>
      </c>
      <c r="C119" s="29"/>
      <c r="D119" s="19" t="s">
        <v>215</v>
      </c>
      <c r="E119" s="25">
        <v>22830.611778745188</v>
      </c>
      <c r="F119" s="48">
        <v>901.71045796348324</v>
      </c>
      <c r="G119" s="48">
        <v>21928.901320781704</v>
      </c>
      <c r="H119" s="19" t="s">
        <v>216</v>
      </c>
      <c r="I119" s="7">
        <f t="shared" si="42"/>
        <v>0</v>
      </c>
      <c r="J119" s="7">
        <f t="shared" si="43"/>
        <v>0</v>
      </c>
      <c r="K119" s="7">
        <f t="shared" si="44"/>
        <v>0</v>
      </c>
      <c r="M119" s="35"/>
      <c r="N119" s="35"/>
      <c r="O119" s="35"/>
    </row>
    <row r="120" spans="1:15" s="21" customFormat="1" ht="165.75" x14ac:dyDescent="0.25">
      <c r="A120" s="27" t="s">
        <v>227</v>
      </c>
      <c r="B120" s="28" t="s">
        <v>228</v>
      </c>
      <c r="C120" s="29" t="s">
        <v>229</v>
      </c>
      <c r="D120" s="19"/>
      <c r="E120" s="25"/>
      <c r="F120" s="48"/>
      <c r="G120" s="48"/>
      <c r="H120" s="19" t="s">
        <v>230</v>
      </c>
      <c r="I120" s="7" t="s">
        <v>1305</v>
      </c>
      <c r="J120" s="7" t="s">
        <v>1305</v>
      </c>
      <c r="K120" s="7" t="s">
        <v>1305</v>
      </c>
    </row>
    <row r="121" spans="1:15" s="21" customFormat="1" ht="32.25" customHeight="1" x14ac:dyDescent="0.25">
      <c r="A121" s="80" t="s">
        <v>231</v>
      </c>
      <c r="B121" s="29" t="s">
        <v>232</v>
      </c>
      <c r="C121" s="29"/>
      <c r="D121" s="19" t="s">
        <v>233</v>
      </c>
      <c r="E121" s="25">
        <v>7607.5633333333335</v>
      </c>
      <c r="F121" s="48">
        <v>627.00068284331178</v>
      </c>
      <c r="G121" s="48">
        <v>6980.562650490022</v>
      </c>
      <c r="H121" s="19"/>
      <c r="I121" s="7">
        <f t="shared" ref="I121:I125" si="45">E121*$D$12</f>
        <v>0</v>
      </c>
      <c r="J121" s="7">
        <f t="shared" ref="J121:J125" si="46">F121*$D$12</f>
        <v>0</v>
      </c>
      <c r="K121" s="7">
        <f t="shared" ref="K121:K125" si="47">G121*$D$12</f>
        <v>0</v>
      </c>
      <c r="M121" s="35"/>
      <c r="N121" s="35"/>
      <c r="O121" s="35"/>
    </row>
    <row r="122" spans="1:15" s="21" customFormat="1" ht="174.75" customHeight="1" x14ac:dyDescent="0.25">
      <c r="A122" s="80" t="s">
        <v>234</v>
      </c>
      <c r="B122" s="29" t="s">
        <v>235</v>
      </c>
      <c r="C122" s="29"/>
      <c r="D122" s="19" t="s">
        <v>233</v>
      </c>
      <c r="E122" s="25">
        <v>12283.393333333333</v>
      </c>
      <c r="F122" s="48">
        <v>910.58433252582984</v>
      </c>
      <c r="G122" s="48">
        <v>11372.809000807503</v>
      </c>
      <c r="H122" s="19"/>
      <c r="I122" s="7">
        <f t="shared" si="45"/>
        <v>0</v>
      </c>
      <c r="J122" s="7">
        <f t="shared" si="46"/>
        <v>0</v>
      </c>
      <c r="K122" s="7">
        <f t="shared" si="47"/>
        <v>0</v>
      </c>
      <c r="M122" s="35"/>
      <c r="N122" s="35"/>
      <c r="O122" s="35"/>
    </row>
    <row r="123" spans="1:15" s="21" customFormat="1" ht="33.75" customHeight="1" x14ac:dyDescent="0.25">
      <c r="A123" s="80" t="s">
        <v>236</v>
      </c>
      <c r="B123" s="29" t="s">
        <v>237</v>
      </c>
      <c r="C123" s="29"/>
      <c r="D123" s="19" t="s">
        <v>233</v>
      </c>
      <c r="E123" s="25">
        <v>23062</v>
      </c>
      <c r="F123" s="48">
        <v>1507.2538667934587</v>
      </c>
      <c r="G123" s="48">
        <v>21554.746133206543</v>
      </c>
      <c r="H123" s="19"/>
      <c r="I123" s="7">
        <f t="shared" si="45"/>
        <v>0</v>
      </c>
      <c r="J123" s="7">
        <f t="shared" si="46"/>
        <v>0</v>
      </c>
      <c r="K123" s="7">
        <f t="shared" si="47"/>
        <v>0</v>
      </c>
      <c r="M123" s="35"/>
      <c r="N123" s="35"/>
      <c r="O123" s="35"/>
    </row>
    <row r="124" spans="1:15" s="21" customFormat="1" ht="30.75" customHeight="1" x14ac:dyDescent="0.25">
      <c r="A124" s="80" t="s">
        <v>238</v>
      </c>
      <c r="B124" s="29" t="s">
        <v>239</v>
      </c>
      <c r="C124" s="29"/>
      <c r="D124" s="19" t="s">
        <v>233</v>
      </c>
      <c r="E124" s="25">
        <v>33039.853333333333</v>
      </c>
      <c r="F124" s="48">
        <v>1867.0530049539057</v>
      </c>
      <c r="G124" s="48">
        <v>31172.800328379428</v>
      </c>
      <c r="H124" s="19"/>
      <c r="I124" s="7">
        <f t="shared" si="45"/>
        <v>0</v>
      </c>
      <c r="J124" s="7">
        <f t="shared" si="46"/>
        <v>0</v>
      </c>
      <c r="K124" s="7">
        <f t="shared" si="47"/>
        <v>0</v>
      </c>
      <c r="M124" s="35"/>
      <c r="N124" s="35"/>
      <c r="O124" s="35"/>
    </row>
    <row r="125" spans="1:15" s="21" customFormat="1" ht="33.75" customHeight="1" x14ac:dyDescent="0.25">
      <c r="A125" s="80" t="s">
        <v>240</v>
      </c>
      <c r="B125" s="29" t="s">
        <v>241</v>
      </c>
      <c r="C125" s="29"/>
      <c r="D125" s="19" t="s">
        <v>233</v>
      </c>
      <c r="E125" s="25">
        <v>63197.976666666669</v>
      </c>
      <c r="F125" s="48">
        <v>3009.5780016448202</v>
      </c>
      <c r="G125" s="48">
        <v>60188.39866502185</v>
      </c>
      <c r="H125" s="19"/>
      <c r="I125" s="7">
        <f t="shared" si="45"/>
        <v>0</v>
      </c>
      <c r="J125" s="7">
        <f t="shared" si="46"/>
        <v>0</v>
      </c>
      <c r="K125" s="7">
        <f t="shared" si="47"/>
        <v>0</v>
      </c>
      <c r="M125" s="35"/>
      <c r="N125" s="35"/>
      <c r="O125" s="35"/>
    </row>
    <row r="126" spans="1:15" s="21" customFormat="1" ht="324.75" customHeight="1" x14ac:dyDescent="0.25">
      <c r="A126" s="27" t="s">
        <v>242</v>
      </c>
      <c r="B126" s="28" t="s">
        <v>243</v>
      </c>
      <c r="C126" s="29" t="s">
        <v>244</v>
      </c>
      <c r="D126" s="19"/>
      <c r="E126" s="25"/>
      <c r="F126" s="48"/>
      <c r="G126" s="48"/>
      <c r="H126" s="19" t="s">
        <v>173</v>
      </c>
      <c r="I126" s="7" t="s">
        <v>1305</v>
      </c>
      <c r="J126" s="7" t="s">
        <v>1305</v>
      </c>
      <c r="K126" s="7" t="s">
        <v>1305</v>
      </c>
    </row>
    <row r="127" spans="1:15" s="21" customFormat="1" ht="34.5" customHeight="1" x14ac:dyDescent="0.25">
      <c r="A127" s="80" t="s">
        <v>245</v>
      </c>
      <c r="B127" s="29" t="s">
        <v>246</v>
      </c>
      <c r="C127" s="29"/>
      <c r="D127" s="19" t="s">
        <v>247</v>
      </c>
      <c r="E127" s="25">
        <v>134305.68705099181</v>
      </c>
      <c r="F127" s="48">
        <v>25292.623813767797</v>
      </c>
      <c r="G127" s="48">
        <v>109013.06323722401</v>
      </c>
      <c r="H127" s="19" t="s">
        <v>12</v>
      </c>
      <c r="I127" s="7">
        <f t="shared" ref="I127:I135" si="48">E127*$D$12</f>
        <v>0</v>
      </c>
      <c r="J127" s="7">
        <f t="shared" ref="J127:J135" si="49">F127*$D$12</f>
        <v>0</v>
      </c>
      <c r="K127" s="7">
        <f t="shared" ref="K127:K135" si="50">G127*$D$12</f>
        <v>0</v>
      </c>
      <c r="M127" s="35"/>
      <c r="N127" s="35"/>
      <c r="O127" s="35"/>
    </row>
    <row r="128" spans="1:15" s="21" customFormat="1" x14ac:dyDescent="0.25">
      <c r="A128" s="27" t="s">
        <v>248</v>
      </c>
      <c r="B128" s="28" t="s">
        <v>249</v>
      </c>
      <c r="C128" s="29"/>
      <c r="D128" s="19" t="s">
        <v>247</v>
      </c>
      <c r="E128" s="25">
        <v>165834.62674335999</v>
      </c>
      <c r="F128" s="48">
        <v>25196.494438270271</v>
      </c>
      <c r="G128" s="48">
        <v>140638.1323050897</v>
      </c>
      <c r="H128" s="19" t="s">
        <v>12</v>
      </c>
      <c r="I128" s="7">
        <f t="shared" si="48"/>
        <v>0</v>
      </c>
      <c r="J128" s="7">
        <f t="shared" si="49"/>
        <v>0</v>
      </c>
      <c r="K128" s="7">
        <f t="shared" si="50"/>
        <v>0</v>
      </c>
      <c r="M128" s="35"/>
      <c r="N128" s="35"/>
      <c r="O128" s="35"/>
    </row>
    <row r="129" spans="1:15" s="21" customFormat="1" x14ac:dyDescent="0.25">
      <c r="A129" s="80" t="s">
        <v>250</v>
      </c>
      <c r="B129" s="29" t="s">
        <v>251</v>
      </c>
      <c r="C129" s="29"/>
      <c r="D129" s="19" t="s">
        <v>247</v>
      </c>
      <c r="E129" s="25">
        <v>196768.71920514471</v>
      </c>
      <c r="F129" s="48">
        <v>23922.246064063795</v>
      </c>
      <c r="G129" s="48">
        <v>172846.4731410809</v>
      </c>
      <c r="H129" s="19" t="s">
        <v>12</v>
      </c>
      <c r="I129" s="7">
        <f t="shared" si="48"/>
        <v>0</v>
      </c>
      <c r="J129" s="7">
        <f t="shared" si="49"/>
        <v>0</v>
      </c>
      <c r="K129" s="7">
        <f t="shared" si="50"/>
        <v>0</v>
      </c>
      <c r="M129" s="35"/>
      <c r="N129" s="35"/>
      <c r="O129" s="35"/>
    </row>
    <row r="130" spans="1:15" s="21" customFormat="1" x14ac:dyDescent="0.25">
      <c r="A130" s="80" t="s">
        <v>252</v>
      </c>
      <c r="B130" s="29" t="s">
        <v>253</v>
      </c>
      <c r="C130" s="29"/>
      <c r="D130" s="19" t="s">
        <v>247</v>
      </c>
      <c r="E130" s="25">
        <v>224321.87392903381</v>
      </c>
      <c r="F130" s="48">
        <v>25223.711777235105</v>
      </c>
      <c r="G130" s="48">
        <v>199098.16215179872</v>
      </c>
      <c r="H130" s="19" t="s">
        <v>12</v>
      </c>
      <c r="I130" s="7">
        <f t="shared" si="48"/>
        <v>0</v>
      </c>
      <c r="J130" s="7">
        <f t="shared" si="49"/>
        <v>0</v>
      </c>
      <c r="K130" s="7">
        <f t="shared" si="50"/>
        <v>0</v>
      </c>
      <c r="M130" s="35"/>
      <c r="N130" s="35"/>
      <c r="O130" s="35"/>
    </row>
    <row r="131" spans="1:15" s="21" customFormat="1" x14ac:dyDescent="0.25">
      <c r="A131" s="80" t="s">
        <v>254</v>
      </c>
      <c r="B131" s="29" t="s">
        <v>255</v>
      </c>
      <c r="C131" s="29"/>
      <c r="D131" s="19" t="s">
        <v>247</v>
      </c>
      <c r="E131" s="25">
        <v>322579.41759140015</v>
      </c>
      <c r="F131" s="48">
        <v>18928.19374224593</v>
      </c>
      <c r="G131" s="48">
        <v>303651.22384915419</v>
      </c>
      <c r="H131" s="19" t="s">
        <v>12</v>
      </c>
      <c r="I131" s="7">
        <f t="shared" si="48"/>
        <v>0</v>
      </c>
      <c r="J131" s="7">
        <f t="shared" si="49"/>
        <v>0</v>
      </c>
      <c r="K131" s="7">
        <f t="shared" si="50"/>
        <v>0</v>
      </c>
      <c r="M131" s="35"/>
      <c r="N131" s="35"/>
      <c r="O131" s="35"/>
    </row>
    <row r="132" spans="1:15" s="21" customFormat="1" x14ac:dyDescent="0.25">
      <c r="A132" s="80" t="s">
        <v>256</v>
      </c>
      <c r="B132" s="29" t="s">
        <v>257</v>
      </c>
      <c r="C132" s="29"/>
      <c r="D132" s="19" t="s">
        <v>247</v>
      </c>
      <c r="E132" s="25">
        <v>596860.8221215161</v>
      </c>
      <c r="F132" s="48">
        <v>18087.514203496834</v>
      </c>
      <c r="G132" s="48">
        <v>578773.30791801924</v>
      </c>
      <c r="H132" s="19" t="s">
        <v>12</v>
      </c>
      <c r="I132" s="7">
        <f t="shared" si="48"/>
        <v>0</v>
      </c>
      <c r="J132" s="7">
        <f t="shared" si="49"/>
        <v>0</v>
      </c>
      <c r="K132" s="7">
        <f t="shared" si="50"/>
        <v>0</v>
      </c>
      <c r="M132" s="35"/>
      <c r="N132" s="35"/>
      <c r="O132" s="35"/>
    </row>
    <row r="133" spans="1:15" s="21" customFormat="1" x14ac:dyDescent="0.25">
      <c r="A133" s="80" t="s">
        <v>258</v>
      </c>
      <c r="B133" s="29" t="s">
        <v>259</v>
      </c>
      <c r="C133" s="29"/>
      <c r="D133" s="19" t="s">
        <v>247</v>
      </c>
      <c r="E133" s="25">
        <v>865908.78378683701</v>
      </c>
      <c r="F133" s="48">
        <v>18011.868411242565</v>
      </c>
      <c r="G133" s="48">
        <v>847896.9153755944</v>
      </c>
      <c r="H133" s="19" t="s">
        <v>12</v>
      </c>
      <c r="I133" s="7">
        <f t="shared" si="48"/>
        <v>0</v>
      </c>
      <c r="J133" s="7">
        <f t="shared" si="49"/>
        <v>0</v>
      </c>
      <c r="K133" s="7">
        <f t="shared" si="50"/>
        <v>0</v>
      </c>
      <c r="M133" s="35"/>
      <c r="N133" s="35"/>
      <c r="O133" s="35"/>
    </row>
    <row r="134" spans="1:15" s="21" customFormat="1" x14ac:dyDescent="0.25">
      <c r="A134" s="80" t="s">
        <v>260</v>
      </c>
      <c r="B134" s="29" t="s">
        <v>261</v>
      </c>
      <c r="C134" s="29"/>
      <c r="D134" s="19" t="s">
        <v>247</v>
      </c>
      <c r="E134" s="25">
        <v>1256653.7066666668</v>
      </c>
      <c r="F134" s="48">
        <v>17270.464653644904</v>
      </c>
      <c r="G134" s="48">
        <v>1239383.2420130218</v>
      </c>
      <c r="H134" s="19" t="s">
        <v>12</v>
      </c>
      <c r="I134" s="7">
        <f t="shared" si="48"/>
        <v>0</v>
      </c>
      <c r="J134" s="7">
        <f t="shared" si="49"/>
        <v>0</v>
      </c>
      <c r="K134" s="7">
        <f t="shared" si="50"/>
        <v>0</v>
      </c>
      <c r="M134" s="35"/>
      <c r="N134" s="35"/>
      <c r="O134" s="35"/>
    </row>
    <row r="135" spans="1:15" s="21" customFormat="1" x14ac:dyDescent="0.25">
      <c r="A135" s="80" t="s">
        <v>262</v>
      </c>
      <c r="B135" s="29" t="s">
        <v>263</v>
      </c>
      <c r="C135" s="29"/>
      <c r="D135" s="19" t="s">
        <v>247</v>
      </c>
      <c r="E135" s="25">
        <v>1746635.5566666666</v>
      </c>
      <c r="F135" s="48">
        <v>16156.727496105588</v>
      </c>
      <c r="G135" s="48">
        <v>1730478.8291705612</v>
      </c>
      <c r="H135" s="19" t="s">
        <v>12</v>
      </c>
      <c r="I135" s="7">
        <f t="shared" si="48"/>
        <v>0</v>
      </c>
      <c r="J135" s="7">
        <f t="shared" si="49"/>
        <v>0</v>
      </c>
      <c r="K135" s="7">
        <f t="shared" si="50"/>
        <v>0</v>
      </c>
      <c r="M135" s="35"/>
      <c r="N135" s="35"/>
      <c r="O135" s="35"/>
    </row>
    <row r="136" spans="1:15" s="21" customFormat="1" ht="318.75" x14ac:dyDescent="0.25">
      <c r="A136" s="27" t="s">
        <v>264</v>
      </c>
      <c r="B136" s="28" t="s">
        <v>265</v>
      </c>
      <c r="C136" s="29" t="s">
        <v>266</v>
      </c>
      <c r="D136" s="19"/>
      <c r="E136" s="25"/>
      <c r="F136" s="48"/>
      <c r="G136" s="48"/>
      <c r="H136" s="19" t="s">
        <v>192</v>
      </c>
      <c r="I136" s="7" t="s">
        <v>1305</v>
      </c>
      <c r="J136" s="7" t="s">
        <v>1305</v>
      </c>
      <c r="K136" s="7" t="s">
        <v>1305</v>
      </c>
    </row>
    <row r="137" spans="1:15" s="21" customFormat="1" x14ac:dyDescent="0.25">
      <c r="A137" s="80" t="s">
        <v>267</v>
      </c>
      <c r="B137" s="29" t="s">
        <v>246</v>
      </c>
      <c r="C137" s="29"/>
      <c r="D137" s="19" t="s">
        <v>247</v>
      </c>
      <c r="E137" s="25">
        <v>290430.92717044859</v>
      </c>
      <c r="F137" s="48">
        <v>85634.921662190958</v>
      </c>
      <c r="G137" s="48">
        <v>204796.00550825763</v>
      </c>
      <c r="H137" s="19" t="s">
        <v>12</v>
      </c>
      <c r="I137" s="7">
        <f t="shared" ref="I137:I145" si="51">E137*$D$12</f>
        <v>0</v>
      </c>
      <c r="J137" s="7">
        <f t="shared" ref="J137:J145" si="52">F137*$D$12</f>
        <v>0</v>
      </c>
      <c r="K137" s="7">
        <f t="shared" ref="K137:K145" si="53">G137*$D$12</f>
        <v>0</v>
      </c>
      <c r="M137" s="35"/>
      <c r="N137" s="35"/>
      <c r="O137" s="35"/>
    </row>
    <row r="138" spans="1:15" s="21" customFormat="1" x14ac:dyDescent="0.25">
      <c r="A138" s="80" t="s">
        <v>268</v>
      </c>
      <c r="B138" s="29" t="s">
        <v>249</v>
      </c>
      <c r="C138" s="29"/>
      <c r="D138" s="19" t="s">
        <v>247</v>
      </c>
      <c r="E138" s="25">
        <v>321343.47978360543</v>
      </c>
      <c r="F138" s="48">
        <v>78776.014569027</v>
      </c>
      <c r="G138" s="48">
        <v>242567.46521457843</v>
      </c>
      <c r="H138" s="19" t="s">
        <v>12</v>
      </c>
      <c r="I138" s="7">
        <f t="shared" si="51"/>
        <v>0</v>
      </c>
      <c r="J138" s="7">
        <f t="shared" si="52"/>
        <v>0</v>
      </c>
      <c r="K138" s="7">
        <f t="shared" si="53"/>
        <v>0</v>
      </c>
      <c r="M138" s="35"/>
      <c r="N138" s="35"/>
      <c r="O138" s="35"/>
    </row>
    <row r="139" spans="1:15" s="21" customFormat="1" x14ac:dyDescent="0.25">
      <c r="A139" s="27" t="s">
        <v>269</v>
      </c>
      <c r="B139" s="29" t="s">
        <v>251</v>
      </c>
      <c r="C139" s="29"/>
      <c r="D139" s="19" t="s">
        <v>247</v>
      </c>
      <c r="E139" s="25">
        <v>351501.95417916175</v>
      </c>
      <c r="F139" s="48">
        <v>85634.922488020762</v>
      </c>
      <c r="G139" s="48">
        <v>265867.03169114096</v>
      </c>
      <c r="H139" s="19" t="s">
        <v>12</v>
      </c>
      <c r="I139" s="7">
        <f t="shared" si="51"/>
        <v>0</v>
      </c>
      <c r="J139" s="7">
        <f t="shared" si="52"/>
        <v>0</v>
      </c>
      <c r="K139" s="7">
        <f t="shared" si="53"/>
        <v>0</v>
      </c>
      <c r="M139" s="35"/>
      <c r="N139" s="35"/>
      <c r="O139" s="35"/>
    </row>
    <row r="140" spans="1:15" s="21" customFormat="1" x14ac:dyDescent="0.25">
      <c r="A140" s="27" t="s">
        <v>270</v>
      </c>
      <c r="B140" s="29" t="s">
        <v>253</v>
      </c>
      <c r="C140" s="29"/>
      <c r="D140" s="19" t="s">
        <v>247</v>
      </c>
      <c r="E140" s="25">
        <v>412761.10133257549</v>
      </c>
      <c r="F140" s="48">
        <v>85634.923458646444</v>
      </c>
      <c r="G140" s="48">
        <v>327126.17787392903</v>
      </c>
      <c r="H140" s="19" t="s">
        <v>12</v>
      </c>
      <c r="I140" s="7">
        <f t="shared" si="51"/>
        <v>0</v>
      </c>
      <c r="J140" s="7">
        <f t="shared" si="52"/>
        <v>0</v>
      </c>
      <c r="K140" s="7">
        <f t="shared" si="53"/>
        <v>0</v>
      </c>
      <c r="M140" s="35"/>
      <c r="N140" s="35"/>
      <c r="O140" s="35"/>
    </row>
    <row r="141" spans="1:15" s="21" customFormat="1" x14ac:dyDescent="0.25">
      <c r="A141" s="27" t="s">
        <v>271</v>
      </c>
      <c r="B141" s="29" t="s">
        <v>255</v>
      </c>
      <c r="C141" s="29"/>
      <c r="D141" s="19" t="s">
        <v>247</v>
      </c>
      <c r="E141" s="25">
        <v>462947.23283023038</v>
      </c>
      <c r="F141" s="48">
        <v>85634.923858680282</v>
      </c>
      <c r="G141" s="48">
        <v>377312.30897155008</v>
      </c>
      <c r="H141" s="19" t="s">
        <v>12</v>
      </c>
      <c r="I141" s="7">
        <f t="shared" si="51"/>
        <v>0</v>
      </c>
      <c r="J141" s="7">
        <f t="shared" si="52"/>
        <v>0</v>
      </c>
      <c r="K141" s="7">
        <f t="shared" si="53"/>
        <v>0</v>
      </c>
      <c r="M141" s="35"/>
      <c r="N141" s="35"/>
      <c r="O141" s="35"/>
    </row>
    <row r="142" spans="1:15" s="21" customFormat="1" x14ac:dyDescent="0.25">
      <c r="A142" s="27" t="s">
        <v>272</v>
      </c>
      <c r="B142" s="28" t="s">
        <v>257</v>
      </c>
      <c r="C142" s="29"/>
      <c r="D142" s="19" t="s">
        <v>247</v>
      </c>
      <c r="E142" s="25">
        <v>740569.50311225536</v>
      </c>
      <c r="F142" s="48">
        <v>79147.591029057425</v>
      </c>
      <c r="G142" s="48">
        <v>661421.91208319797</v>
      </c>
      <c r="H142" s="19" t="s">
        <v>12</v>
      </c>
      <c r="I142" s="7">
        <f t="shared" si="51"/>
        <v>0</v>
      </c>
      <c r="J142" s="7">
        <f t="shared" si="52"/>
        <v>0</v>
      </c>
      <c r="K142" s="7">
        <f t="shared" si="53"/>
        <v>0</v>
      </c>
      <c r="M142" s="35"/>
      <c r="N142" s="35"/>
      <c r="O142" s="35"/>
    </row>
    <row r="143" spans="1:15" s="21" customFormat="1" x14ac:dyDescent="0.25">
      <c r="A143" s="27" t="s">
        <v>273</v>
      </c>
      <c r="B143" s="29" t="s">
        <v>259</v>
      </c>
      <c r="C143" s="29"/>
      <c r="D143" s="19" t="s">
        <v>247</v>
      </c>
      <c r="E143" s="25">
        <v>1035241.5849747576</v>
      </c>
      <c r="F143" s="48">
        <v>75944.162000555036</v>
      </c>
      <c r="G143" s="48">
        <v>959297.42297420255</v>
      </c>
      <c r="H143" s="19" t="s">
        <v>12</v>
      </c>
      <c r="I143" s="7">
        <f t="shared" si="51"/>
        <v>0</v>
      </c>
      <c r="J143" s="7">
        <f t="shared" si="52"/>
        <v>0</v>
      </c>
      <c r="K143" s="7">
        <f t="shared" si="53"/>
        <v>0</v>
      </c>
      <c r="M143" s="35"/>
      <c r="N143" s="35"/>
      <c r="O143" s="35"/>
    </row>
    <row r="144" spans="1:15" s="21" customFormat="1" x14ac:dyDescent="0.25">
      <c r="A144" s="27" t="s">
        <v>274</v>
      </c>
      <c r="B144" s="29" t="s">
        <v>261</v>
      </c>
      <c r="C144" s="29"/>
      <c r="D144" s="19" t="s">
        <v>247</v>
      </c>
      <c r="E144" s="25">
        <v>1352723.6374394801</v>
      </c>
      <c r="F144" s="48">
        <v>65563.714355298085</v>
      </c>
      <c r="G144" s="48">
        <v>1287159.923084182</v>
      </c>
      <c r="H144" s="19" t="s">
        <v>12</v>
      </c>
      <c r="I144" s="7">
        <f t="shared" si="51"/>
        <v>0</v>
      </c>
      <c r="J144" s="7">
        <f t="shared" si="52"/>
        <v>0</v>
      </c>
      <c r="K144" s="7">
        <f t="shared" si="53"/>
        <v>0</v>
      </c>
      <c r="M144" s="35"/>
      <c r="N144" s="35"/>
      <c r="O144" s="35"/>
    </row>
    <row r="145" spans="1:15" s="21" customFormat="1" x14ac:dyDescent="0.25">
      <c r="A145" s="27" t="s">
        <v>275</v>
      </c>
      <c r="B145" s="29" t="s">
        <v>263</v>
      </c>
      <c r="C145" s="29"/>
      <c r="D145" s="19" t="s">
        <v>247</v>
      </c>
      <c r="E145" s="25">
        <v>1931872.83</v>
      </c>
      <c r="F145" s="48">
        <v>63022.510993002092</v>
      </c>
      <c r="G145" s="48">
        <v>1868850.3190069981</v>
      </c>
      <c r="H145" s="19" t="s">
        <v>12</v>
      </c>
      <c r="I145" s="7">
        <f t="shared" si="51"/>
        <v>0</v>
      </c>
      <c r="J145" s="7">
        <f t="shared" si="52"/>
        <v>0</v>
      </c>
      <c r="K145" s="7">
        <f t="shared" si="53"/>
        <v>0</v>
      </c>
      <c r="M145" s="35"/>
      <c r="N145" s="35"/>
      <c r="O145" s="35"/>
    </row>
    <row r="146" spans="1:15" s="21" customFormat="1" ht="280.5" x14ac:dyDescent="0.25">
      <c r="A146" s="27" t="s">
        <v>276</v>
      </c>
      <c r="B146" s="28" t="s">
        <v>277</v>
      </c>
      <c r="C146" s="29" t="s">
        <v>278</v>
      </c>
      <c r="D146" s="19"/>
      <c r="E146" s="25"/>
      <c r="F146" s="48"/>
      <c r="G146" s="48"/>
      <c r="H146" s="19" t="s">
        <v>192</v>
      </c>
      <c r="I146" s="7" t="s">
        <v>1305</v>
      </c>
      <c r="J146" s="7" t="s">
        <v>1305</v>
      </c>
      <c r="K146" s="7" t="s">
        <v>1305</v>
      </c>
    </row>
    <row r="147" spans="1:15" s="21" customFormat="1" x14ac:dyDescent="0.25">
      <c r="A147" s="27" t="s">
        <v>279</v>
      </c>
      <c r="B147" s="29" t="s">
        <v>246</v>
      </c>
      <c r="C147" s="29"/>
      <c r="D147" s="19" t="s">
        <v>247</v>
      </c>
      <c r="E147" s="25">
        <v>184861.61154838713</v>
      </c>
      <c r="F147" s="48">
        <v>40078.997438738734</v>
      </c>
      <c r="G147" s="48">
        <v>144782.61410964839</v>
      </c>
      <c r="H147" s="19" t="s">
        <v>12</v>
      </c>
      <c r="I147" s="7">
        <f t="shared" ref="I147:I155" si="54">E147*$D$12</f>
        <v>0</v>
      </c>
      <c r="J147" s="7">
        <f t="shared" ref="J147:J155" si="55">F147*$D$12</f>
        <v>0</v>
      </c>
      <c r="K147" s="7">
        <f t="shared" ref="K147:K155" si="56">G147*$D$12</f>
        <v>0</v>
      </c>
      <c r="M147" s="35"/>
      <c r="N147" s="35"/>
      <c r="O147" s="35"/>
    </row>
    <row r="148" spans="1:15" s="21" customFormat="1" x14ac:dyDescent="0.25">
      <c r="A148" s="27" t="s">
        <v>280</v>
      </c>
      <c r="B148" s="29" t="s">
        <v>249</v>
      </c>
      <c r="C148" s="29"/>
      <c r="D148" s="19" t="s">
        <v>247</v>
      </c>
      <c r="E148" s="25">
        <v>214851.58502127833</v>
      </c>
      <c r="F148" s="48">
        <v>39119.390247728144</v>
      </c>
      <c r="G148" s="48">
        <v>175732.19477355017</v>
      </c>
      <c r="H148" s="19" t="s">
        <v>12</v>
      </c>
      <c r="I148" s="7">
        <f t="shared" si="54"/>
        <v>0</v>
      </c>
      <c r="J148" s="7">
        <f t="shared" si="55"/>
        <v>0</v>
      </c>
      <c r="K148" s="7">
        <f t="shared" si="56"/>
        <v>0</v>
      </c>
      <c r="M148" s="35"/>
      <c r="N148" s="35"/>
      <c r="O148" s="35"/>
    </row>
    <row r="149" spans="1:15" s="21" customFormat="1" x14ac:dyDescent="0.25">
      <c r="A149" s="27" t="s">
        <v>281</v>
      </c>
      <c r="B149" s="29" t="s">
        <v>251</v>
      </c>
      <c r="C149" s="29"/>
      <c r="D149" s="19" t="s">
        <v>247</v>
      </c>
      <c r="E149" s="25">
        <v>244233.2502784789</v>
      </c>
      <c r="F149" s="48">
        <v>40078.996017895566</v>
      </c>
      <c r="G149" s="48">
        <v>204154.25426058332</v>
      </c>
      <c r="H149" s="19" t="s">
        <v>12</v>
      </c>
      <c r="I149" s="7">
        <f t="shared" si="54"/>
        <v>0</v>
      </c>
      <c r="J149" s="7">
        <f t="shared" si="55"/>
        <v>0</v>
      </c>
      <c r="K149" s="7">
        <f t="shared" si="56"/>
        <v>0</v>
      </c>
      <c r="M149" s="35"/>
      <c r="N149" s="35"/>
      <c r="O149" s="35"/>
    </row>
    <row r="150" spans="1:15" s="21" customFormat="1" x14ac:dyDescent="0.25">
      <c r="A150" s="27" t="s">
        <v>282</v>
      </c>
      <c r="B150" s="29" t="s">
        <v>253</v>
      </c>
      <c r="C150" s="29"/>
      <c r="D150" s="19" t="s">
        <v>247</v>
      </c>
      <c r="E150" s="25">
        <v>267904.5767032326</v>
      </c>
      <c r="F150" s="48">
        <v>40078.999068408579</v>
      </c>
      <c r="G150" s="48">
        <v>227825.57763482403</v>
      </c>
      <c r="H150" s="19" t="s">
        <v>12</v>
      </c>
      <c r="I150" s="7">
        <f t="shared" si="54"/>
        <v>0</v>
      </c>
      <c r="J150" s="7">
        <f t="shared" si="55"/>
        <v>0</v>
      </c>
      <c r="K150" s="7">
        <f t="shared" si="56"/>
        <v>0</v>
      </c>
      <c r="M150" s="35"/>
      <c r="N150" s="35"/>
      <c r="O150" s="35"/>
    </row>
    <row r="151" spans="1:15" s="21" customFormat="1" x14ac:dyDescent="0.25">
      <c r="A151" s="27" t="s">
        <v>283</v>
      </c>
      <c r="B151" s="29" t="s">
        <v>255</v>
      </c>
      <c r="C151" s="29"/>
      <c r="D151" s="19" t="s">
        <v>247</v>
      </c>
      <c r="E151" s="25">
        <v>346758.05515855574</v>
      </c>
      <c r="F151" s="48">
        <v>31528.131943617078</v>
      </c>
      <c r="G151" s="48">
        <v>315229.92321493867</v>
      </c>
      <c r="H151" s="19" t="s">
        <v>12</v>
      </c>
      <c r="I151" s="7">
        <f t="shared" si="54"/>
        <v>0</v>
      </c>
      <c r="J151" s="7">
        <f t="shared" si="55"/>
        <v>0</v>
      </c>
      <c r="K151" s="7">
        <f t="shared" si="56"/>
        <v>0</v>
      </c>
      <c r="M151" s="35"/>
      <c r="N151" s="35"/>
      <c r="O151" s="35"/>
    </row>
    <row r="152" spans="1:15" s="21" customFormat="1" x14ac:dyDescent="0.25">
      <c r="A152" s="27" t="s">
        <v>284</v>
      </c>
      <c r="B152" s="29" t="s">
        <v>257</v>
      </c>
      <c r="C152" s="29"/>
      <c r="D152" s="19" t="s">
        <v>247</v>
      </c>
      <c r="E152" s="25">
        <v>580175.78103151312</v>
      </c>
      <c r="F152" s="48">
        <v>27243.604674252711</v>
      </c>
      <c r="G152" s="48">
        <v>552932.17635726044</v>
      </c>
      <c r="H152" s="19" t="s">
        <v>12</v>
      </c>
      <c r="I152" s="7">
        <f t="shared" si="54"/>
        <v>0</v>
      </c>
      <c r="J152" s="7">
        <f t="shared" si="55"/>
        <v>0</v>
      </c>
      <c r="K152" s="7">
        <f t="shared" si="56"/>
        <v>0</v>
      </c>
      <c r="M152" s="35"/>
      <c r="N152" s="35"/>
      <c r="O152" s="35"/>
    </row>
    <row r="153" spans="1:15" s="21" customFormat="1" x14ac:dyDescent="0.25">
      <c r="A153" s="27" t="s">
        <v>285</v>
      </c>
      <c r="B153" s="29" t="s">
        <v>259</v>
      </c>
      <c r="C153" s="29"/>
      <c r="D153" s="19" t="s">
        <v>247</v>
      </c>
      <c r="E153" s="25">
        <v>808506.14761167823</v>
      </c>
      <c r="F153" s="48">
        <v>26059.68180565874</v>
      </c>
      <c r="G153" s="48">
        <v>782446.46580601949</v>
      </c>
      <c r="H153" s="19" t="s">
        <v>12</v>
      </c>
      <c r="I153" s="7">
        <f t="shared" si="54"/>
        <v>0</v>
      </c>
      <c r="J153" s="7">
        <f t="shared" si="55"/>
        <v>0</v>
      </c>
      <c r="K153" s="7">
        <f t="shared" si="56"/>
        <v>0</v>
      </c>
      <c r="M153" s="35"/>
      <c r="N153" s="35"/>
      <c r="O153" s="35"/>
    </row>
    <row r="154" spans="1:15" s="21" customFormat="1" x14ac:dyDescent="0.25">
      <c r="A154" s="27" t="s">
        <v>286</v>
      </c>
      <c r="B154" s="29" t="s">
        <v>261</v>
      </c>
      <c r="C154" s="29"/>
      <c r="D154" s="19" t="s">
        <v>247</v>
      </c>
      <c r="E154" s="25">
        <v>1238642.3033333335</v>
      </c>
      <c r="F154" s="48">
        <v>26377.490528400849</v>
      </c>
      <c r="G154" s="48">
        <v>1212264.8128049327</v>
      </c>
      <c r="H154" s="19" t="s">
        <v>12</v>
      </c>
      <c r="I154" s="7">
        <f t="shared" si="54"/>
        <v>0</v>
      </c>
      <c r="J154" s="7">
        <f t="shared" si="55"/>
        <v>0</v>
      </c>
      <c r="K154" s="7">
        <f t="shared" si="56"/>
        <v>0</v>
      </c>
      <c r="M154" s="35"/>
      <c r="N154" s="35"/>
      <c r="O154" s="35"/>
    </row>
    <row r="155" spans="1:15" s="21" customFormat="1" x14ac:dyDescent="0.25">
      <c r="A155" s="27" t="s">
        <v>287</v>
      </c>
      <c r="B155" s="29" t="s">
        <v>263</v>
      </c>
      <c r="C155" s="29"/>
      <c r="D155" s="19" t="s">
        <v>247</v>
      </c>
      <c r="E155" s="25">
        <v>1751991.4900000002</v>
      </c>
      <c r="F155" s="48">
        <v>25807.25008302135</v>
      </c>
      <c r="G155" s="48">
        <v>1726184.2399169789</v>
      </c>
      <c r="H155" s="19" t="s">
        <v>12</v>
      </c>
      <c r="I155" s="7">
        <f t="shared" si="54"/>
        <v>0</v>
      </c>
      <c r="J155" s="7">
        <f t="shared" si="55"/>
        <v>0</v>
      </c>
      <c r="K155" s="7">
        <f t="shared" si="56"/>
        <v>0</v>
      </c>
      <c r="M155" s="35"/>
      <c r="N155" s="35"/>
      <c r="O155" s="35"/>
    </row>
    <row r="156" spans="1:15" s="21" customFormat="1" ht="127.5" x14ac:dyDescent="0.25">
      <c r="A156" s="27" t="s">
        <v>288</v>
      </c>
      <c r="B156" s="28" t="s">
        <v>289</v>
      </c>
      <c r="C156" s="29" t="s">
        <v>290</v>
      </c>
      <c r="D156" s="19"/>
      <c r="E156" s="25"/>
      <c r="F156" s="48"/>
      <c r="G156" s="48"/>
      <c r="H156" s="19" t="s">
        <v>291</v>
      </c>
      <c r="I156" s="7" t="s">
        <v>1305</v>
      </c>
      <c r="J156" s="7" t="s">
        <v>1305</v>
      </c>
      <c r="K156" s="7" t="s">
        <v>1305</v>
      </c>
    </row>
    <row r="157" spans="1:15" s="21" customFormat="1" x14ac:dyDescent="0.25">
      <c r="A157" s="50" t="s">
        <v>292</v>
      </c>
      <c r="B157" s="51" t="s">
        <v>293</v>
      </c>
      <c r="C157" s="51"/>
      <c r="D157" s="32" t="s">
        <v>233</v>
      </c>
      <c r="E157" s="25">
        <v>1821.3299777295802</v>
      </c>
      <c r="F157" s="48">
        <v>167.67541615377647</v>
      </c>
      <c r="G157" s="48">
        <v>1653.6545615758037</v>
      </c>
      <c r="H157" s="32"/>
      <c r="I157" s="7">
        <f t="shared" ref="I157:I169" si="57">E157*$D$12</f>
        <v>0</v>
      </c>
      <c r="J157" s="7">
        <f t="shared" ref="J157:J169" si="58">F157*$D$12</f>
        <v>0</v>
      </c>
      <c r="K157" s="7">
        <f t="shared" ref="K157:K169" si="59">G157*$D$12</f>
        <v>0</v>
      </c>
      <c r="M157" s="35"/>
      <c r="N157" s="35"/>
      <c r="O157" s="35"/>
    </row>
    <row r="158" spans="1:15" s="21" customFormat="1" x14ac:dyDescent="0.25">
      <c r="A158" s="79" t="s">
        <v>294</v>
      </c>
      <c r="B158" s="42" t="s">
        <v>295</v>
      </c>
      <c r="C158" s="42"/>
      <c r="D158" s="44" t="s">
        <v>233</v>
      </c>
      <c r="E158" s="25">
        <v>2593.0060470313861</v>
      </c>
      <c r="F158" s="48">
        <v>233.01222457359222</v>
      </c>
      <c r="G158" s="48">
        <v>2359.9938224577936</v>
      </c>
      <c r="H158" s="45"/>
      <c r="I158" s="7">
        <f t="shared" si="57"/>
        <v>0</v>
      </c>
      <c r="J158" s="7">
        <f t="shared" si="58"/>
        <v>0</v>
      </c>
      <c r="K158" s="7">
        <f t="shared" si="59"/>
        <v>0</v>
      </c>
      <c r="M158" s="35"/>
      <c r="N158" s="35"/>
      <c r="O158" s="35"/>
    </row>
    <row r="159" spans="1:15" s="21" customFormat="1" x14ac:dyDescent="0.25">
      <c r="A159" s="78" t="s">
        <v>296</v>
      </c>
      <c r="B159" s="28" t="s">
        <v>297</v>
      </c>
      <c r="C159" s="28"/>
      <c r="D159" s="18" t="s">
        <v>233</v>
      </c>
      <c r="E159" s="25">
        <v>3627.4554938262686</v>
      </c>
      <c r="F159" s="48">
        <v>333.96600368937925</v>
      </c>
      <c r="G159" s="48">
        <v>3293.4894901368893</v>
      </c>
      <c r="H159" s="19"/>
      <c r="I159" s="7">
        <f t="shared" si="57"/>
        <v>0</v>
      </c>
      <c r="J159" s="7">
        <f t="shared" si="58"/>
        <v>0</v>
      </c>
      <c r="K159" s="7">
        <f t="shared" si="59"/>
        <v>0</v>
      </c>
      <c r="M159" s="35"/>
      <c r="N159" s="35"/>
      <c r="O159" s="35"/>
    </row>
    <row r="160" spans="1:15" s="21" customFormat="1" x14ac:dyDescent="0.25">
      <c r="A160" s="80" t="s">
        <v>298</v>
      </c>
      <c r="B160" s="29" t="s">
        <v>299</v>
      </c>
      <c r="C160" s="29"/>
      <c r="D160" s="19" t="s">
        <v>233</v>
      </c>
      <c r="E160" s="25">
        <v>4503.4353045910257</v>
      </c>
      <c r="F160" s="48">
        <v>414.60705340663679</v>
      </c>
      <c r="G160" s="48">
        <v>4088.828251184389</v>
      </c>
      <c r="H160" s="19"/>
      <c r="I160" s="7">
        <f t="shared" si="57"/>
        <v>0</v>
      </c>
      <c r="J160" s="7">
        <f t="shared" si="58"/>
        <v>0</v>
      </c>
      <c r="K160" s="7">
        <f t="shared" si="59"/>
        <v>0</v>
      </c>
      <c r="M160" s="35"/>
      <c r="N160" s="35"/>
      <c r="O160" s="35"/>
    </row>
    <row r="161" spans="1:15" s="21" customFormat="1" x14ac:dyDescent="0.25">
      <c r="A161" s="80" t="s">
        <v>300</v>
      </c>
      <c r="B161" s="29" t="s">
        <v>301</v>
      </c>
      <c r="C161" s="29"/>
      <c r="D161" s="19" t="s">
        <v>233</v>
      </c>
      <c r="E161" s="25">
        <v>7115.6809525599274</v>
      </c>
      <c r="F161" s="48">
        <v>655.10480934703173</v>
      </c>
      <c r="G161" s="48">
        <v>6460.5761432128957</v>
      </c>
      <c r="H161" s="19"/>
      <c r="I161" s="7">
        <f t="shared" si="57"/>
        <v>0</v>
      </c>
      <c r="J161" s="7">
        <f t="shared" si="58"/>
        <v>0</v>
      </c>
      <c r="K161" s="7">
        <f t="shared" si="59"/>
        <v>0</v>
      </c>
      <c r="M161" s="35"/>
      <c r="N161" s="35"/>
      <c r="O161" s="35"/>
    </row>
    <row r="162" spans="1:15" s="21" customFormat="1" x14ac:dyDescent="0.25">
      <c r="A162" s="80" t="s">
        <v>302</v>
      </c>
      <c r="B162" s="29" t="s">
        <v>303</v>
      </c>
      <c r="C162" s="29"/>
      <c r="D162" s="19" t="s">
        <v>233</v>
      </c>
      <c r="E162" s="25">
        <v>12572.139571264466</v>
      </c>
      <c r="F162" s="48">
        <v>1157.4593495127522</v>
      </c>
      <c r="G162" s="48">
        <v>11414.680221751714</v>
      </c>
      <c r="H162" s="19"/>
      <c r="I162" s="7">
        <f t="shared" si="57"/>
        <v>0</v>
      </c>
      <c r="J162" s="7">
        <f t="shared" si="58"/>
        <v>0</v>
      </c>
      <c r="K162" s="7">
        <f t="shared" si="59"/>
        <v>0</v>
      </c>
      <c r="M162" s="35"/>
      <c r="N162" s="35"/>
      <c r="O162" s="35"/>
    </row>
    <row r="163" spans="1:15" s="21" customFormat="1" x14ac:dyDescent="0.25">
      <c r="A163" s="80" t="s">
        <v>304</v>
      </c>
      <c r="B163" s="29" t="s">
        <v>305</v>
      </c>
      <c r="C163" s="29"/>
      <c r="D163" s="19" t="s">
        <v>233</v>
      </c>
      <c r="E163" s="25">
        <v>15046.282753823421</v>
      </c>
      <c r="F163" s="48">
        <v>1385.2440878751429</v>
      </c>
      <c r="G163" s="48">
        <v>13661.038665948279</v>
      </c>
      <c r="H163" s="19"/>
      <c r="I163" s="7">
        <f t="shared" si="57"/>
        <v>0</v>
      </c>
      <c r="J163" s="7">
        <f t="shared" si="58"/>
        <v>0</v>
      </c>
      <c r="K163" s="7">
        <f t="shared" si="59"/>
        <v>0</v>
      </c>
      <c r="M163" s="35"/>
      <c r="N163" s="35"/>
      <c r="O163" s="35"/>
    </row>
    <row r="164" spans="1:15" s="21" customFormat="1" x14ac:dyDescent="0.25">
      <c r="A164" s="80" t="s">
        <v>306</v>
      </c>
      <c r="B164" s="29" t="s">
        <v>307</v>
      </c>
      <c r="C164" s="29"/>
      <c r="D164" s="19" t="s">
        <v>233</v>
      </c>
      <c r="E164" s="25">
        <v>18490.49044513387</v>
      </c>
      <c r="F164" s="48">
        <v>1702.3462719716895</v>
      </c>
      <c r="G164" s="48">
        <v>16788.144173162182</v>
      </c>
      <c r="H164" s="19"/>
      <c r="I164" s="7">
        <f t="shared" si="57"/>
        <v>0</v>
      </c>
      <c r="J164" s="7">
        <f t="shared" si="58"/>
        <v>0</v>
      </c>
      <c r="K164" s="7">
        <f t="shared" si="59"/>
        <v>0</v>
      </c>
      <c r="M164" s="35"/>
      <c r="N164" s="35"/>
      <c r="O164" s="35"/>
    </row>
    <row r="165" spans="1:15" s="21" customFormat="1" x14ac:dyDescent="0.25">
      <c r="A165" s="80" t="s">
        <v>308</v>
      </c>
      <c r="B165" s="29" t="s">
        <v>309</v>
      </c>
      <c r="C165" s="29"/>
      <c r="D165" s="19" t="s">
        <v>233</v>
      </c>
      <c r="E165" s="25">
        <v>28691.315515591679</v>
      </c>
      <c r="F165" s="48">
        <v>2641.4791805403115</v>
      </c>
      <c r="G165" s="48">
        <v>26049.836335051368</v>
      </c>
      <c r="H165" s="19"/>
      <c r="I165" s="7">
        <f t="shared" si="57"/>
        <v>0</v>
      </c>
      <c r="J165" s="7">
        <f t="shared" si="58"/>
        <v>0</v>
      </c>
      <c r="K165" s="7">
        <f t="shared" si="59"/>
        <v>0</v>
      </c>
      <c r="M165" s="35"/>
      <c r="N165" s="35"/>
      <c r="O165" s="35"/>
    </row>
    <row r="166" spans="1:15" s="21" customFormat="1" x14ac:dyDescent="0.25">
      <c r="A166" s="80" t="s">
        <v>310</v>
      </c>
      <c r="B166" s="29" t="s">
        <v>311</v>
      </c>
      <c r="C166" s="29"/>
      <c r="D166" s="19" t="s">
        <v>233</v>
      </c>
      <c r="E166" s="25">
        <v>37281.205182818332</v>
      </c>
      <c r="F166" s="48">
        <v>3432.3138058104519</v>
      </c>
      <c r="G166" s="48">
        <v>33848.89137700788</v>
      </c>
      <c r="H166" s="19"/>
      <c r="I166" s="7">
        <f t="shared" si="57"/>
        <v>0</v>
      </c>
      <c r="J166" s="7">
        <f t="shared" si="58"/>
        <v>0</v>
      </c>
      <c r="K166" s="7">
        <f t="shared" si="59"/>
        <v>0</v>
      </c>
      <c r="M166" s="35"/>
      <c r="N166" s="35"/>
      <c r="O166" s="35"/>
    </row>
    <row r="167" spans="1:15" s="21" customFormat="1" ht="38.25" x14ac:dyDescent="0.25">
      <c r="A167" s="27" t="s">
        <v>312</v>
      </c>
      <c r="B167" s="28" t="s">
        <v>313</v>
      </c>
      <c r="C167" s="29" t="s">
        <v>314</v>
      </c>
      <c r="D167" s="19" t="s">
        <v>315</v>
      </c>
      <c r="E167" s="25">
        <v>29.766666666666666</v>
      </c>
      <c r="F167" s="48">
        <v>0</v>
      </c>
      <c r="G167" s="48">
        <v>29.766666666666666</v>
      </c>
      <c r="H167" s="19" t="s">
        <v>316</v>
      </c>
      <c r="I167" s="7">
        <f t="shared" si="57"/>
        <v>0</v>
      </c>
      <c r="J167" s="7">
        <f t="shared" si="58"/>
        <v>0</v>
      </c>
      <c r="K167" s="7">
        <f t="shared" si="59"/>
        <v>0</v>
      </c>
      <c r="M167" s="35"/>
      <c r="N167" s="35"/>
      <c r="O167" s="35"/>
    </row>
    <row r="168" spans="1:15" s="21" customFormat="1" ht="63.75" x14ac:dyDescent="0.25">
      <c r="A168" s="27" t="s">
        <v>317</v>
      </c>
      <c r="B168" s="28" t="s">
        <v>318</v>
      </c>
      <c r="C168" s="29" t="s">
        <v>319</v>
      </c>
      <c r="D168" s="19" t="s">
        <v>315</v>
      </c>
      <c r="E168" s="25">
        <v>104.11666666666665</v>
      </c>
      <c r="F168" s="48">
        <v>0</v>
      </c>
      <c r="G168" s="48">
        <v>104.11666666666665</v>
      </c>
      <c r="H168" s="19" t="s">
        <v>320</v>
      </c>
      <c r="I168" s="7">
        <f t="shared" si="57"/>
        <v>0</v>
      </c>
      <c r="J168" s="7">
        <f t="shared" si="58"/>
        <v>0</v>
      </c>
      <c r="K168" s="7">
        <f t="shared" si="59"/>
        <v>0</v>
      </c>
      <c r="M168" s="35"/>
      <c r="N168" s="35"/>
      <c r="O168" s="35"/>
    </row>
    <row r="169" spans="1:15" s="21" customFormat="1" ht="114.75" x14ac:dyDescent="0.25">
      <c r="A169" s="27" t="s">
        <v>321</v>
      </c>
      <c r="B169" s="28" t="s">
        <v>322</v>
      </c>
      <c r="C169" s="29" t="s">
        <v>323</v>
      </c>
      <c r="D169" s="19" t="s">
        <v>233</v>
      </c>
      <c r="E169" s="25">
        <v>4336.5166666666664</v>
      </c>
      <c r="F169" s="48">
        <v>0</v>
      </c>
      <c r="G169" s="48">
        <v>4336.5166666666664</v>
      </c>
      <c r="H169" s="19" t="s">
        <v>324</v>
      </c>
      <c r="I169" s="7">
        <f t="shared" si="57"/>
        <v>0</v>
      </c>
      <c r="J169" s="7">
        <f t="shared" si="58"/>
        <v>0</v>
      </c>
      <c r="K169" s="7">
        <f t="shared" si="59"/>
        <v>0</v>
      </c>
      <c r="M169" s="35"/>
      <c r="N169" s="35"/>
      <c r="O169" s="35"/>
    </row>
    <row r="170" spans="1:15" s="21" customFormat="1" x14ac:dyDescent="0.25">
      <c r="A170" s="27" t="s">
        <v>325</v>
      </c>
      <c r="B170" s="28" t="s">
        <v>326</v>
      </c>
      <c r="C170" s="29"/>
      <c r="D170" s="19"/>
      <c r="E170" s="25"/>
      <c r="F170" s="48"/>
      <c r="G170" s="48"/>
      <c r="H170" s="19"/>
      <c r="I170" s="7" t="s">
        <v>1305</v>
      </c>
      <c r="J170" s="7" t="s">
        <v>1305</v>
      </c>
      <c r="K170" s="7" t="s">
        <v>1305</v>
      </c>
    </row>
    <row r="171" spans="1:15" s="21" customFormat="1" ht="127.5" x14ac:dyDescent="0.25">
      <c r="A171" s="80" t="s">
        <v>327</v>
      </c>
      <c r="B171" s="29" t="s">
        <v>328</v>
      </c>
      <c r="C171" s="29" t="s">
        <v>329</v>
      </c>
      <c r="D171" s="19" t="s">
        <v>330</v>
      </c>
      <c r="E171" s="25">
        <v>81284.343333333338</v>
      </c>
      <c r="F171" s="48">
        <v>8128.4321347008772</v>
      </c>
      <c r="G171" s="48">
        <v>73155.911198632457</v>
      </c>
      <c r="H171" s="19"/>
      <c r="I171" s="7">
        <f t="shared" ref="I171:I172" si="60">E171*$D$12</f>
        <v>0</v>
      </c>
      <c r="J171" s="7">
        <f t="shared" ref="J171:J172" si="61">F171*$D$12</f>
        <v>0</v>
      </c>
      <c r="K171" s="7">
        <f t="shared" ref="K171:K172" si="62">G171*$D$12</f>
        <v>0</v>
      </c>
      <c r="M171" s="35"/>
      <c r="N171" s="35"/>
      <c r="O171" s="35"/>
    </row>
    <row r="172" spans="1:15" s="21" customFormat="1" ht="127.5" x14ac:dyDescent="0.25">
      <c r="A172" s="80" t="s">
        <v>331</v>
      </c>
      <c r="B172" s="29" t="s">
        <v>332</v>
      </c>
      <c r="C172" s="29" t="s">
        <v>329</v>
      </c>
      <c r="D172" s="19" t="s">
        <v>330</v>
      </c>
      <c r="E172" s="25">
        <v>85592.92333333334</v>
      </c>
      <c r="F172" s="48">
        <v>8559.2972802558652</v>
      </c>
      <c r="G172" s="48">
        <v>77033.626053077474</v>
      </c>
      <c r="H172" s="19"/>
      <c r="I172" s="7">
        <f t="shared" si="60"/>
        <v>0</v>
      </c>
      <c r="J172" s="7">
        <f t="shared" si="61"/>
        <v>0</v>
      </c>
      <c r="K172" s="7">
        <f t="shared" si="62"/>
        <v>0</v>
      </c>
      <c r="M172" s="35"/>
      <c r="N172" s="35"/>
      <c r="O172" s="35"/>
    </row>
    <row r="173" spans="1:15" s="21" customFormat="1" ht="153" x14ac:dyDescent="0.25">
      <c r="A173" s="80" t="s">
        <v>333</v>
      </c>
      <c r="B173" s="29" t="s">
        <v>334</v>
      </c>
      <c r="C173" s="29" t="s">
        <v>335</v>
      </c>
      <c r="D173" s="19"/>
      <c r="E173" s="25"/>
      <c r="F173" s="48"/>
      <c r="G173" s="48"/>
      <c r="H173" s="19"/>
      <c r="I173" s="7" t="s">
        <v>1305</v>
      </c>
      <c r="J173" s="7" t="s">
        <v>1305</v>
      </c>
      <c r="K173" s="7" t="s">
        <v>1305</v>
      </c>
    </row>
    <row r="174" spans="1:15" s="21" customFormat="1" x14ac:dyDescent="0.25">
      <c r="A174" s="80" t="s">
        <v>336</v>
      </c>
      <c r="B174" s="29" t="s">
        <v>337</v>
      </c>
      <c r="C174" s="29"/>
      <c r="D174" s="19" t="s">
        <v>330</v>
      </c>
      <c r="E174" s="25">
        <v>60184.36</v>
      </c>
      <c r="F174" s="48">
        <v>6014.7941164518288</v>
      </c>
      <c r="G174" s="48">
        <v>54169.565883548174</v>
      </c>
      <c r="H174" s="19"/>
      <c r="I174" s="7">
        <f t="shared" ref="I174:I176" si="63">E174*$D$12</f>
        <v>0</v>
      </c>
      <c r="J174" s="7">
        <f t="shared" ref="J174:J176" si="64">F174*$D$12</f>
        <v>0</v>
      </c>
      <c r="K174" s="7">
        <f t="shared" ref="K174:K176" si="65">G174*$D$12</f>
        <v>0</v>
      </c>
      <c r="M174" s="35"/>
      <c r="N174" s="35"/>
      <c r="O174" s="35"/>
    </row>
    <row r="175" spans="1:15" s="21" customFormat="1" x14ac:dyDescent="0.25">
      <c r="A175" s="80" t="s">
        <v>338</v>
      </c>
      <c r="B175" s="29" t="s">
        <v>339</v>
      </c>
      <c r="C175" s="29"/>
      <c r="D175" s="19" t="s">
        <v>330</v>
      </c>
      <c r="E175" s="25">
        <v>170209.93333333332</v>
      </c>
      <c r="F175" s="48">
        <v>17020.989317736803</v>
      </c>
      <c r="G175" s="48">
        <v>153188.94401559653</v>
      </c>
      <c r="H175" s="19"/>
      <c r="I175" s="7">
        <f t="shared" si="63"/>
        <v>0</v>
      </c>
      <c r="J175" s="7">
        <f t="shared" si="64"/>
        <v>0</v>
      </c>
      <c r="K175" s="7">
        <f t="shared" si="65"/>
        <v>0</v>
      </c>
      <c r="M175" s="35"/>
      <c r="N175" s="35"/>
      <c r="O175" s="35"/>
    </row>
    <row r="176" spans="1:15" s="21" customFormat="1" x14ac:dyDescent="0.25">
      <c r="A176" s="80" t="s">
        <v>340</v>
      </c>
      <c r="B176" s="29" t="s">
        <v>341</v>
      </c>
      <c r="C176" s="29"/>
      <c r="D176" s="19" t="s">
        <v>330</v>
      </c>
      <c r="E176" s="25">
        <v>259996.37000000002</v>
      </c>
      <c r="F176" s="48">
        <v>44291.454237498881</v>
      </c>
      <c r="G176" s="48">
        <v>215704.91576250113</v>
      </c>
      <c r="H176" s="19"/>
      <c r="I176" s="7">
        <f t="shared" si="63"/>
        <v>0</v>
      </c>
      <c r="J176" s="7">
        <f t="shared" si="64"/>
        <v>0</v>
      </c>
      <c r="K176" s="7">
        <f t="shared" si="65"/>
        <v>0</v>
      </c>
      <c r="M176" s="35"/>
      <c r="N176" s="35"/>
      <c r="O176" s="35"/>
    </row>
    <row r="177" spans="1:15" s="21" customFormat="1" ht="153" x14ac:dyDescent="0.25">
      <c r="A177" s="80" t="s">
        <v>342</v>
      </c>
      <c r="B177" s="29" t="s">
        <v>343</v>
      </c>
      <c r="C177" s="29" t="s">
        <v>335</v>
      </c>
      <c r="D177" s="19"/>
      <c r="E177" s="25"/>
      <c r="F177" s="48"/>
      <c r="G177" s="48"/>
      <c r="H177" s="19"/>
      <c r="I177" s="7" t="s">
        <v>1305</v>
      </c>
      <c r="J177" s="7" t="s">
        <v>1305</v>
      </c>
      <c r="K177" s="7" t="s">
        <v>1305</v>
      </c>
    </row>
    <row r="178" spans="1:15" s="21" customFormat="1" x14ac:dyDescent="0.25">
      <c r="A178" s="80" t="s">
        <v>344</v>
      </c>
      <c r="B178" s="29" t="s">
        <v>337</v>
      </c>
      <c r="C178" s="29"/>
      <c r="D178" s="19" t="s">
        <v>330</v>
      </c>
      <c r="E178" s="25">
        <v>141082.04139693346</v>
      </c>
      <c r="F178" s="48">
        <v>13896.771314196536</v>
      </c>
      <c r="G178" s="48">
        <v>127185.27008273693</v>
      </c>
      <c r="H178" s="19"/>
      <c r="I178" s="7">
        <f t="shared" ref="I178:I180" si="66">E178*$D$12</f>
        <v>0</v>
      </c>
      <c r="J178" s="7">
        <f t="shared" ref="J178:J180" si="67">F178*$D$12</f>
        <v>0</v>
      </c>
      <c r="K178" s="7">
        <f t="shared" ref="K178:K180" si="68">G178*$D$12</f>
        <v>0</v>
      </c>
      <c r="M178" s="35"/>
      <c r="N178" s="35"/>
      <c r="O178" s="35"/>
    </row>
    <row r="179" spans="1:15" s="21" customFormat="1" x14ac:dyDescent="0.25">
      <c r="A179" s="80" t="s">
        <v>345</v>
      </c>
      <c r="B179" s="29" t="s">
        <v>339</v>
      </c>
      <c r="C179" s="29"/>
      <c r="D179" s="19" t="s">
        <v>330</v>
      </c>
      <c r="E179" s="25">
        <v>215290.49437973983</v>
      </c>
      <c r="F179" s="48">
        <v>21529.046757182616</v>
      </c>
      <c r="G179" s="48">
        <v>193761.44762255723</v>
      </c>
      <c r="H179" s="19"/>
      <c r="I179" s="7">
        <f t="shared" si="66"/>
        <v>0</v>
      </c>
      <c r="J179" s="7">
        <f t="shared" si="67"/>
        <v>0</v>
      </c>
      <c r="K179" s="7">
        <f t="shared" si="68"/>
        <v>0</v>
      </c>
      <c r="M179" s="35"/>
      <c r="N179" s="35"/>
      <c r="O179" s="35"/>
    </row>
    <row r="180" spans="1:15" s="21" customFormat="1" x14ac:dyDescent="0.25">
      <c r="A180" s="80" t="s">
        <v>346</v>
      </c>
      <c r="B180" s="29" t="s">
        <v>341</v>
      </c>
      <c r="C180" s="29"/>
      <c r="D180" s="19" t="s">
        <v>330</v>
      </c>
      <c r="E180" s="25">
        <v>321504.9634943764</v>
      </c>
      <c r="F180" s="48">
        <v>32150.503051416072</v>
      </c>
      <c r="G180" s="48">
        <v>289354.46044296032</v>
      </c>
      <c r="H180" s="19"/>
      <c r="I180" s="7">
        <f t="shared" si="66"/>
        <v>0</v>
      </c>
      <c r="J180" s="7">
        <f t="shared" si="67"/>
        <v>0</v>
      </c>
      <c r="K180" s="7">
        <f t="shared" si="68"/>
        <v>0</v>
      </c>
      <c r="M180" s="35"/>
      <c r="N180" s="35"/>
      <c r="O180" s="35"/>
    </row>
    <row r="181" spans="1:15" s="21" customFormat="1" ht="153" x14ac:dyDescent="0.25">
      <c r="A181" s="80" t="s">
        <v>347</v>
      </c>
      <c r="B181" s="29" t="s">
        <v>348</v>
      </c>
      <c r="C181" s="29" t="s">
        <v>335</v>
      </c>
      <c r="D181" s="19"/>
      <c r="E181" s="25"/>
      <c r="F181" s="48"/>
      <c r="G181" s="48"/>
      <c r="H181" s="19"/>
      <c r="I181" s="7" t="s">
        <v>1305</v>
      </c>
      <c r="J181" s="7" t="s">
        <v>1305</v>
      </c>
      <c r="K181" s="7" t="s">
        <v>1305</v>
      </c>
    </row>
    <row r="182" spans="1:15" s="21" customFormat="1" x14ac:dyDescent="0.25">
      <c r="A182" s="80" t="s">
        <v>349</v>
      </c>
      <c r="B182" s="29" t="s">
        <v>337</v>
      </c>
      <c r="C182" s="29"/>
      <c r="D182" s="19" t="s">
        <v>330</v>
      </c>
      <c r="E182" s="25">
        <v>78902.323385565076</v>
      </c>
      <c r="F182" s="48">
        <v>7857.335262836139</v>
      </c>
      <c r="G182" s="48">
        <v>71044.988122728944</v>
      </c>
      <c r="H182" s="19"/>
      <c r="I182" s="7">
        <f t="shared" ref="I182:I184" si="69">E182*$D$12</f>
        <v>0</v>
      </c>
      <c r="J182" s="7">
        <f t="shared" ref="J182:J184" si="70">F182*$D$12</f>
        <v>0</v>
      </c>
      <c r="K182" s="7">
        <f t="shared" ref="K182:K184" si="71">G182*$D$12</f>
        <v>0</v>
      </c>
      <c r="M182" s="35"/>
      <c r="N182" s="35"/>
      <c r="O182" s="35"/>
    </row>
    <row r="183" spans="1:15" s="21" customFormat="1" x14ac:dyDescent="0.25">
      <c r="A183" s="80" t="s">
        <v>350</v>
      </c>
      <c r="B183" s="29" t="s">
        <v>339</v>
      </c>
      <c r="C183" s="29"/>
      <c r="D183" s="19" t="s">
        <v>330</v>
      </c>
      <c r="E183" s="25">
        <v>151714.20478666</v>
      </c>
      <c r="F183" s="48">
        <v>15171.420478665999</v>
      </c>
      <c r="G183" s="48">
        <v>136542.78430799401</v>
      </c>
      <c r="H183" s="19"/>
      <c r="I183" s="7">
        <f t="shared" si="69"/>
        <v>0</v>
      </c>
      <c r="J183" s="7">
        <f t="shared" si="70"/>
        <v>0</v>
      </c>
      <c r="K183" s="7">
        <f t="shared" si="71"/>
        <v>0</v>
      </c>
      <c r="M183" s="35"/>
      <c r="N183" s="35"/>
      <c r="O183" s="35"/>
    </row>
    <row r="184" spans="1:15" s="21" customFormat="1" x14ac:dyDescent="0.25">
      <c r="A184" s="80" t="s">
        <v>351</v>
      </c>
      <c r="B184" s="29" t="s">
        <v>341</v>
      </c>
      <c r="C184" s="29"/>
      <c r="D184" s="19" t="s">
        <v>330</v>
      </c>
      <c r="E184" s="25">
        <v>226721.82068911311</v>
      </c>
      <c r="F184" s="48">
        <v>18849.452935415946</v>
      </c>
      <c r="G184" s="48">
        <v>207872.36775369715</v>
      </c>
      <c r="H184" s="19"/>
      <c r="I184" s="7">
        <f t="shared" si="69"/>
        <v>0</v>
      </c>
      <c r="J184" s="7">
        <f t="shared" si="70"/>
        <v>0</v>
      </c>
      <c r="K184" s="7">
        <f t="shared" si="71"/>
        <v>0</v>
      </c>
      <c r="M184" s="35"/>
      <c r="N184" s="35"/>
      <c r="O184" s="35"/>
    </row>
    <row r="185" spans="1:15" s="21" customFormat="1" ht="180" customHeight="1" x14ac:dyDescent="0.25">
      <c r="A185" s="84" t="s">
        <v>352</v>
      </c>
      <c r="B185" s="85"/>
      <c r="C185" s="86"/>
      <c r="D185" s="19"/>
      <c r="E185" s="25"/>
      <c r="F185" s="48"/>
      <c r="G185" s="48"/>
      <c r="H185" s="19"/>
      <c r="I185" s="7" t="s">
        <v>1305</v>
      </c>
      <c r="J185" s="7" t="s">
        <v>1305</v>
      </c>
      <c r="K185" s="7" t="s">
        <v>1305</v>
      </c>
    </row>
    <row r="186" spans="1:15" s="21" customFormat="1" x14ac:dyDescent="0.25">
      <c r="A186" s="87" t="s">
        <v>353</v>
      </c>
      <c r="B186" s="88"/>
      <c r="C186" s="89"/>
      <c r="D186" s="19"/>
      <c r="E186" s="25"/>
      <c r="F186" s="48"/>
      <c r="G186" s="48"/>
      <c r="H186" s="19"/>
      <c r="I186" s="7" t="s">
        <v>1305</v>
      </c>
      <c r="J186" s="7" t="s">
        <v>1305</v>
      </c>
      <c r="K186" s="7" t="s">
        <v>1305</v>
      </c>
    </row>
    <row r="187" spans="1:15" s="21" customFormat="1" ht="173.25" customHeight="1" x14ac:dyDescent="0.25">
      <c r="A187" s="87" t="s">
        <v>354</v>
      </c>
      <c r="B187" s="88"/>
      <c r="C187" s="89"/>
      <c r="D187" s="19"/>
      <c r="E187" s="25"/>
      <c r="F187" s="48"/>
      <c r="G187" s="48"/>
      <c r="H187" s="19"/>
      <c r="I187" s="7" t="s">
        <v>1305</v>
      </c>
      <c r="J187" s="7" t="s">
        <v>1305</v>
      </c>
      <c r="K187" s="7" t="s">
        <v>1305</v>
      </c>
    </row>
    <row r="188" spans="1:15" s="21" customFormat="1" ht="155.25" customHeight="1" x14ac:dyDescent="0.25">
      <c r="A188" s="27" t="s">
        <v>355</v>
      </c>
      <c r="B188" s="28" t="s">
        <v>356</v>
      </c>
      <c r="C188" s="29" t="s">
        <v>357</v>
      </c>
      <c r="D188" s="19" t="s">
        <v>247</v>
      </c>
      <c r="E188" s="25">
        <v>1276205.2550000001</v>
      </c>
      <c r="F188" s="48">
        <v>177982.24252030411</v>
      </c>
      <c r="G188" s="48">
        <v>1098223.012479696</v>
      </c>
      <c r="H188" s="19" t="s">
        <v>12</v>
      </c>
      <c r="I188" s="7">
        <f t="shared" ref="I188:I191" si="72">E188*$D$12</f>
        <v>0</v>
      </c>
      <c r="J188" s="7">
        <f t="shared" ref="J188:J191" si="73">F188*$D$12</f>
        <v>0</v>
      </c>
      <c r="K188" s="7">
        <f t="shared" ref="K188:K191" si="74">G188*$D$12</f>
        <v>0</v>
      </c>
      <c r="M188" s="35"/>
      <c r="N188" s="35"/>
      <c r="O188" s="35"/>
    </row>
    <row r="189" spans="1:15" s="21" customFormat="1" ht="51" x14ac:dyDescent="0.25">
      <c r="A189" s="27" t="s">
        <v>358</v>
      </c>
      <c r="B189" s="28" t="s">
        <v>359</v>
      </c>
      <c r="C189" s="29" t="s">
        <v>360</v>
      </c>
      <c r="D189" s="19" t="s">
        <v>361</v>
      </c>
      <c r="E189" s="25">
        <v>455540.38500000001</v>
      </c>
      <c r="F189" s="48">
        <v>90647.603807944732</v>
      </c>
      <c r="G189" s="48">
        <v>364892.78119205526</v>
      </c>
      <c r="H189" s="19" t="s">
        <v>362</v>
      </c>
      <c r="I189" s="7">
        <f t="shared" si="72"/>
        <v>0</v>
      </c>
      <c r="J189" s="7">
        <f t="shared" si="73"/>
        <v>0</v>
      </c>
      <c r="K189" s="7">
        <f t="shared" si="74"/>
        <v>0</v>
      </c>
      <c r="M189" s="35"/>
      <c r="N189" s="35"/>
      <c r="O189" s="35"/>
    </row>
    <row r="190" spans="1:15" s="21" customFormat="1" ht="102" x14ac:dyDescent="0.25">
      <c r="A190" s="27" t="s">
        <v>363</v>
      </c>
      <c r="B190" s="28" t="s">
        <v>364</v>
      </c>
      <c r="C190" s="29" t="s">
        <v>365</v>
      </c>
      <c r="D190" s="19" t="s">
        <v>361</v>
      </c>
      <c r="E190" s="25">
        <v>535544.03</v>
      </c>
      <c r="F190" s="48">
        <v>106567.96020794159</v>
      </c>
      <c r="G190" s="48">
        <v>428976.06979205844</v>
      </c>
      <c r="H190" s="19" t="s">
        <v>366</v>
      </c>
      <c r="I190" s="7">
        <f t="shared" si="72"/>
        <v>0</v>
      </c>
      <c r="J190" s="7">
        <f t="shared" si="73"/>
        <v>0</v>
      </c>
      <c r="K190" s="7">
        <f t="shared" si="74"/>
        <v>0</v>
      </c>
      <c r="M190" s="35"/>
      <c r="N190" s="35"/>
      <c r="O190" s="35"/>
    </row>
    <row r="191" spans="1:15" s="21" customFormat="1" ht="76.5" x14ac:dyDescent="0.25">
      <c r="A191" s="27" t="s">
        <v>367</v>
      </c>
      <c r="B191" s="28" t="s">
        <v>368</v>
      </c>
      <c r="C191" s="29" t="s">
        <v>369</v>
      </c>
      <c r="D191" s="19" t="s">
        <v>361</v>
      </c>
      <c r="E191" s="25">
        <v>932345.27</v>
      </c>
      <c r="F191" s="48">
        <v>108381.80339168695</v>
      </c>
      <c r="G191" s="48">
        <v>823963.46660831303</v>
      </c>
      <c r="H191" s="19" t="s">
        <v>370</v>
      </c>
      <c r="I191" s="7">
        <f t="shared" si="72"/>
        <v>0</v>
      </c>
      <c r="J191" s="7">
        <f t="shared" si="73"/>
        <v>0</v>
      </c>
      <c r="K191" s="7">
        <f t="shared" si="74"/>
        <v>0</v>
      </c>
      <c r="M191" s="35"/>
      <c r="N191" s="35"/>
      <c r="O191" s="35"/>
    </row>
    <row r="192" spans="1:15" s="21" customFormat="1" ht="114.75" x14ac:dyDescent="0.25">
      <c r="A192" s="27" t="s">
        <v>371</v>
      </c>
      <c r="B192" s="28" t="s">
        <v>372</v>
      </c>
      <c r="C192" s="29" t="s">
        <v>373</v>
      </c>
      <c r="D192" s="19" t="s">
        <v>374</v>
      </c>
      <c r="E192" s="25"/>
      <c r="F192" s="48"/>
      <c r="G192" s="48"/>
      <c r="H192" s="19"/>
      <c r="I192" s="7" t="s">
        <v>1305</v>
      </c>
      <c r="J192" s="7" t="s">
        <v>1305</v>
      </c>
      <c r="K192" s="7" t="s">
        <v>1305</v>
      </c>
    </row>
    <row r="193" spans="1:15" s="21" customFormat="1" x14ac:dyDescent="0.25">
      <c r="A193" s="80" t="s">
        <v>375</v>
      </c>
      <c r="B193" s="29" t="s">
        <v>376</v>
      </c>
      <c r="C193" s="29"/>
      <c r="D193" s="19" t="s">
        <v>374</v>
      </c>
      <c r="E193" s="25">
        <v>3251.8866666666668</v>
      </c>
      <c r="F193" s="48">
        <v>357.7096408353259</v>
      </c>
      <c r="G193" s="48">
        <v>2894.1770258313409</v>
      </c>
      <c r="H193" s="19"/>
      <c r="I193" s="7">
        <f t="shared" ref="I193:I194" si="75">E193*$D$12</f>
        <v>0</v>
      </c>
      <c r="J193" s="7">
        <f t="shared" ref="J193:J194" si="76">F193*$D$12</f>
        <v>0</v>
      </c>
      <c r="K193" s="7">
        <f t="shared" ref="K193:K194" si="77">G193*$D$12</f>
        <v>0</v>
      </c>
      <c r="M193" s="35"/>
      <c r="N193" s="35"/>
      <c r="O193" s="35"/>
    </row>
    <row r="194" spans="1:15" s="21" customFormat="1" x14ac:dyDescent="0.25">
      <c r="A194" s="80" t="s">
        <v>377</v>
      </c>
      <c r="B194" s="29" t="s">
        <v>378</v>
      </c>
      <c r="C194" s="29"/>
      <c r="D194" s="19" t="s">
        <v>374</v>
      </c>
      <c r="E194" s="25">
        <v>4762.54</v>
      </c>
      <c r="F194" s="48">
        <v>523.88139658376849</v>
      </c>
      <c r="G194" s="48">
        <v>4238.6586034162319</v>
      </c>
      <c r="H194" s="19"/>
      <c r="I194" s="7">
        <f t="shared" si="75"/>
        <v>0</v>
      </c>
      <c r="J194" s="7">
        <f t="shared" si="76"/>
        <v>0</v>
      </c>
      <c r="K194" s="7">
        <f t="shared" si="77"/>
        <v>0</v>
      </c>
      <c r="M194" s="35"/>
      <c r="N194" s="35"/>
      <c r="O194" s="35"/>
    </row>
    <row r="195" spans="1:15" s="21" customFormat="1" ht="23.25" customHeight="1" x14ac:dyDescent="0.25">
      <c r="A195" s="27" t="s">
        <v>379</v>
      </c>
      <c r="B195" s="28" t="s">
        <v>380</v>
      </c>
      <c r="C195" s="29" t="s">
        <v>381</v>
      </c>
      <c r="D195" s="19" t="s">
        <v>374</v>
      </c>
      <c r="E195" s="25"/>
      <c r="F195" s="48"/>
      <c r="G195" s="48"/>
      <c r="H195" s="19"/>
      <c r="I195" s="7" t="s">
        <v>1305</v>
      </c>
      <c r="J195" s="7" t="s">
        <v>1305</v>
      </c>
      <c r="K195" s="7" t="s">
        <v>1305</v>
      </c>
    </row>
    <row r="196" spans="1:15" s="21" customFormat="1" ht="26.25" customHeight="1" x14ac:dyDescent="0.25">
      <c r="A196" s="80" t="s">
        <v>382</v>
      </c>
      <c r="B196" s="29" t="s">
        <v>376</v>
      </c>
      <c r="C196" s="29"/>
      <c r="D196" s="19" t="s">
        <v>374</v>
      </c>
      <c r="E196" s="25">
        <v>907.65333333333331</v>
      </c>
      <c r="F196" s="48">
        <v>99.837448603641576</v>
      </c>
      <c r="G196" s="48">
        <v>807.81588472969179</v>
      </c>
      <c r="H196" s="19" t="s">
        <v>12</v>
      </c>
      <c r="I196" s="7">
        <f t="shared" ref="I196:I197" si="78">E196*$D$12</f>
        <v>0</v>
      </c>
      <c r="J196" s="7">
        <f t="shared" ref="J196:J197" si="79">F196*$D$12</f>
        <v>0</v>
      </c>
      <c r="K196" s="7">
        <f t="shared" ref="K196:K197" si="80">G196*$D$12</f>
        <v>0</v>
      </c>
      <c r="M196" s="35"/>
      <c r="N196" s="35"/>
      <c r="O196" s="35"/>
    </row>
    <row r="197" spans="1:15" s="21" customFormat="1" x14ac:dyDescent="0.25">
      <c r="A197" s="80" t="s">
        <v>383</v>
      </c>
      <c r="B197" s="29" t="s">
        <v>378</v>
      </c>
      <c r="C197" s="29"/>
      <c r="D197" s="19" t="s">
        <v>374</v>
      </c>
      <c r="E197" s="25">
        <v>1364.0866666666668</v>
      </c>
      <c r="F197" s="48">
        <v>150.04309990404789</v>
      </c>
      <c r="G197" s="48">
        <v>1214.0435667626189</v>
      </c>
      <c r="H197" s="19" t="s">
        <v>12</v>
      </c>
      <c r="I197" s="7">
        <f t="shared" si="78"/>
        <v>0</v>
      </c>
      <c r="J197" s="7">
        <f t="shared" si="79"/>
        <v>0</v>
      </c>
      <c r="K197" s="7">
        <f t="shared" si="80"/>
        <v>0</v>
      </c>
      <c r="M197" s="35"/>
      <c r="N197" s="35"/>
      <c r="O197" s="35"/>
    </row>
    <row r="198" spans="1:15" s="21" customFormat="1" ht="25.5" customHeight="1" x14ac:dyDescent="0.25">
      <c r="A198" s="27" t="s">
        <v>384</v>
      </c>
      <c r="B198" s="28" t="s">
        <v>385</v>
      </c>
      <c r="C198" s="29" t="s">
        <v>386</v>
      </c>
      <c r="D198" s="19" t="s">
        <v>374</v>
      </c>
      <c r="E198" s="25"/>
      <c r="F198" s="48"/>
      <c r="G198" s="48"/>
      <c r="H198" s="19" t="s">
        <v>387</v>
      </c>
      <c r="I198" s="7" t="s">
        <v>1305</v>
      </c>
      <c r="J198" s="7" t="s">
        <v>1305</v>
      </c>
      <c r="K198" s="7" t="s">
        <v>1305</v>
      </c>
    </row>
    <row r="199" spans="1:15" s="21" customFormat="1" ht="25.5" customHeight="1" x14ac:dyDescent="0.25">
      <c r="A199" s="80" t="s">
        <v>388</v>
      </c>
      <c r="B199" s="29" t="s">
        <v>389</v>
      </c>
      <c r="C199" s="29"/>
      <c r="D199" s="19" t="s">
        <v>374</v>
      </c>
      <c r="E199" s="25">
        <v>1629.46</v>
      </c>
      <c r="F199" s="48">
        <v>139.64172068300485</v>
      </c>
      <c r="G199" s="48">
        <v>1489.8182793169951</v>
      </c>
      <c r="H199" s="19"/>
      <c r="I199" s="7">
        <f t="shared" ref="I199:I213" si="81">E199*$D$12</f>
        <v>0</v>
      </c>
      <c r="J199" s="7">
        <f t="shared" ref="J199:J213" si="82">F199*$D$12</f>
        <v>0</v>
      </c>
      <c r="K199" s="7">
        <f t="shared" ref="K199:K213" si="83">G199*$D$12</f>
        <v>0</v>
      </c>
      <c r="M199" s="35"/>
      <c r="N199" s="35"/>
      <c r="O199" s="35"/>
    </row>
    <row r="200" spans="1:15" s="21" customFormat="1" x14ac:dyDescent="0.25">
      <c r="A200" s="80" t="s">
        <v>390</v>
      </c>
      <c r="B200" s="38" t="s">
        <v>391</v>
      </c>
      <c r="C200" s="38"/>
      <c r="D200" s="52" t="s">
        <v>374</v>
      </c>
      <c r="E200" s="25">
        <v>2065.4499999999998</v>
      </c>
      <c r="F200" s="48">
        <v>176.77842815452954</v>
      </c>
      <c r="G200" s="48">
        <v>1888.6715718454702</v>
      </c>
      <c r="H200" s="19"/>
      <c r="I200" s="7">
        <f t="shared" si="81"/>
        <v>0</v>
      </c>
      <c r="J200" s="7">
        <f t="shared" si="82"/>
        <v>0</v>
      </c>
      <c r="K200" s="7">
        <f t="shared" si="83"/>
        <v>0</v>
      </c>
      <c r="M200" s="35"/>
      <c r="N200" s="35"/>
      <c r="O200" s="35"/>
    </row>
    <row r="201" spans="1:15" s="21" customFormat="1" ht="135.75" customHeight="1" x14ac:dyDescent="0.25">
      <c r="A201" s="27" t="s">
        <v>392</v>
      </c>
      <c r="B201" s="53" t="s">
        <v>393</v>
      </c>
      <c r="C201" s="29" t="s">
        <v>394</v>
      </c>
      <c r="D201" s="52" t="s">
        <v>147</v>
      </c>
      <c r="E201" s="25">
        <v>29238.930000000004</v>
      </c>
      <c r="F201" s="48">
        <v>3937.6377142215129</v>
      </c>
      <c r="G201" s="48">
        <v>25301.292285778491</v>
      </c>
      <c r="H201" s="19" t="s">
        <v>12</v>
      </c>
      <c r="I201" s="7">
        <f t="shared" si="81"/>
        <v>0</v>
      </c>
      <c r="J201" s="7">
        <f t="shared" si="82"/>
        <v>0</v>
      </c>
      <c r="K201" s="7">
        <f t="shared" si="83"/>
        <v>0</v>
      </c>
      <c r="M201" s="35"/>
      <c r="N201" s="35"/>
      <c r="O201" s="35"/>
    </row>
    <row r="202" spans="1:15" s="21" customFormat="1" ht="103.5" customHeight="1" x14ac:dyDescent="0.25">
      <c r="A202" s="27" t="s">
        <v>395</v>
      </c>
      <c r="B202" s="53" t="s">
        <v>396</v>
      </c>
      <c r="C202" s="29" t="s">
        <v>397</v>
      </c>
      <c r="D202" s="52" t="s">
        <v>147</v>
      </c>
      <c r="E202" s="25">
        <v>31501.026666666668</v>
      </c>
      <c r="F202" s="48">
        <v>3937.6392111503087</v>
      </c>
      <c r="G202" s="48">
        <v>27563.38745551636</v>
      </c>
      <c r="H202" s="19" t="s">
        <v>12</v>
      </c>
      <c r="I202" s="7">
        <f t="shared" si="81"/>
        <v>0</v>
      </c>
      <c r="J202" s="7">
        <f t="shared" si="82"/>
        <v>0</v>
      </c>
      <c r="K202" s="7">
        <f t="shared" si="83"/>
        <v>0</v>
      </c>
      <c r="M202" s="35"/>
      <c r="N202" s="35"/>
      <c r="O202" s="35"/>
    </row>
    <row r="203" spans="1:15" s="21" customFormat="1" ht="66" customHeight="1" x14ac:dyDescent="0.25">
      <c r="A203" s="27" t="s">
        <v>398</v>
      </c>
      <c r="B203" s="53" t="s">
        <v>399</v>
      </c>
      <c r="C203" s="29" t="s">
        <v>400</v>
      </c>
      <c r="D203" s="52" t="s">
        <v>147</v>
      </c>
      <c r="E203" s="25">
        <v>35059.599999999999</v>
      </c>
      <c r="F203" s="48">
        <v>4382.4407456869776</v>
      </c>
      <c r="G203" s="48">
        <v>30677.159254313021</v>
      </c>
      <c r="H203" s="19" t="s">
        <v>12</v>
      </c>
      <c r="I203" s="7">
        <f t="shared" si="81"/>
        <v>0</v>
      </c>
      <c r="J203" s="7">
        <f t="shared" si="82"/>
        <v>0</v>
      </c>
      <c r="K203" s="7">
        <f t="shared" si="83"/>
        <v>0</v>
      </c>
      <c r="M203" s="35"/>
      <c r="N203" s="35"/>
      <c r="O203" s="35"/>
    </row>
    <row r="204" spans="1:15" s="21" customFormat="1" ht="63.75" x14ac:dyDescent="0.25">
      <c r="A204" s="27" t="s">
        <v>401</v>
      </c>
      <c r="B204" s="28" t="s">
        <v>402</v>
      </c>
      <c r="C204" s="29" t="s">
        <v>403</v>
      </c>
      <c r="D204" s="19" t="s">
        <v>147</v>
      </c>
      <c r="E204" s="25">
        <v>42647.850000000006</v>
      </c>
      <c r="F204" s="48">
        <v>5330.9825720450117</v>
      </c>
      <c r="G204" s="48">
        <v>37316.867427954996</v>
      </c>
      <c r="H204" s="19" t="s">
        <v>12</v>
      </c>
      <c r="I204" s="7">
        <f t="shared" si="81"/>
        <v>0</v>
      </c>
      <c r="J204" s="7">
        <f t="shared" si="82"/>
        <v>0</v>
      </c>
      <c r="K204" s="7">
        <f t="shared" si="83"/>
        <v>0</v>
      </c>
      <c r="M204" s="35"/>
      <c r="N204" s="35"/>
      <c r="O204" s="35"/>
    </row>
    <row r="205" spans="1:15" s="21" customFormat="1" ht="76.5" x14ac:dyDescent="0.25">
      <c r="A205" s="27" t="s">
        <v>404</v>
      </c>
      <c r="B205" s="28" t="s">
        <v>405</v>
      </c>
      <c r="C205" s="29" t="s">
        <v>406</v>
      </c>
      <c r="D205" s="19" t="s">
        <v>147</v>
      </c>
      <c r="E205" s="25">
        <v>12708.196666666667</v>
      </c>
      <c r="F205" s="48">
        <v>1588.5274832491457</v>
      </c>
      <c r="G205" s="48">
        <v>11119.669183417522</v>
      </c>
      <c r="H205" s="19" t="s">
        <v>12</v>
      </c>
      <c r="I205" s="7">
        <f t="shared" si="81"/>
        <v>0</v>
      </c>
      <c r="J205" s="7">
        <f t="shared" si="82"/>
        <v>0</v>
      </c>
      <c r="K205" s="7">
        <f t="shared" si="83"/>
        <v>0</v>
      </c>
      <c r="M205" s="35"/>
      <c r="N205" s="35"/>
      <c r="O205" s="35"/>
    </row>
    <row r="206" spans="1:15" s="21" customFormat="1" ht="63.75" x14ac:dyDescent="0.25">
      <c r="A206" s="27" t="s">
        <v>407</v>
      </c>
      <c r="B206" s="54" t="s">
        <v>408</v>
      </c>
      <c r="C206" s="51" t="s">
        <v>409</v>
      </c>
      <c r="D206" s="27" t="s">
        <v>147</v>
      </c>
      <c r="E206" s="25">
        <v>21391.893333333333</v>
      </c>
      <c r="F206" s="48">
        <v>2080.1834377501932</v>
      </c>
      <c r="G206" s="48">
        <v>19311.709895583139</v>
      </c>
      <c r="H206" s="32"/>
      <c r="I206" s="7">
        <f t="shared" si="81"/>
        <v>0</v>
      </c>
      <c r="J206" s="7">
        <f t="shared" si="82"/>
        <v>0</v>
      </c>
      <c r="K206" s="7">
        <f t="shared" si="83"/>
        <v>0</v>
      </c>
      <c r="M206" s="35"/>
      <c r="N206" s="35"/>
      <c r="O206" s="35"/>
    </row>
    <row r="207" spans="1:15" s="21" customFormat="1" ht="76.5" x14ac:dyDescent="0.25">
      <c r="A207" s="27" t="s">
        <v>410</v>
      </c>
      <c r="B207" s="42" t="s">
        <v>411</v>
      </c>
      <c r="C207" s="43" t="s">
        <v>412</v>
      </c>
      <c r="D207" s="44" t="s">
        <v>147</v>
      </c>
      <c r="E207" s="25">
        <v>42278.753333333334</v>
      </c>
      <c r="F207" s="48">
        <v>4846.7273896756851</v>
      </c>
      <c r="G207" s="48">
        <v>37432.025943657645</v>
      </c>
      <c r="H207" s="45" t="s">
        <v>12</v>
      </c>
      <c r="I207" s="7">
        <f t="shared" si="81"/>
        <v>0</v>
      </c>
      <c r="J207" s="7">
        <f t="shared" si="82"/>
        <v>0</v>
      </c>
      <c r="K207" s="7">
        <f t="shared" si="83"/>
        <v>0</v>
      </c>
      <c r="M207" s="35"/>
      <c r="N207" s="35"/>
      <c r="O207" s="35"/>
    </row>
    <row r="208" spans="1:15" s="21" customFormat="1" ht="38.25" x14ac:dyDescent="0.25">
      <c r="A208" s="27" t="s">
        <v>413</v>
      </c>
      <c r="B208" s="28" t="s">
        <v>414</v>
      </c>
      <c r="C208" s="29" t="s">
        <v>415</v>
      </c>
      <c r="D208" s="44" t="s">
        <v>416</v>
      </c>
      <c r="E208" s="25">
        <v>1253.9433333333334</v>
      </c>
      <c r="F208" s="48">
        <v>157.44271267448713</v>
      </c>
      <c r="G208" s="48">
        <v>1096.5006206588462</v>
      </c>
      <c r="H208" s="19" t="s">
        <v>417</v>
      </c>
      <c r="I208" s="7">
        <f t="shared" si="81"/>
        <v>0</v>
      </c>
      <c r="J208" s="7">
        <f t="shared" si="82"/>
        <v>0</v>
      </c>
      <c r="K208" s="7">
        <f t="shared" si="83"/>
        <v>0</v>
      </c>
      <c r="M208" s="35"/>
      <c r="N208" s="35"/>
      <c r="O208" s="35"/>
    </row>
    <row r="209" spans="1:15" s="21" customFormat="1" ht="51" x14ac:dyDescent="0.25">
      <c r="A209" s="27" t="s">
        <v>418</v>
      </c>
      <c r="B209" s="53" t="s">
        <v>419</v>
      </c>
      <c r="C209" s="55" t="s">
        <v>420</v>
      </c>
      <c r="D209" s="39" t="s">
        <v>416</v>
      </c>
      <c r="E209" s="25">
        <v>896.93333333333328</v>
      </c>
      <c r="F209" s="48">
        <v>112.6136204299206</v>
      </c>
      <c r="G209" s="48">
        <v>784.31971290341266</v>
      </c>
      <c r="H209" s="19" t="s">
        <v>417</v>
      </c>
      <c r="I209" s="7">
        <f t="shared" si="81"/>
        <v>0</v>
      </c>
      <c r="J209" s="7">
        <f t="shared" si="82"/>
        <v>0</v>
      </c>
      <c r="K209" s="7">
        <f t="shared" si="83"/>
        <v>0</v>
      </c>
      <c r="M209" s="35"/>
      <c r="N209" s="35"/>
      <c r="O209" s="35"/>
    </row>
    <row r="210" spans="1:15" s="21" customFormat="1" ht="89.25" x14ac:dyDescent="0.25">
      <c r="A210" s="27" t="s">
        <v>421</v>
      </c>
      <c r="B210" s="53" t="s">
        <v>422</v>
      </c>
      <c r="C210" s="55" t="s">
        <v>423</v>
      </c>
      <c r="D210" s="39" t="s">
        <v>424</v>
      </c>
      <c r="E210" s="25">
        <v>425.90666666666664</v>
      </c>
      <c r="F210" s="48">
        <v>43.351684092520998</v>
      </c>
      <c r="G210" s="48">
        <v>382.55498257414564</v>
      </c>
      <c r="H210" s="19" t="s">
        <v>425</v>
      </c>
      <c r="I210" s="7">
        <f t="shared" si="81"/>
        <v>0</v>
      </c>
      <c r="J210" s="7">
        <f t="shared" si="82"/>
        <v>0</v>
      </c>
      <c r="K210" s="7">
        <f t="shared" si="83"/>
        <v>0</v>
      </c>
      <c r="M210" s="35"/>
      <c r="N210" s="35"/>
      <c r="O210" s="35"/>
    </row>
    <row r="211" spans="1:15" s="21" customFormat="1" ht="89.25" customHeight="1" x14ac:dyDescent="0.25">
      <c r="A211" s="27" t="s">
        <v>426</v>
      </c>
      <c r="B211" s="28" t="s">
        <v>427</v>
      </c>
      <c r="C211" s="55" t="s">
        <v>428</v>
      </c>
      <c r="D211" s="19" t="s">
        <v>424</v>
      </c>
      <c r="E211" s="25">
        <v>432.4733333333333</v>
      </c>
      <c r="F211" s="48">
        <v>44.287471979878951</v>
      </c>
      <c r="G211" s="48">
        <v>388.18586135345436</v>
      </c>
      <c r="H211" s="19" t="s">
        <v>429</v>
      </c>
      <c r="I211" s="7">
        <f t="shared" si="81"/>
        <v>0</v>
      </c>
      <c r="J211" s="7">
        <f t="shared" si="82"/>
        <v>0</v>
      </c>
      <c r="K211" s="7">
        <f t="shared" si="83"/>
        <v>0</v>
      </c>
      <c r="M211" s="35"/>
      <c r="N211" s="35"/>
      <c r="O211" s="35"/>
    </row>
    <row r="212" spans="1:15" s="21" customFormat="1" ht="76.5" x14ac:dyDescent="0.25">
      <c r="A212" s="27" t="s">
        <v>430</v>
      </c>
      <c r="B212" s="53" t="s">
        <v>431</v>
      </c>
      <c r="C212" s="29" t="s">
        <v>432</v>
      </c>
      <c r="D212" s="39" t="s">
        <v>147</v>
      </c>
      <c r="E212" s="25">
        <v>14225.503333333332</v>
      </c>
      <c r="F212" s="48">
        <v>1488.2701019549636</v>
      </c>
      <c r="G212" s="48">
        <v>12737.233231378368</v>
      </c>
      <c r="H212" s="39" t="s">
        <v>433</v>
      </c>
      <c r="I212" s="7">
        <f t="shared" si="81"/>
        <v>0</v>
      </c>
      <c r="J212" s="7">
        <f t="shared" si="82"/>
        <v>0</v>
      </c>
      <c r="K212" s="7">
        <f t="shared" si="83"/>
        <v>0</v>
      </c>
      <c r="M212" s="35"/>
      <c r="N212" s="35"/>
      <c r="O212" s="35"/>
    </row>
    <row r="213" spans="1:15" s="21" customFormat="1" ht="102" x14ac:dyDescent="0.25">
      <c r="A213" s="27" t="s">
        <v>434</v>
      </c>
      <c r="B213" s="28" t="s">
        <v>435</v>
      </c>
      <c r="C213" s="56" t="s">
        <v>436</v>
      </c>
      <c r="D213" s="39" t="s">
        <v>147</v>
      </c>
      <c r="E213" s="25">
        <v>963.15333333333331</v>
      </c>
      <c r="F213" s="48">
        <v>0</v>
      </c>
      <c r="G213" s="48">
        <v>963.15333333333331</v>
      </c>
      <c r="H213" s="31" t="s">
        <v>437</v>
      </c>
      <c r="I213" s="7">
        <f t="shared" si="81"/>
        <v>0</v>
      </c>
      <c r="J213" s="7">
        <f t="shared" si="82"/>
        <v>0</v>
      </c>
      <c r="K213" s="7">
        <f t="shared" si="83"/>
        <v>0</v>
      </c>
      <c r="M213" s="35"/>
      <c r="N213" s="35"/>
      <c r="O213" s="35"/>
    </row>
    <row r="214" spans="1:15" s="21" customFormat="1" ht="127.5" x14ac:dyDescent="0.25">
      <c r="A214" s="27" t="s">
        <v>438</v>
      </c>
      <c r="B214" s="53" t="s">
        <v>439</v>
      </c>
      <c r="C214" s="29" t="s">
        <v>440</v>
      </c>
      <c r="D214" s="39" t="s">
        <v>441</v>
      </c>
      <c r="E214" s="25"/>
      <c r="F214" s="48"/>
      <c r="G214" s="48"/>
      <c r="H214" s="39"/>
      <c r="I214" s="7" t="s">
        <v>1305</v>
      </c>
      <c r="J214" s="7" t="s">
        <v>1305</v>
      </c>
      <c r="K214" s="7" t="s">
        <v>1305</v>
      </c>
    </row>
    <row r="215" spans="1:15" s="21" customFormat="1" ht="25.5" x14ac:dyDescent="0.25">
      <c r="A215" s="80" t="s">
        <v>442</v>
      </c>
      <c r="B215" s="29" t="s">
        <v>443</v>
      </c>
      <c r="C215" s="29"/>
      <c r="D215" s="19" t="s">
        <v>441</v>
      </c>
      <c r="E215" s="25">
        <v>13744.023333333333</v>
      </c>
      <c r="F215" s="48">
        <v>2021.1858133732464</v>
      </c>
      <c r="G215" s="48">
        <v>11722.837519960087</v>
      </c>
      <c r="H215" s="31" t="s">
        <v>12</v>
      </c>
      <c r="I215" s="7">
        <f t="shared" ref="I215:I224" si="84">E215*$D$12</f>
        <v>0</v>
      </c>
      <c r="J215" s="7">
        <f t="shared" ref="J215:J224" si="85">F215*$D$12</f>
        <v>0</v>
      </c>
      <c r="K215" s="7">
        <f t="shared" ref="K215:K224" si="86">G215*$D$12</f>
        <v>0</v>
      </c>
      <c r="M215" s="35"/>
      <c r="N215" s="35"/>
      <c r="O215" s="35"/>
    </row>
    <row r="216" spans="1:15" s="21" customFormat="1" x14ac:dyDescent="0.25">
      <c r="A216" s="27" t="s">
        <v>444</v>
      </c>
      <c r="B216" s="29" t="s">
        <v>445</v>
      </c>
      <c r="C216" s="29"/>
      <c r="D216" s="19" t="s">
        <v>441</v>
      </c>
      <c r="E216" s="25">
        <v>16169.436666666668</v>
      </c>
      <c r="F216" s="48">
        <v>2021.1871203890962</v>
      </c>
      <c r="G216" s="48">
        <v>14148.249546277571</v>
      </c>
      <c r="H216" s="19" t="s">
        <v>12</v>
      </c>
      <c r="I216" s="7">
        <f t="shared" si="84"/>
        <v>0</v>
      </c>
      <c r="J216" s="7">
        <f t="shared" si="85"/>
        <v>0</v>
      </c>
      <c r="K216" s="7">
        <f t="shared" si="86"/>
        <v>0</v>
      </c>
      <c r="M216" s="35"/>
      <c r="N216" s="35"/>
      <c r="O216" s="35"/>
    </row>
    <row r="217" spans="1:15" s="21" customFormat="1" x14ac:dyDescent="0.25">
      <c r="A217" s="80" t="s">
        <v>446</v>
      </c>
      <c r="B217" s="29" t="s">
        <v>447</v>
      </c>
      <c r="C217" s="29"/>
      <c r="D217" s="19" t="s">
        <v>441</v>
      </c>
      <c r="E217" s="25">
        <v>20211.796666666665</v>
      </c>
      <c r="F217" s="48">
        <v>2021.1867012505863</v>
      </c>
      <c r="G217" s="48">
        <v>18190.609965416079</v>
      </c>
      <c r="H217" s="19" t="s">
        <v>12</v>
      </c>
      <c r="I217" s="7">
        <f t="shared" si="84"/>
        <v>0</v>
      </c>
      <c r="J217" s="7">
        <f t="shared" si="85"/>
        <v>0</v>
      </c>
      <c r="K217" s="7">
        <f t="shared" si="86"/>
        <v>0</v>
      </c>
      <c r="M217" s="35"/>
      <c r="N217" s="35"/>
      <c r="O217" s="35"/>
    </row>
    <row r="218" spans="1:15" s="21" customFormat="1" x14ac:dyDescent="0.25">
      <c r="A218" s="80" t="s">
        <v>448</v>
      </c>
      <c r="B218" s="29" t="s">
        <v>449</v>
      </c>
      <c r="C218" s="29"/>
      <c r="D218" s="19" t="s">
        <v>441</v>
      </c>
      <c r="E218" s="25">
        <v>21184.296666666665</v>
      </c>
      <c r="F218" s="48">
        <v>2118.4370397228645</v>
      </c>
      <c r="G218" s="48">
        <v>19065.859626943802</v>
      </c>
      <c r="H218" s="19"/>
      <c r="I218" s="7">
        <f t="shared" si="84"/>
        <v>0</v>
      </c>
      <c r="J218" s="7">
        <f t="shared" si="85"/>
        <v>0</v>
      </c>
      <c r="K218" s="7">
        <f t="shared" si="86"/>
        <v>0</v>
      </c>
      <c r="M218" s="35"/>
      <c r="N218" s="35"/>
      <c r="O218" s="35"/>
    </row>
    <row r="219" spans="1:15" s="21" customFormat="1" ht="102" x14ac:dyDescent="0.25">
      <c r="A219" s="27" t="s">
        <v>450</v>
      </c>
      <c r="B219" s="28" t="s">
        <v>451</v>
      </c>
      <c r="C219" s="29" t="s">
        <v>452</v>
      </c>
      <c r="D219" s="19" t="s">
        <v>441</v>
      </c>
      <c r="E219" s="25">
        <v>13669.466666666667</v>
      </c>
      <c r="F219" s="48">
        <v>2795.1368844706117</v>
      </c>
      <c r="G219" s="48">
        <v>10874.329782196055</v>
      </c>
      <c r="H219" s="19"/>
      <c r="I219" s="7">
        <f t="shared" si="84"/>
        <v>0</v>
      </c>
      <c r="J219" s="7">
        <f t="shared" si="85"/>
        <v>0</v>
      </c>
      <c r="K219" s="7">
        <f t="shared" si="86"/>
        <v>0</v>
      </c>
      <c r="M219" s="35"/>
      <c r="N219" s="35"/>
      <c r="O219" s="35"/>
    </row>
    <row r="220" spans="1:15" s="21" customFormat="1" ht="51" x14ac:dyDescent="0.25">
      <c r="A220" s="27" t="s">
        <v>453</v>
      </c>
      <c r="B220" s="28" t="s">
        <v>454</v>
      </c>
      <c r="C220" s="29" t="s">
        <v>455</v>
      </c>
      <c r="D220" s="19" t="s">
        <v>247</v>
      </c>
      <c r="E220" s="25">
        <v>49869.686666666668</v>
      </c>
      <c r="F220" s="48">
        <v>49869.686666666668</v>
      </c>
      <c r="G220" s="48">
        <v>0</v>
      </c>
      <c r="H220" s="19" t="s">
        <v>12</v>
      </c>
      <c r="I220" s="7">
        <f t="shared" si="84"/>
        <v>0</v>
      </c>
      <c r="J220" s="7">
        <f t="shared" si="85"/>
        <v>0</v>
      </c>
      <c r="K220" s="7">
        <f t="shared" si="86"/>
        <v>0</v>
      </c>
      <c r="M220" s="35"/>
      <c r="N220" s="35"/>
      <c r="O220" s="35"/>
    </row>
    <row r="221" spans="1:15" s="21" customFormat="1" ht="127.5" x14ac:dyDescent="0.25">
      <c r="A221" s="27" t="s">
        <v>456</v>
      </c>
      <c r="B221" s="28" t="s">
        <v>457</v>
      </c>
      <c r="C221" s="29" t="s">
        <v>458</v>
      </c>
      <c r="D221" s="19" t="s">
        <v>147</v>
      </c>
      <c r="E221" s="25">
        <v>18040.68</v>
      </c>
      <c r="F221" s="48">
        <v>2706.093271913734</v>
      </c>
      <c r="G221" s="48">
        <v>15334.586728086266</v>
      </c>
      <c r="H221" s="19" t="s">
        <v>459</v>
      </c>
      <c r="I221" s="7">
        <f t="shared" si="84"/>
        <v>0</v>
      </c>
      <c r="J221" s="7">
        <f t="shared" si="85"/>
        <v>0</v>
      </c>
      <c r="K221" s="7">
        <f t="shared" si="86"/>
        <v>0</v>
      </c>
      <c r="M221" s="35"/>
      <c r="N221" s="35"/>
      <c r="O221" s="35"/>
    </row>
    <row r="222" spans="1:15" s="21" customFormat="1" ht="121.5" customHeight="1" x14ac:dyDescent="0.25">
      <c r="A222" s="27" t="s">
        <v>460</v>
      </c>
      <c r="B222" s="28" t="s">
        <v>461</v>
      </c>
      <c r="C222" s="29" t="s">
        <v>462</v>
      </c>
      <c r="D222" s="19" t="s">
        <v>463</v>
      </c>
      <c r="E222" s="25">
        <v>15318.806666666669</v>
      </c>
      <c r="F222" s="48">
        <v>2297.8135887568501</v>
      </c>
      <c r="G222" s="48">
        <v>13020.993077909819</v>
      </c>
      <c r="H222" s="19" t="s">
        <v>464</v>
      </c>
      <c r="I222" s="7">
        <f t="shared" si="84"/>
        <v>0</v>
      </c>
      <c r="J222" s="7">
        <f t="shared" si="85"/>
        <v>0</v>
      </c>
      <c r="K222" s="7">
        <f t="shared" si="86"/>
        <v>0</v>
      </c>
      <c r="M222" s="35"/>
      <c r="N222" s="35"/>
      <c r="O222" s="35"/>
    </row>
    <row r="223" spans="1:15" s="21" customFormat="1" ht="93.75" customHeight="1" x14ac:dyDescent="0.25">
      <c r="A223" s="27" t="s">
        <v>465</v>
      </c>
      <c r="B223" s="28" t="s">
        <v>466</v>
      </c>
      <c r="C223" s="29" t="s">
        <v>467</v>
      </c>
      <c r="D223" s="19" t="s">
        <v>147</v>
      </c>
      <c r="E223" s="25">
        <v>3674.4433333333336</v>
      </c>
      <c r="F223" s="48">
        <v>658.63804467079274</v>
      </c>
      <c r="G223" s="48">
        <v>3015.805288662541</v>
      </c>
      <c r="H223" s="19" t="s">
        <v>468</v>
      </c>
      <c r="I223" s="7">
        <f t="shared" si="84"/>
        <v>0</v>
      </c>
      <c r="J223" s="7">
        <f t="shared" si="85"/>
        <v>0</v>
      </c>
      <c r="K223" s="7">
        <f t="shared" si="86"/>
        <v>0</v>
      </c>
      <c r="M223" s="35"/>
      <c r="N223" s="35"/>
      <c r="O223" s="35"/>
    </row>
    <row r="224" spans="1:15" s="21" customFormat="1" ht="121.5" customHeight="1" x14ac:dyDescent="0.25">
      <c r="A224" s="27" t="s">
        <v>469</v>
      </c>
      <c r="B224" s="28" t="s">
        <v>470</v>
      </c>
      <c r="C224" s="29" t="s">
        <v>471</v>
      </c>
      <c r="D224" s="19" t="s">
        <v>472</v>
      </c>
      <c r="E224" s="25">
        <v>5791.2966666666671</v>
      </c>
      <c r="F224" s="48">
        <v>17.560976200946612</v>
      </c>
      <c r="G224" s="48">
        <v>5773.7356904657208</v>
      </c>
      <c r="H224" s="19" t="s">
        <v>12</v>
      </c>
      <c r="I224" s="7">
        <f t="shared" si="84"/>
        <v>0</v>
      </c>
      <c r="J224" s="7">
        <f t="shared" si="85"/>
        <v>0</v>
      </c>
      <c r="K224" s="7">
        <f t="shared" si="86"/>
        <v>0</v>
      </c>
      <c r="M224" s="35"/>
      <c r="N224" s="35"/>
      <c r="O224" s="35"/>
    </row>
    <row r="225" spans="1:15" s="21" customFormat="1" ht="38.25" x14ac:dyDescent="0.25">
      <c r="A225" s="27" t="s">
        <v>473</v>
      </c>
      <c r="B225" s="28" t="s">
        <v>474</v>
      </c>
      <c r="C225" s="29" t="s">
        <v>475</v>
      </c>
      <c r="D225" s="19"/>
      <c r="E225" s="25"/>
      <c r="F225" s="48"/>
      <c r="G225" s="48"/>
      <c r="H225" s="19"/>
      <c r="I225" s="7" t="s">
        <v>1305</v>
      </c>
      <c r="J225" s="7" t="s">
        <v>1305</v>
      </c>
      <c r="K225" s="7" t="s">
        <v>1305</v>
      </c>
    </row>
    <row r="226" spans="1:15" s="21" customFormat="1" ht="25.5" x14ac:dyDescent="0.25">
      <c r="A226" s="80" t="s">
        <v>476</v>
      </c>
      <c r="B226" s="29" t="s">
        <v>477</v>
      </c>
      <c r="C226" s="29"/>
      <c r="D226" s="19" t="s">
        <v>478</v>
      </c>
      <c r="E226" s="25">
        <v>8022.05</v>
      </c>
      <c r="F226" s="48">
        <v>882.42211903635791</v>
      </c>
      <c r="G226" s="48">
        <v>7139.6278809636424</v>
      </c>
      <c r="H226" s="19" t="s">
        <v>479</v>
      </c>
      <c r="I226" s="7">
        <f t="shared" ref="I226:I233" si="87">E226*$D$12</f>
        <v>0</v>
      </c>
      <c r="J226" s="7">
        <f t="shared" ref="J226:J233" si="88">F226*$D$12</f>
        <v>0</v>
      </c>
      <c r="K226" s="7">
        <f t="shared" ref="K226:K233" si="89">G226*$D$12</f>
        <v>0</v>
      </c>
      <c r="M226" s="35"/>
      <c r="N226" s="35"/>
      <c r="O226" s="35"/>
    </row>
    <row r="227" spans="1:15" s="21" customFormat="1" ht="25.5" x14ac:dyDescent="0.25">
      <c r="A227" s="80" t="s">
        <v>480</v>
      </c>
      <c r="B227" s="29" t="s">
        <v>481</v>
      </c>
      <c r="C227" s="29"/>
      <c r="D227" s="19" t="s">
        <v>478</v>
      </c>
      <c r="E227" s="25">
        <v>9641.633333333335</v>
      </c>
      <c r="F227" s="48">
        <v>1060.5756031153612</v>
      </c>
      <c r="G227" s="48">
        <v>8581.0577302179736</v>
      </c>
      <c r="H227" s="19" t="s">
        <v>479</v>
      </c>
      <c r="I227" s="7">
        <f t="shared" si="87"/>
        <v>0</v>
      </c>
      <c r="J227" s="7">
        <f t="shared" si="88"/>
        <v>0</v>
      </c>
      <c r="K227" s="7">
        <f t="shared" si="89"/>
        <v>0</v>
      </c>
      <c r="M227" s="35"/>
      <c r="N227" s="35"/>
      <c r="O227" s="35"/>
    </row>
    <row r="228" spans="1:15" s="21" customFormat="1" ht="160.5" customHeight="1" x14ac:dyDescent="0.25">
      <c r="A228" s="27" t="s">
        <v>482</v>
      </c>
      <c r="B228" s="28" t="s">
        <v>483</v>
      </c>
      <c r="C228" s="29" t="s">
        <v>484</v>
      </c>
      <c r="D228" s="19" t="s">
        <v>485</v>
      </c>
      <c r="E228" s="25">
        <v>26267.423333333332</v>
      </c>
      <c r="F228" s="48">
        <v>3152.0939750495832</v>
      </c>
      <c r="G228" s="48">
        <v>23115.32935828375</v>
      </c>
      <c r="H228" s="19" t="s">
        <v>12</v>
      </c>
      <c r="I228" s="7">
        <f t="shared" si="87"/>
        <v>0</v>
      </c>
      <c r="J228" s="7">
        <f t="shared" si="88"/>
        <v>0</v>
      </c>
      <c r="K228" s="7">
        <f t="shared" si="89"/>
        <v>0</v>
      </c>
      <c r="M228" s="35"/>
      <c r="N228" s="35"/>
      <c r="O228" s="35"/>
    </row>
    <row r="229" spans="1:15" s="21" customFormat="1" ht="163.5" customHeight="1" x14ac:dyDescent="0.25">
      <c r="A229" s="27" t="s">
        <v>486</v>
      </c>
      <c r="B229" s="28" t="s">
        <v>487</v>
      </c>
      <c r="C229" s="29" t="s">
        <v>488</v>
      </c>
      <c r="D229" s="19" t="s">
        <v>485</v>
      </c>
      <c r="E229" s="25">
        <v>173515.39500000002</v>
      </c>
      <c r="F229" s="48">
        <v>27762.45692394461</v>
      </c>
      <c r="G229" s="48">
        <v>145752.9380760554</v>
      </c>
      <c r="H229" s="19"/>
      <c r="I229" s="7">
        <f t="shared" si="87"/>
        <v>0</v>
      </c>
      <c r="J229" s="7">
        <f t="shared" si="88"/>
        <v>0</v>
      </c>
      <c r="K229" s="7">
        <f t="shared" si="89"/>
        <v>0</v>
      </c>
      <c r="M229" s="35"/>
      <c r="N229" s="35"/>
      <c r="O229" s="35"/>
    </row>
    <row r="230" spans="1:15" s="21" customFormat="1" ht="122.25" customHeight="1" x14ac:dyDescent="0.25">
      <c r="A230" s="27" t="s">
        <v>489</v>
      </c>
      <c r="B230" s="28" t="s">
        <v>490</v>
      </c>
      <c r="C230" s="29" t="s">
        <v>491</v>
      </c>
      <c r="D230" s="19" t="s">
        <v>485</v>
      </c>
      <c r="E230" s="25">
        <v>161411.17500000002</v>
      </c>
      <c r="F230" s="48">
        <v>25825.787527267548</v>
      </c>
      <c r="G230" s="48">
        <v>135585.38747273246</v>
      </c>
      <c r="H230" s="19"/>
      <c r="I230" s="7">
        <f t="shared" si="87"/>
        <v>0</v>
      </c>
      <c r="J230" s="7">
        <f t="shared" si="88"/>
        <v>0</v>
      </c>
      <c r="K230" s="7">
        <f t="shared" si="89"/>
        <v>0</v>
      </c>
      <c r="M230" s="35"/>
      <c r="N230" s="35"/>
      <c r="O230" s="35"/>
    </row>
    <row r="231" spans="1:15" s="21" customFormat="1" ht="89.25" x14ac:dyDescent="0.25">
      <c r="A231" s="27" t="s">
        <v>492</v>
      </c>
      <c r="B231" s="28" t="s">
        <v>493</v>
      </c>
      <c r="C231" s="29" t="s">
        <v>494</v>
      </c>
      <c r="D231" s="19" t="s">
        <v>485</v>
      </c>
      <c r="E231" s="25">
        <v>22190.620000000003</v>
      </c>
      <c r="F231" s="48">
        <v>1899.0900062932917</v>
      </c>
      <c r="G231" s="48">
        <v>20291.52999370671</v>
      </c>
      <c r="H231" s="19"/>
      <c r="I231" s="7">
        <f t="shared" si="87"/>
        <v>0</v>
      </c>
      <c r="J231" s="7">
        <f t="shared" si="88"/>
        <v>0</v>
      </c>
      <c r="K231" s="7">
        <f t="shared" si="89"/>
        <v>0</v>
      </c>
      <c r="M231" s="35"/>
      <c r="N231" s="35"/>
      <c r="O231" s="35"/>
    </row>
    <row r="232" spans="1:15" s="21" customFormat="1" ht="140.25" x14ac:dyDescent="0.25">
      <c r="A232" s="27" t="s">
        <v>495</v>
      </c>
      <c r="B232" s="28" t="s">
        <v>496</v>
      </c>
      <c r="C232" s="29" t="s">
        <v>497</v>
      </c>
      <c r="D232" s="19" t="s">
        <v>498</v>
      </c>
      <c r="E232" s="25">
        <v>261524.85</v>
      </c>
      <c r="F232" s="48">
        <v>47074.475244976406</v>
      </c>
      <c r="G232" s="48">
        <v>214450.3747550236</v>
      </c>
      <c r="H232" s="31" t="s">
        <v>12</v>
      </c>
      <c r="I232" s="7">
        <f t="shared" si="87"/>
        <v>0</v>
      </c>
      <c r="J232" s="7">
        <f t="shared" si="88"/>
        <v>0</v>
      </c>
      <c r="K232" s="7">
        <f t="shared" si="89"/>
        <v>0</v>
      </c>
      <c r="M232" s="35"/>
      <c r="N232" s="35"/>
      <c r="O232" s="35"/>
    </row>
    <row r="233" spans="1:15" s="21" customFormat="1" ht="38.25" x14ac:dyDescent="0.25">
      <c r="A233" s="27" t="s">
        <v>499</v>
      </c>
      <c r="B233" s="28" t="s">
        <v>500</v>
      </c>
      <c r="C233" s="29" t="s">
        <v>501</v>
      </c>
      <c r="D233" s="19" t="s">
        <v>502</v>
      </c>
      <c r="E233" s="25">
        <v>1822.2866666666666</v>
      </c>
      <c r="F233" s="48">
        <v>200.44719369100096</v>
      </c>
      <c r="G233" s="48">
        <v>1621.8394729756656</v>
      </c>
      <c r="H233" s="19" t="s">
        <v>12</v>
      </c>
      <c r="I233" s="7">
        <f t="shared" si="87"/>
        <v>0</v>
      </c>
      <c r="J233" s="7">
        <f t="shared" si="88"/>
        <v>0</v>
      </c>
      <c r="K233" s="7">
        <f t="shared" si="89"/>
        <v>0</v>
      </c>
      <c r="M233" s="35"/>
      <c r="N233" s="35"/>
      <c r="O233" s="35"/>
    </row>
    <row r="234" spans="1:15" s="21" customFormat="1" ht="150" customHeight="1" x14ac:dyDescent="0.25">
      <c r="A234" s="84" t="s">
        <v>503</v>
      </c>
      <c r="B234" s="85"/>
      <c r="C234" s="86"/>
      <c r="D234" s="19"/>
      <c r="E234" s="25"/>
      <c r="F234" s="48"/>
      <c r="G234" s="48"/>
      <c r="H234" s="31"/>
      <c r="I234" s="7" t="s">
        <v>1305</v>
      </c>
      <c r="J234" s="7" t="s">
        <v>1305</v>
      </c>
      <c r="K234" s="7" t="s">
        <v>1305</v>
      </c>
    </row>
    <row r="235" spans="1:15" s="21" customFormat="1" ht="65.25" customHeight="1" x14ac:dyDescent="0.25">
      <c r="A235" s="87" t="s">
        <v>504</v>
      </c>
      <c r="B235" s="88"/>
      <c r="C235" s="89"/>
      <c r="D235" s="19"/>
      <c r="E235" s="25"/>
      <c r="F235" s="48"/>
      <c r="G235" s="48"/>
      <c r="H235" s="31"/>
      <c r="I235" s="7" t="s">
        <v>1305</v>
      </c>
      <c r="J235" s="7" t="s">
        <v>1305</v>
      </c>
      <c r="K235" s="7" t="s">
        <v>1305</v>
      </c>
    </row>
    <row r="236" spans="1:15" s="21" customFormat="1" ht="148.5" customHeight="1" x14ac:dyDescent="0.25">
      <c r="A236" s="87" t="s">
        <v>505</v>
      </c>
      <c r="B236" s="88"/>
      <c r="C236" s="89"/>
      <c r="D236" s="19"/>
      <c r="E236" s="25"/>
      <c r="F236" s="48"/>
      <c r="G236" s="48"/>
      <c r="H236" s="31"/>
      <c r="I236" s="7" t="s">
        <v>1305</v>
      </c>
      <c r="J236" s="7" t="s">
        <v>1305</v>
      </c>
      <c r="K236" s="7" t="s">
        <v>1305</v>
      </c>
    </row>
    <row r="237" spans="1:15" s="21" customFormat="1" ht="80.25" customHeight="1" x14ac:dyDescent="0.25">
      <c r="A237" s="27" t="s">
        <v>506</v>
      </c>
      <c r="B237" s="28" t="s">
        <v>507</v>
      </c>
      <c r="C237" s="29" t="s">
        <v>508</v>
      </c>
      <c r="D237" s="19" t="s">
        <v>502</v>
      </c>
      <c r="E237" s="25">
        <v>136.52666666666667</v>
      </c>
      <c r="F237" s="48">
        <v>53.897099434714114</v>
      </c>
      <c r="G237" s="48">
        <v>82.629567231952564</v>
      </c>
      <c r="H237" s="19" t="s">
        <v>509</v>
      </c>
      <c r="I237" s="7">
        <f t="shared" ref="I237:I243" si="90">E237*$D$12</f>
        <v>0</v>
      </c>
      <c r="J237" s="7">
        <f t="shared" ref="J237:J243" si="91">F237*$D$12</f>
        <v>0</v>
      </c>
      <c r="K237" s="7">
        <f t="shared" ref="K237:K243" si="92">G237*$D$12</f>
        <v>0</v>
      </c>
      <c r="M237" s="35"/>
      <c r="N237" s="35"/>
      <c r="O237" s="35"/>
    </row>
    <row r="238" spans="1:15" s="21" customFormat="1" ht="66.75" customHeight="1" x14ac:dyDescent="0.25">
      <c r="A238" s="27" t="s">
        <v>510</v>
      </c>
      <c r="B238" s="28" t="s">
        <v>511</v>
      </c>
      <c r="C238" s="29" t="s">
        <v>508</v>
      </c>
      <c r="D238" s="18" t="s">
        <v>502</v>
      </c>
      <c r="E238" s="25">
        <v>182.62333333333333</v>
      </c>
      <c r="F238" s="48">
        <v>53.997945514488983</v>
      </c>
      <c r="G238" s="48">
        <v>128.62538781884436</v>
      </c>
      <c r="H238" s="19" t="s">
        <v>509</v>
      </c>
      <c r="I238" s="7">
        <f t="shared" si="90"/>
        <v>0</v>
      </c>
      <c r="J238" s="7">
        <f t="shared" si="91"/>
        <v>0</v>
      </c>
      <c r="K238" s="7">
        <f t="shared" si="92"/>
        <v>0</v>
      </c>
      <c r="M238" s="35"/>
      <c r="N238" s="35"/>
      <c r="O238" s="35"/>
    </row>
    <row r="239" spans="1:15" s="21" customFormat="1" ht="63.75" x14ac:dyDescent="0.25">
      <c r="A239" s="27" t="s">
        <v>512</v>
      </c>
      <c r="B239" s="37" t="s">
        <v>513</v>
      </c>
      <c r="C239" s="38" t="s">
        <v>508</v>
      </c>
      <c r="D239" s="39" t="s">
        <v>502</v>
      </c>
      <c r="E239" s="25">
        <v>386.54333333333329</v>
      </c>
      <c r="F239" s="48">
        <v>112.9639745080422</v>
      </c>
      <c r="G239" s="48">
        <v>273.57935882529108</v>
      </c>
      <c r="H239" s="39" t="s">
        <v>514</v>
      </c>
      <c r="I239" s="7">
        <f t="shared" si="90"/>
        <v>0</v>
      </c>
      <c r="J239" s="7">
        <f t="shared" si="91"/>
        <v>0</v>
      </c>
      <c r="K239" s="7">
        <f t="shared" si="92"/>
        <v>0</v>
      </c>
      <c r="M239" s="35"/>
      <c r="N239" s="35"/>
      <c r="O239" s="35"/>
    </row>
    <row r="240" spans="1:15" s="21" customFormat="1" ht="63.75" x14ac:dyDescent="0.25">
      <c r="A240" s="27" t="s">
        <v>515</v>
      </c>
      <c r="B240" s="37" t="s">
        <v>516</v>
      </c>
      <c r="C240" s="38" t="s">
        <v>517</v>
      </c>
      <c r="D240" s="39" t="s">
        <v>502</v>
      </c>
      <c r="E240" s="25">
        <v>224.24</v>
      </c>
      <c r="F240" s="48">
        <v>26.043221387903294</v>
      </c>
      <c r="G240" s="48">
        <v>198.19677861209672</v>
      </c>
      <c r="H240" s="39" t="s">
        <v>518</v>
      </c>
      <c r="I240" s="7">
        <f t="shared" si="90"/>
        <v>0</v>
      </c>
      <c r="J240" s="7">
        <f t="shared" si="91"/>
        <v>0</v>
      </c>
      <c r="K240" s="7">
        <f t="shared" si="92"/>
        <v>0</v>
      </c>
      <c r="M240" s="35"/>
      <c r="N240" s="35"/>
      <c r="O240" s="35"/>
    </row>
    <row r="241" spans="1:15" s="21" customFormat="1" ht="51" x14ac:dyDescent="0.25">
      <c r="A241" s="27" t="s">
        <v>519</v>
      </c>
      <c r="B241" s="37" t="s">
        <v>520</v>
      </c>
      <c r="C241" s="38" t="s">
        <v>521</v>
      </c>
      <c r="D241" s="39" t="s">
        <v>502</v>
      </c>
      <c r="E241" s="25">
        <v>595.65333333333342</v>
      </c>
      <c r="F241" s="48">
        <v>57.143190246548528</v>
      </c>
      <c r="G241" s="48">
        <v>538.51014308678486</v>
      </c>
      <c r="H241" s="39"/>
      <c r="I241" s="7">
        <f t="shared" si="90"/>
        <v>0</v>
      </c>
      <c r="J241" s="7">
        <f t="shared" si="91"/>
        <v>0</v>
      </c>
      <c r="K241" s="7">
        <f t="shared" si="92"/>
        <v>0</v>
      </c>
      <c r="M241" s="35"/>
      <c r="N241" s="35"/>
      <c r="O241" s="35"/>
    </row>
    <row r="242" spans="1:15" s="21" customFormat="1" ht="76.5" x14ac:dyDescent="0.25">
      <c r="A242" s="27" t="s">
        <v>522</v>
      </c>
      <c r="B242" s="37" t="s">
        <v>523</v>
      </c>
      <c r="C242" s="38" t="s">
        <v>524</v>
      </c>
      <c r="D242" s="39" t="s">
        <v>525</v>
      </c>
      <c r="E242" s="25">
        <v>988.00666666666655</v>
      </c>
      <c r="F242" s="48">
        <v>98.80829076317616</v>
      </c>
      <c r="G242" s="48">
        <v>889.19837590349039</v>
      </c>
      <c r="H242" s="39" t="s">
        <v>526</v>
      </c>
      <c r="I242" s="7">
        <f t="shared" si="90"/>
        <v>0</v>
      </c>
      <c r="J242" s="7">
        <f t="shared" si="91"/>
        <v>0</v>
      </c>
      <c r="K242" s="7">
        <f t="shared" si="92"/>
        <v>0</v>
      </c>
      <c r="M242" s="35"/>
      <c r="N242" s="35"/>
      <c r="O242" s="35"/>
    </row>
    <row r="243" spans="1:15" s="21" customFormat="1" ht="102" x14ac:dyDescent="0.25">
      <c r="A243" s="27" t="s">
        <v>527</v>
      </c>
      <c r="B243" s="37" t="s">
        <v>528</v>
      </c>
      <c r="C243" s="38" t="s">
        <v>529</v>
      </c>
      <c r="D243" s="39" t="s">
        <v>530</v>
      </c>
      <c r="E243" s="25">
        <v>693.27333333333331</v>
      </c>
      <c r="F243" s="48">
        <v>0</v>
      </c>
      <c r="G243" s="48">
        <v>693.27333333333331</v>
      </c>
      <c r="H243" s="39" t="s">
        <v>12</v>
      </c>
      <c r="I243" s="7">
        <f t="shared" si="90"/>
        <v>0</v>
      </c>
      <c r="J243" s="7">
        <f t="shared" si="91"/>
        <v>0</v>
      </c>
      <c r="K243" s="7">
        <f t="shared" si="92"/>
        <v>0</v>
      </c>
      <c r="M243" s="35"/>
      <c r="N243" s="35"/>
      <c r="O243" s="35"/>
    </row>
    <row r="244" spans="1:15" s="21" customFormat="1" ht="114.75" x14ac:dyDescent="0.25">
      <c r="A244" s="27" t="s">
        <v>531</v>
      </c>
      <c r="B244" s="28" t="s">
        <v>532</v>
      </c>
      <c r="C244" s="29" t="s">
        <v>533</v>
      </c>
      <c r="D244" s="19"/>
      <c r="E244" s="25"/>
      <c r="F244" s="48"/>
      <c r="G244" s="48"/>
      <c r="H244" s="31"/>
      <c r="I244" s="7" t="s">
        <v>1305</v>
      </c>
      <c r="J244" s="7" t="s">
        <v>1305</v>
      </c>
      <c r="K244" s="7" t="s">
        <v>1305</v>
      </c>
    </row>
    <row r="245" spans="1:15" s="21" customFormat="1" ht="25.5" x14ac:dyDescent="0.25">
      <c r="A245" s="80" t="s">
        <v>534</v>
      </c>
      <c r="B245" s="29" t="s">
        <v>535</v>
      </c>
      <c r="C245" s="29"/>
      <c r="D245" s="19" t="s">
        <v>502</v>
      </c>
      <c r="E245" s="25">
        <v>194.37629877961538</v>
      </c>
      <c r="F245" s="48">
        <v>30.796264099573627</v>
      </c>
      <c r="G245" s="48">
        <v>163.58003468004176</v>
      </c>
      <c r="H245" s="31" t="s">
        <v>536</v>
      </c>
      <c r="I245" s="7">
        <f t="shared" ref="I245:I249" si="93">E245*$D$12</f>
        <v>0</v>
      </c>
      <c r="J245" s="7">
        <f t="shared" ref="J245:J249" si="94">F245*$D$12</f>
        <v>0</v>
      </c>
      <c r="K245" s="7">
        <f t="shared" ref="K245:K249" si="95">G245*$D$12</f>
        <v>0</v>
      </c>
      <c r="M245" s="35"/>
      <c r="N245" s="35"/>
      <c r="O245" s="35"/>
    </row>
    <row r="246" spans="1:15" s="21" customFormat="1" ht="25.5" x14ac:dyDescent="0.25">
      <c r="A246" s="80" t="s">
        <v>537</v>
      </c>
      <c r="B246" s="29" t="s">
        <v>538</v>
      </c>
      <c r="C246" s="38"/>
      <c r="D246" s="39" t="s">
        <v>502</v>
      </c>
      <c r="E246" s="25">
        <v>211.10700603702816</v>
      </c>
      <c r="F246" s="48">
        <v>30.795005529130862</v>
      </c>
      <c r="G246" s="48">
        <v>180.3120005078973</v>
      </c>
      <c r="H246" s="31" t="s">
        <v>536</v>
      </c>
      <c r="I246" s="7">
        <f t="shared" si="93"/>
        <v>0</v>
      </c>
      <c r="J246" s="7">
        <f t="shared" si="94"/>
        <v>0</v>
      </c>
      <c r="K246" s="7">
        <f t="shared" si="95"/>
        <v>0</v>
      </c>
      <c r="M246" s="35"/>
      <c r="N246" s="35"/>
      <c r="O246" s="35"/>
    </row>
    <row r="247" spans="1:15" s="21" customFormat="1" ht="25.5" x14ac:dyDescent="0.25">
      <c r="A247" s="80" t="s">
        <v>539</v>
      </c>
      <c r="B247" s="29" t="s">
        <v>540</v>
      </c>
      <c r="C247" s="29"/>
      <c r="D247" s="19" t="s">
        <v>502</v>
      </c>
      <c r="E247" s="25">
        <v>233.13707158074433</v>
      </c>
      <c r="F247" s="48">
        <v>30.795215508460721</v>
      </c>
      <c r="G247" s="48">
        <v>202.3418560722836</v>
      </c>
      <c r="H247" s="31" t="s">
        <v>536</v>
      </c>
      <c r="I247" s="7">
        <f t="shared" si="93"/>
        <v>0</v>
      </c>
      <c r="J247" s="7">
        <f t="shared" si="94"/>
        <v>0</v>
      </c>
      <c r="K247" s="7">
        <f t="shared" si="95"/>
        <v>0</v>
      </c>
      <c r="M247" s="35"/>
      <c r="N247" s="35"/>
      <c r="O247" s="35"/>
    </row>
    <row r="248" spans="1:15" s="21" customFormat="1" ht="25.5" x14ac:dyDescent="0.25">
      <c r="A248" s="80" t="s">
        <v>541</v>
      </c>
      <c r="B248" s="38" t="s">
        <v>542</v>
      </c>
      <c r="C248" s="38"/>
      <c r="D248" s="39" t="s">
        <v>502</v>
      </c>
      <c r="E248" s="25">
        <v>261.40320685907932</v>
      </c>
      <c r="F248" s="48">
        <v>51.282469735627593</v>
      </c>
      <c r="G248" s="48">
        <v>210.12073712345173</v>
      </c>
      <c r="H248" s="31" t="s">
        <v>536</v>
      </c>
      <c r="I248" s="7">
        <f t="shared" si="93"/>
        <v>0</v>
      </c>
      <c r="J248" s="7">
        <f t="shared" si="94"/>
        <v>0</v>
      </c>
      <c r="K248" s="7">
        <f t="shared" si="95"/>
        <v>0</v>
      </c>
      <c r="M248" s="35"/>
      <c r="N248" s="35"/>
      <c r="O248" s="35"/>
    </row>
    <row r="249" spans="1:15" s="21" customFormat="1" ht="25.5" x14ac:dyDescent="0.25">
      <c r="A249" s="80" t="s">
        <v>543</v>
      </c>
      <c r="B249" s="29" t="s">
        <v>544</v>
      </c>
      <c r="C249" s="38"/>
      <c r="D249" s="19" t="s">
        <v>502</v>
      </c>
      <c r="E249" s="25">
        <v>299.77368322341022</v>
      </c>
      <c r="F249" s="48">
        <v>51.283226284431365</v>
      </c>
      <c r="G249" s="48">
        <v>248.49045693897887</v>
      </c>
      <c r="H249" s="31" t="s">
        <v>536</v>
      </c>
      <c r="I249" s="7">
        <f t="shared" si="93"/>
        <v>0</v>
      </c>
      <c r="J249" s="7">
        <f t="shared" si="94"/>
        <v>0</v>
      </c>
      <c r="K249" s="7">
        <f t="shared" si="95"/>
        <v>0</v>
      </c>
      <c r="M249" s="35"/>
      <c r="N249" s="35"/>
      <c r="O249" s="35"/>
    </row>
    <row r="250" spans="1:15" s="21" customFormat="1" x14ac:dyDescent="0.25">
      <c r="A250" s="80"/>
      <c r="B250" s="29"/>
      <c r="C250" s="38"/>
      <c r="D250" s="19"/>
      <c r="E250" s="25"/>
      <c r="F250" s="48"/>
      <c r="G250" s="48"/>
      <c r="H250" s="31"/>
      <c r="I250" s="7" t="s">
        <v>1305</v>
      </c>
      <c r="J250" s="7" t="s">
        <v>1305</v>
      </c>
      <c r="K250" s="7" t="s">
        <v>1305</v>
      </c>
    </row>
    <row r="251" spans="1:15" s="21" customFormat="1" ht="38.25" x14ac:dyDescent="0.25">
      <c r="A251" s="27" t="s">
        <v>545</v>
      </c>
      <c r="B251" s="28" t="s">
        <v>546</v>
      </c>
      <c r="C251" s="29" t="s">
        <v>547</v>
      </c>
      <c r="D251" s="19" t="s">
        <v>147</v>
      </c>
      <c r="E251" s="25">
        <v>84.706666666666678</v>
      </c>
      <c r="F251" s="48">
        <v>13.926596732150804</v>
      </c>
      <c r="G251" s="48">
        <v>70.780069934515879</v>
      </c>
      <c r="H251" s="19" t="s">
        <v>536</v>
      </c>
      <c r="I251" s="7">
        <f t="shared" ref="I251:I266" si="96">E251*$D$12</f>
        <v>0</v>
      </c>
      <c r="J251" s="7">
        <f t="shared" ref="J251:J266" si="97">F251*$D$12</f>
        <v>0</v>
      </c>
      <c r="K251" s="7">
        <f t="shared" ref="K251:K266" si="98">G251*$D$12</f>
        <v>0</v>
      </c>
      <c r="M251" s="35"/>
      <c r="N251" s="35"/>
      <c r="O251" s="35"/>
    </row>
    <row r="252" spans="1:15" s="21" customFormat="1" ht="63.75" x14ac:dyDescent="0.25">
      <c r="A252" s="27" t="s">
        <v>548</v>
      </c>
      <c r="B252" s="28" t="s">
        <v>549</v>
      </c>
      <c r="C252" s="29" t="s">
        <v>550</v>
      </c>
      <c r="D252" s="19" t="s">
        <v>551</v>
      </c>
      <c r="E252" s="25">
        <v>251.81666666666666</v>
      </c>
      <c r="F252" s="48">
        <v>26.258784468961135</v>
      </c>
      <c r="G252" s="48">
        <v>225.55788219770554</v>
      </c>
      <c r="H252" s="19" t="s">
        <v>536</v>
      </c>
      <c r="I252" s="7">
        <f t="shared" si="96"/>
        <v>0</v>
      </c>
      <c r="J252" s="7">
        <f t="shared" si="97"/>
        <v>0</v>
      </c>
      <c r="K252" s="7">
        <f t="shared" si="98"/>
        <v>0</v>
      </c>
      <c r="M252" s="35"/>
      <c r="N252" s="35"/>
      <c r="O252" s="35"/>
    </row>
    <row r="253" spans="1:15" s="21" customFormat="1" ht="38.25" x14ac:dyDescent="0.25">
      <c r="A253" s="27" t="s">
        <v>552</v>
      </c>
      <c r="B253" s="28" t="s">
        <v>553</v>
      </c>
      <c r="C253" s="29" t="s">
        <v>554</v>
      </c>
      <c r="D253" s="19" t="s">
        <v>147</v>
      </c>
      <c r="E253" s="25">
        <v>126.75666666666666</v>
      </c>
      <c r="F253" s="48">
        <v>21.676759906759901</v>
      </c>
      <c r="G253" s="48">
        <v>105.07990675990676</v>
      </c>
      <c r="H253" s="19" t="s">
        <v>536</v>
      </c>
      <c r="I253" s="7">
        <f t="shared" si="96"/>
        <v>0</v>
      </c>
      <c r="J253" s="7">
        <f t="shared" si="97"/>
        <v>0</v>
      </c>
      <c r="K253" s="7">
        <f t="shared" si="98"/>
        <v>0</v>
      </c>
      <c r="M253" s="35"/>
      <c r="N253" s="35"/>
      <c r="O253" s="35"/>
    </row>
    <row r="254" spans="1:15" s="21" customFormat="1" ht="51" x14ac:dyDescent="0.25">
      <c r="A254" s="27" t="s">
        <v>555</v>
      </c>
      <c r="B254" s="28" t="s">
        <v>556</v>
      </c>
      <c r="C254" s="29" t="s">
        <v>557</v>
      </c>
      <c r="D254" s="19" t="s">
        <v>147</v>
      </c>
      <c r="E254" s="25">
        <v>22814.623333333337</v>
      </c>
      <c r="F254" s="48">
        <v>3903.4184026264165</v>
      </c>
      <c r="G254" s="48">
        <v>18911.204930706921</v>
      </c>
      <c r="H254" s="19" t="s">
        <v>536</v>
      </c>
      <c r="I254" s="7">
        <f t="shared" si="96"/>
        <v>0</v>
      </c>
      <c r="J254" s="7">
        <f t="shared" si="97"/>
        <v>0</v>
      </c>
      <c r="K254" s="7">
        <f t="shared" si="98"/>
        <v>0</v>
      </c>
      <c r="M254" s="35"/>
      <c r="N254" s="35"/>
      <c r="O254" s="35"/>
    </row>
    <row r="255" spans="1:15" s="21" customFormat="1" ht="51" x14ac:dyDescent="0.25">
      <c r="A255" s="36" t="s">
        <v>558</v>
      </c>
      <c r="B255" s="28" t="s">
        <v>559</v>
      </c>
      <c r="C255" s="29" t="s">
        <v>560</v>
      </c>
      <c r="D255" s="19" t="s">
        <v>147</v>
      </c>
      <c r="E255" s="25">
        <v>25567.233333333334</v>
      </c>
      <c r="F255" s="48">
        <v>4374.4846840404207</v>
      </c>
      <c r="G255" s="48">
        <v>21192.748649292913</v>
      </c>
      <c r="H255" s="19" t="s">
        <v>536</v>
      </c>
      <c r="I255" s="7">
        <f t="shared" si="96"/>
        <v>0</v>
      </c>
      <c r="J255" s="7">
        <f t="shared" si="97"/>
        <v>0</v>
      </c>
      <c r="K255" s="7">
        <f t="shared" si="98"/>
        <v>0</v>
      </c>
      <c r="M255" s="35"/>
      <c r="N255" s="35"/>
      <c r="O255" s="35"/>
    </row>
    <row r="256" spans="1:15" s="21" customFormat="1" ht="51" x14ac:dyDescent="0.25">
      <c r="A256" s="36" t="s">
        <v>561</v>
      </c>
      <c r="B256" s="28" t="s">
        <v>562</v>
      </c>
      <c r="C256" s="29" t="s">
        <v>563</v>
      </c>
      <c r="D256" s="19" t="s">
        <v>147</v>
      </c>
      <c r="E256" s="25">
        <v>1992.1299999999999</v>
      </c>
      <c r="F256" s="48">
        <v>340.60489858391361</v>
      </c>
      <c r="G256" s="48">
        <v>1651.5251014160863</v>
      </c>
      <c r="H256" s="19" t="s">
        <v>536</v>
      </c>
      <c r="I256" s="7">
        <f t="shared" si="96"/>
        <v>0</v>
      </c>
      <c r="J256" s="7">
        <f t="shared" si="97"/>
        <v>0</v>
      </c>
      <c r="K256" s="7">
        <f t="shared" si="98"/>
        <v>0</v>
      </c>
      <c r="M256" s="35"/>
      <c r="N256" s="35"/>
      <c r="O256" s="35"/>
    </row>
    <row r="257" spans="1:15" s="21" customFormat="1" ht="51" x14ac:dyDescent="0.25">
      <c r="A257" s="36" t="s">
        <v>564</v>
      </c>
      <c r="B257" s="28" t="s">
        <v>565</v>
      </c>
      <c r="C257" s="29" t="s">
        <v>563</v>
      </c>
      <c r="D257" s="19" t="s">
        <v>147</v>
      </c>
      <c r="E257" s="25">
        <v>2465.476666666666</v>
      </c>
      <c r="F257" s="48">
        <v>421.62845090317848</v>
      </c>
      <c r="G257" s="48">
        <v>2043.8482157634876</v>
      </c>
      <c r="H257" s="19" t="s">
        <v>536</v>
      </c>
      <c r="I257" s="7">
        <f t="shared" si="96"/>
        <v>0</v>
      </c>
      <c r="J257" s="7">
        <f t="shared" si="97"/>
        <v>0</v>
      </c>
      <c r="K257" s="7">
        <f t="shared" si="98"/>
        <v>0</v>
      </c>
      <c r="M257" s="35"/>
      <c r="N257" s="35"/>
      <c r="O257" s="35"/>
    </row>
    <row r="258" spans="1:15" s="21" customFormat="1" ht="51" x14ac:dyDescent="0.25">
      <c r="A258" s="36" t="s">
        <v>566</v>
      </c>
      <c r="B258" s="28" t="s">
        <v>567</v>
      </c>
      <c r="C258" s="29" t="s">
        <v>568</v>
      </c>
      <c r="D258" s="19" t="s">
        <v>502</v>
      </c>
      <c r="E258" s="25">
        <v>36.379999999999995</v>
      </c>
      <c r="F258" s="48">
        <v>8.2100102859493926</v>
      </c>
      <c r="G258" s="48">
        <v>28.169989714050601</v>
      </c>
      <c r="H258" s="19" t="s">
        <v>12</v>
      </c>
      <c r="I258" s="7">
        <f t="shared" si="96"/>
        <v>0</v>
      </c>
      <c r="J258" s="7">
        <f t="shared" si="97"/>
        <v>0</v>
      </c>
      <c r="K258" s="7">
        <f t="shared" si="98"/>
        <v>0</v>
      </c>
      <c r="M258" s="35"/>
      <c r="N258" s="35"/>
      <c r="O258" s="35"/>
    </row>
    <row r="259" spans="1:15" s="21" customFormat="1" ht="51" x14ac:dyDescent="0.25">
      <c r="A259" s="36" t="s">
        <v>569</v>
      </c>
      <c r="B259" s="28" t="s">
        <v>570</v>
      </c>
      <c r="C259" s="29" t="s">
        <v>568</v>
      </c>
      <c r="D259" s="19" t="s">
        <v>502</v>
      </c>
      <c r="E259" s="25">
        <v>84.813333333333347</v>
      </c>
      <c r="F259" s="48">
        <v>8.407755888908973</v>
      </c>
      <c r="G259" s="48">
        <v>76.405577444424381</v>
      </c>
      <c r="H259" s="19" t="s">
        <v>12</v>
      </c>
      <c r="I259" s="7">
        <f t="shared" si="96"/>
        <v>0</v>
      </c>
      <c r="J259" s="7">
        <f t="shared" si="97"/>
        <v>0</v>
      </c>
      <c r="K259" s="7">
        <f t="shared" si="98"/>
        <v>0</v>
      </c>
      <c r="M259" s="35"/>
      <c r="N259" s="35"/>
      <c r="O259" s="35"/>
    </row>
    <row r="260" spans="1:15" s="21" customFormat="1" ht="63.75" x14ac:dyDescent="0.25">
      <c r="A260" s="36" t="s">
        <v>571</v>
      </c>
      <c r="B260" s="28" t="s">
        <v>572</v>
      </c>
      <c r="C260" s="29" t="s">
        <v>573</v>
      </c>
      <c r="D260" s="18" t="s">
        <v>502</v>
      </c>
      <c r="E260" s="25">
        <v>136.54666666666668</v>
      </c>
      <c r="F260" s="48">
        <v>8.0815588526211695</v>
      </c>
      <c r="G260" s="48">
        <v>128.46510781404552</v>
      </c>
      <c r="H260" s="19" t="s">
        <v>12</v>
      </c>
      <c r="I260" s="7">
        <f t="shared" si="96"/>
        <v>0</v>
      </c>
      <c r="J260" s="7">
        <f t="shared" si="97"/>
        <v>0</v>
      </c>
      <c r="K260" s="7">
        <f t="shared" si="98"/>
        <v>0</v>
      </c>
      <c r="M260" s="35"/>
      <c r="N260" s="35"/>
      <c r="O260" s="35"/>
    </row>
    <row r="261" spans="1:15" s="21" customFormat="1" ht="99" customHeight="1" x14ac:dyDescent="0.25">
      <c r="A261" s="36" t="s">
        <v>574</v>
      </c>
      <c r="B261" s="28" t="s">
        <v>575</v>
      </c>
      <c r="C261" s="55" t="s">
        <v>576</v>
      </c>
      <c r="D261" s="39" t="s">
        <v>502</v>
      </c>
      <c r="E261" s="25">
        <v>479.04666666666662</v>
      </c>
      <c r="F261" s="48">
        <v>112.11730496453899</v>
      </c>
      <c r="G261" s="48">
        <v>366.92936170212761</v>
      </c>
      <c r="H261" s="31" t="s">
        <v>12</v>
      </c>
      <c r="I261" s="7">
        <f t="shared" si="96"/>
        <v>0</v>
      </c>
      <c r="J261" s="7">
        <f t="shared" si="97"/>
        <v>0</v>
      </c>
      <c r="K261" s="7">
        <f t="shared" si="98"/>
        <v>0</v>
      </c>
      <c r="M261" s="35"/>
      <c r="N261" s="35"/>
      <c r="O261" s="35"/>
    </row>
    <row r="262" spans="1:15" s="21" customFormat="1" ht="63.75" x14ac:dyDescent="0.25">
      <c r="A262" s="36" t="s">
        <v>577</v>
      </c>
      <c r="B262" s="28" t="s">
        <v>578</v>
      </c>
      <c r="C262" s="55" t="s">
        <v>579</v>
      </c>
      <c r="D262" s="39" t="s">
        <v>502</v>
      </c>
      <c r="E262" s="25">
        <v>87.363333333333316</v>
      </c>
      <c r="F262" s="48">
        <v>20.25658684016242</v>
      </c>
      <c r="G262" s="48">
        <v>67.106746493170903</v>
      </c>
      <c r="H262" s="31" t="s">
        <v>12</v>
      </c>
      <c r="I262" s="7">
        <f t="shared" si="96"/>
        <v>0</v>
      </c>
      <c r="J262" s="7">
        <f t="shared" si="97"/>
        <v>0</v>
      </c>
      <c r="K262" s="7">
        <f t="shared" si="98"/>
        <v>0</v>
      </c>
      <c r="M262" s="35"/>
      <c r="N262" s="35"/>
      <c r="O262" s="35"/>
    </row>
    <row r="263" spans="1:15" s="21" customFormat="1" ht="111.75" customHeight="1" x14ac:dyDescent="0.25">
      <c r="A263" s="36" t="s">
        <v>580</v>
      </c>
      <c r="B263" s="28" t="s">
        <v>581</v>
      </c>
      <c r="C263" s="55" t="s">
        <v>582</v>
      </c>
      <c r="D263" s="39" t="s">
        <v>583</v>
      </c>
      <c r="E263" s="25">
        <v>141.59999999999997</v>
      </c>
      <c r="F263" s="48">
        <v>0</v>
      </c>
      <c r="G263" s="48">
        <v>141.59999999999997</v>
      </c>
      <c r="H263" s="31" t="s">
        <v>584</v>
      </c>
      <c r="I263" s="7">
        <f t="shared" si="96"/>
        <v>0</v>
      </c>
      <c r="J263" s="7">
        <f t="shared" si="97"/>
        <v>0</v>
      </c>
      <c r="K263" s="7">
        <f t="shared" si="98"/>
        <v>0</v>
      </c>
      <c r="M263" s="35"/>
      <c r="N263" s="35"/>
      <c r="O263" s="35"/>
    </row>
    <row r="264" spans="1:15" s="21" customFormat="1" ht="102" x14ac:dyDescent="0.25">
      <c r="A264" s="36" t="s">
        <v>585</v>
      </c>
      <c r="B264" s="28" t="s">
        <v>586</v>
      </c>
      <c r="C264" s="55" t="s">
        <v>587</v>
      </c>
      <c r="D264" s="39" t="s">
        <v>583</v>
      </c>
      <c r="E264" s="25">
        <v>222.08</v>
      </c>
      <c r="F264" s="48">
        <v>0</v>
      </c>
      <c r="G264" s="48">
        <v>222.08</v>
      </c>
      <c r="H264" s="31" t="s">
        <v>584</v>
      </c>
      <c r="I264" s="7">
        <f t="shared" si="96"/>
        <v>0</v>
      </c>
      <c r="J264" s="7">
        <f t="shared" si="97"/>
        <v>0</v>
      </c>
      <c r="K264" s="7">
        <f t="shared" si="98"/>
        <v>0</v>
      </c>
      <c r="M264" s="35"/>
      <c r="N264" s="35"/>
      <c r="O264" s="35"/>
    </row>
    <row r="265" spans="1:15" s="21" customFormat="1" ht="51" x14ac:dyDescent="0.25">
      <c r="A265" s="36" t="s">
        <v>588</v>
      </c>
      <c r="B265" s="28" t="s">
        <v>589</v>
      </c>
      <c r="C265" s="55" t="s">
        <v>590</v>
      </c>
      <c r="D265" s="39" t="s">
        <v>591</v>
      </c>
      <c r="E265" s="25">
        <v>517.65666666666675</v>
      </c>
      <c r="F265" s="48">
        <v>0</v>
      </c>
      <c r="G265" s="48">
        <v>517.65666666666675</v>
      </c>
      <c r="H265" s="31" t="s">
        <v>584</v>
      </c>
      <c r="I265" s="7">
        <f t="shared" si="96"/>
        <v>0</v>
      </c>
      <c r="J265" s="7">
        <f t="shared" si="97"/>
        <v>0</v>
      </c>
      <c r="K265" s="7">
        <f t="shared" si="98"/>
        <v>0</v>
      </c>
      <c r="M265" s="35"/>
      <c r="N265" s="35"/>
      <c r="O265" s="35"/>
    </row>
    <row r="266" spans="1:15" s="21" customFormat="1" ht="127.5" x14ac:dyDescent="0.25">
      <c r="A266" s="36" t="s">
        <v>592</v>
      </c>
      <c r="B266" s="28" t="s">
        <v>593</v>
      </c>
      <c r="C266" s="55" t="s">
        <v>594</v>
      </c>
      <c r="D266" s="39" t="s">
        <v>551</v>
      </c>
      <c r="E266" s="25">
        <v>261.86</v>
      </c>
      <c r="F266" s="48">
        <v>0</v>
      </c>
      <c r="G266" s="48">
        <v>261.86</v>
      </c>
      <c r="H266" s="31" t="s">
        <v>595</v>
      </c>
      <c r="I266" s="7">
        <f t="shared" si="96"/>
        <v>0</v>
      </c>
      <c r="J266" s="7">
        <f t="shared" si="97"/>
        <v>0</v>
      </c>
      <c r="K266" s="7">
        <f t="shared" si="98"/>
        <v>0</v>
      </c>
      <c r="M266" s="35"/>
      <c r="N266" s="35"/>
      <c r="O266" s="35"/>
    </row>
    <row r="267" spans="1:15" s="21" customFormat="1" x14ac:dyDescent="0.25">
      <c r="A267" s="91" t="s">
        <v>596</v>
      </c>
      <c r="B267" s="88"/>
      <c r="C267" s="89"/>
      <c r="D267" s="39"/>
      <c r="E267" s="25"/>
      <c r="F267" s="48"/>
      <c r="G267" s="48"/>
      <c r="H267" s="31"/>
      <c r="I267" s="7" t="s">
        <v>1305</v>
      </c>
      <c r="J267" s="7" t="s">
        <v>1305</v>
      </c>
      <c r="K267" s="7" t="s">
        <v>1305</v>
      </c>
    </row>
    <row r="268" spans="1:15" s="21" customFormat="1" ht="114.75" x14ac:dyDescent="0.25">
      <c r="A268" s="36" t="s">
        <v>597</v>
      </c>
      <c r="B268" s="28" t="s">
        <v>598</v>
      </c>
      <c r="C268" s="55" t="s">
        <v>599</v>
      </c>
      <c r="D268" s="39"/>
      <c r="E268" s="25"/>
      <c r="F268" s="48"/>
      <c r="G268" s="48"/>
      <c r="H268" s="31"/>
      <c r="I268" s="7" t="s">
        <v>1305</v>
      </c>
      <c r="J268" s="7" t="s">
        <v>1305</v>
      </c>
      <c r="K268" s="7" t="s">
        <v>1305</v>
      </c>
    </row>
    <row r="269" spans="1:15" s="21" customFormat="1" x14ac:dyDescent="0.25">
      <c r="A269" s="41" t="s">
        <v>600</v>
      </c>
      <c r="B269" s="29" t="s">
        <v>601</v>
      </c>
      <c r="C269" s="57"/>
      <c r="D269" s="39" t="s">
        <v>147</v>
      </c>
      <c r="E269" s="25">
        <v>10473.013442440733</v>
      </c>
      <c r="F269" s="48">
        <v>644.33188994849047</v>
      </c>
      <c r="G269" s="48">
        <v>9828.6815524922422</v>
      </c>
      <c r="H269" s="31" t="s">
        <v>12</v>
      </c>
      <c r="I269" s="7">
        <f t="shared" ref="I269:I272" si="99">E269*$D$12</f>
        <v>0</v>
      </c>
      <c r="J269" s="7">
        <f t="shared" ref="J269:J272" si="100">F269*$D$12</f>
        <v>0</v>
      </c>
      <c r="K269" s="7">
        <f t="shared" ref="K269:K272" si="101">G269*$D$12</f>
        <v>0</v>
      </c>
      <c r="M269" s="35"/>
      <c r="N269" s="35"/>
      <c r="O269" s="35"/>
    </row>
    <row r="270" spans="1:15" s="21" customFormat="1" x14ac:dyDescent="0.25">
      <c r="A270" s="41" t="s">
        <v>602</v>
      </c>
      <c r="B270" s="29" t="s">
        <v>603</v>
      </c>
      <c r="C270" s="29"/>
      <c r="D270" s="39" t="s">
        <v>147</v>
      </c>
      <c r="E270" s="25">
        <v>14629.261631923067</v>
      </c>
      <c r="F270" s="48">
        <v>1024.0488980265527</v>
      </c>
      <c r="G270" s="48">
        <v>13605.212733896515</v>
      </c>
      <c r="H270" s="31" t="s">
        <v>12</v>
      </c>
      <c r="I270" s="7">
        <f t="shared" si="99"/>
        <v>0</v>
      </c>
      <c r="J270" s="7">
        <f t="shared" si="100"/>
        <v>0</v>
      </c>
      <c r="K270" s="7">
        <f t="shared" si="101"/>
        <v>0</v>
      </c>
      <c r="M270" s="35"/>
      <c r="N270" s="35"/>
      <c r="O270" s="35"/>
    </row>
    <row r="271" spans="1:15" s="21" customFormat="1" x14ac:dyDescent="0.25">
      <c r="A271" s="41" t="s">
        <v>604</v>
      </c>
      <c r="B271" s="29" t="s">
        <v>605</v>
      </c>
      <c r="C271" s="29"/>
      <c r="D271" s="39" t="s">
        <v>147</v>
      </c>
      <c r="E271" s="25">
        <v>17584.13067559414</v>
      </c>
      <c r="F271" s="48">
        <v>1055.048618925171</v>
      </c>
      <c r="G271" s="48">
        <v>16529.082056668969</v>
      </c>
      <c r="H271" s="31" t="s">
        <v>12</v>
      </c>
      <c r="I271" s="7">
        <f t="shared" si="99"/>
        <v>0</v>
      </c>
      <c r="J271" s="7">
        <f t="shared" si="100"/>
        <v>0</v>
      </c>
      <c r="K271" s="7">
        <f t="shared" si="101"/>
        <v>0</v>
      </c>
      <c r="M271" s="35"/>
      <c r="N271" s="35"/>
      <c r="O271" s="35"/>
    </row>
    <row r="272" spans="1:15" s="21" customFormat="1" x14ac:dyDescent="0.25">
      <c r="A272" s="41" t="s">
        <v>606</v>
      </c>
      <c r="B272" s="29" t="s">
        <v>607</v>
      </c>
      <c r="C272" s="29"/>
      <c r="D272" s="39" t="s">
        <v>147</v>
      </c>
      <c r="E272" s="25">
        <v>22118.959975512906</v>
      </c>
      <c r="F272" s="48">
        <v>1105.9557826743146</v>
      </c>
      <c r="G272" s="48">
        <v>21013.004192838591</v>
      </c>
      <c r="H272" s="31" t="s">
        <v>12</v>
      </c>
      <c r="I272" s="7">
        <f t="shared" si="99"/>
        <v>0</v>
      </c>
      <c r="J272" s="7">
        <f t="shared" si="100"/>
        <v>0</v>
      </c>
      <c r="K272" s="7">
        <f t="shared" si="101"/>
        <v>0</v>
      </c>
      <c r="M272" s="35"/>
      <c r="N272" s="35"/>
      <c r="O272" s="35"/>
    </row>
    <row r="273" spans="1:15" s="21" customFormat="1" x14ac:dyDescent="0.25">
      <c r="A273" s="41"/>
      <c r="B273" s="29"/>
      <c r="C273" s="29"/>
      <c r="D273" s="39"/>
      <c r="E273" s="25"/>
      <c r="F273" s="48"/>
      <c r="G273" s="48"/>
      <c r="H273" s="31"/>
      <c r="I273" s="7" t="s">
        <v>1305</v>
      </c>
      <c r="J273" s="7" t="s">
        <v>1305</v>
      </c>
      <c r="K273" s="7" t="s">
        <v>1305</v>
      </c>
    </row>
    <row r="274" spans="1:15" s="21" customFormat="1" ht="102" x14ac:dyDescent="0.25">
      <c r="A274" s="36" t="s">
        <v>608</v>
      </c>
      <c r="B274" s="28" t="s">
        <v>609</v>
      </c>
      <c r="C274" s="29" t="s">
        <v>610</v>
      </c>
      <c r="D274" s="39" t="s">
        <v>147</v>
      </c>
      <c r="E274" s="25">
        <v>4484.9900000000007</v>
      </c>
      <c r="F274" s="48">
        <v>501.07961045577025</v>
      </c>
      <c r="G274" s="48">
        <v>3983.9103895442304</v>
      </c>
      <c r="H274" s="31" t="s">
        <v>611</v>
      </c>
      <c r="I274" s="7">
        <f t="shared" ref="I274:I279" si="102">E274*$D$12</f>
        <v>0</v>
      </c>
      <c r="J274" s="7">
        <f t="shared" ref="J274:J279" si="103">F274*$D$12</f>
        <v>0</v>
      </c>
      <c r="K274" s="7">
        <f t="shared" ref="K274:K279" si="104">G274*$D$12</f>
        <v>0</v>
      </c>
      <c r="M274" s="35"/>
      <c r="N274" s="35"/>
      <c r="O274" s="35"/>
    </row>
    <row r="275" spans="1:15" s="21" customFormat="1" ht="51" x14ac:dyDescent="0.25">
      <c r="A275" s="36" t="s">
        <v>612</v>
      </c>
      <c r="B275" s="28" t="s">
        <v>613</v>
      </c>
      <c r="C275" s="29" t="s">
        <v>614</v>
      </c>
      <c r="D275" s="39" t="s">
        <v>591</v>
      </c>
      <c r="E275" s="25">
        <v>547.53000000000009</v>
      </c>
      <c r="F275" s="48">
        <v>0</v>
      </c>
      <c r="G275" s="48">
        <f>E275-F275</f>
        <v>547.53000000000009</v>
      </c>
      <c r="H275" s="31" t="s">
        <v>611</v>
      </c>
      <c r="I275" s="7">
        <f t="shared" si="102"/>
        <v>0</v>
      </c>
      <c r="J275" s="7">
        <f t="shared" si="103"/>
        <v>0</v>
      </c>
      <c r="K275" s="7">
        <f t="shared" si="104"/>
        <v>0</v>
      </c>
      <c r="M275" s="35"/>
      <c r="N275" s="35"/>
      <c r="O275" s="35"/>
    </row>
    <row r="276" spans="1:15" s="21" customFormat="1" ht="125.25" customHeight="1" x14ac:dyDescent="0.25">
      <c r="A276" s="36" t="s">
        <v>615</v>
      </c>
      <c r="B276" s="28" t="s">
        <v>616</v>
      </c>
      <c r="C276" s="29" t="s">
        <v>617</v>
      </c>
      <c r="D276" s="39" t="s">
        <v>618</v>
      </c>
      <c r="E276" s="25">
        <v>5853.6033333333326</v>
      </c>
      <c r="F276" s="48">
        <v>819.50836382937007</v>
      </c>
      <c r="G276" s="48">
        <v>5034.0949695039626</v>
      </c>
      <c r="H276" s="31" t="s">
        <v>619</v>
      </c>
      <c r="I276" s="7">
        <f t="shared" si="102"/>
        <v>0</v>
      </c>
      <c r="J276" s="7">
        <f t="shared" si="103"/>
        <v>0</v>
      </c>
      <c r="K276" s="7">
        <f t="shared" si="104"/>
        <v>0</v>
      </c>
      <c r="M276" s="35"/>
      <c r="N276" s="35"/>
      <c r="O276" s="35"/>
    </row>
    <row r="277" spans="1:15" s="21" customFormat="1" ht="140.25" x14ac:dyDescent="0.25">
      <c r="A277" s="36" t="s">
        <v>620</v>
      </c>
      <c r="B277" s="28" t="s">
        <v>621</v>
      </c>
      <c r="C277" s="29" t="s">
        <v>622</v>
      </c>
      <c r="D277" s="39" t="s">
        <v>124</v>
      </c>
      <c r="E277" s="25">
        <v>1937.6533333333334</v>
      </c>
      <c r="F277" s="48">
        <v>504.19427707199031</v>
      </c>
      <c r="G277" s="48">
        <v>1433.459056261343</v>
      </c>
      <c r="H277" s="31" t="s">
        <v>619</v>
      </c>
      <c r="I277" s="7">
        <f t="shared" si="102"/>
        <v>0</v>
      </c>
      <c r="J277" s="7">
        <f t="shared" si="103"/>
        <v>0</v>
      </c>
      <c r="K277" s="7">
        <f t="shared" si="104"/>
        <v>0</v>
      </c>
      <c r="M277" s="35"/>
      <c r="N277" s="35"/>
      <c r="O277" s="35"/>
    </row>
    <row r="278" spans="1:15" s="21" customFormat="1" ht="102" x14ac:dyDescent="0.25">
      <c r="A278" s="36" t="s">
        <v>623</v>
      </c>
      <c r="B278" s="28" t="s">
        <v>624</v>
      </c>
      <c r="C278" s="29" t="s">
        <v>625</v>
      </c>
      <c r="D278" s="39" t="s">
        <v>124</v>
      </c>
      <c r="E278" s="25">
        <v>566.76666666666665</v>
      </c>
      <c r="F278" s="48">
        <v>0</v>
      </c>
      <c r="G278" s="48">
        <v>566.76666666666665</v>
      </c>
      <c r="H278" s="31" t="s">
        <v>626</v>
      </c>
      <c r="I278" s="7">
        <f t="shared" si="102"/>
        <v>0</v>
      </c>
      <c r="J278" s="7">
        <f t="shared" si="103"/>
        <v>0</v>
      </c>
      <c r="K278" s="7">
        <f t="shared" si="104"/>
        <v>0</v>
      </c>
      <c r="M278" s="35"/>
      <c r="N278" s="35"/>
      <c r="O278" s="35"/>
    </row>
    <row r="279" spans="1:15" s="21" customFormat="1" ht="166.5" customHeight="1" x14ac:dyDescent="0.25">
      <c r="A279" s="36" t="s">
        <v>627</v>
      </c>
      <c r="B279" s="28" t="s">
        <v>628</v>
      </c>
      <c r="C279" s="29" t="s">
        <v>629</v>
      </c>
      <c r="D279" s="39" t="s">
        <v>591</v>
      </c>
      <c r="E279" s="25">
        <v>604.07666666666671</v>
      </c>
      <c r="F279" s="48">
        <v>0</v>
      </c>
      <c r="G279" s="48">
        <v>604.07666666666671</v>
      </c>
      <c r="H279" s="31" t="s">
        <v>611</v>
      </c>
      <c r="I279" s="7">
        <f t="shared" si="102"/>
        <v>0</v>
      </c>
      <c r="J279" s="7">
        <f t="shared" si="103"/>
        <v>0</v>
      </c>
      <c r="K279" s="7">
        <f t="shared" si="104"/>
        <v>0</v>
      </c>
      <c r="M279" s="35"/>
      <c r="N279" s="35"/>
      <c r="O279" s="35"/>
    </row>
    <row r="280" spans="1:15" s="21" customFormat="1" ht="121.5" customHeight="1" x14ac:dyDescent="0.25">
      <c r="A280" s="36" t="s">
        <v>630</v>
      </c>
      <c r="B280" s="28" t="s">
        <v>631</v>
      </c>
      <c r="C280" s="57" t="s">
        <v>632</v>
      </c>
      <c r="D280" s="19"/>
      <c r="E280" s="25"/>
      <c r="F280" s="48"/>
      <c r="G280" s="48"/>
      <c r="H280" s="31"/>
      <c r="I280" s="7" t="s">
        <v>1305</v>
      </c>
      <c r="J280" s="7" t="s">
        <v>1305</v>
      </c>
      <c r="K280" s="7" t="s">
        <v>1305</v>
      </c>
    </row>
    <row r="281" spans="1:15" s="21" customFormat="1" x14ac:dyDescent="0.25">
      <c r="A281" s="41" t="s">
        <v>633</v>
      </c>
      <c r="B281" s="29" t="s">
        <v>634</v>
      </c>
      <c r="C281" s="57"/>
      <c r="D281" s="19" t="s">
        <v>147</v>
      </c>
      <c r="E281" s="25">
        <v>77020.069999999992</v>
      </c>
      <c r="F281" s="48">
        <v>14633.815140668617</v>
      </c>
      <c r="G281" s="48">
        <v>62386.254859331377</v>
      </c>
      <c r="H281" s="31" t="s">
        <v>12</v>
      </c>
      <c r="I281" s="7">
        <f t="shared" ref="I281:I288" si="105">E281*$D$12</f>
        <v>0</v>
      </c>
      <c r="J281" s="7">
        <f t="shared" ref="J281:J288" si="106">F281*$D$12</f>
        <v>0</v>
      </c>
      <c r="K281" s="7">
        <f t="shared" ref="K281:K288" si="107">G281*$D$12</f>
        <v>0</v>
      </c>
      <c r="M281" s="35"/>
      <c r="N281" s="35"/>
      <c r="O281" s="35"/>
    </row>
    <row r="282" spans="1:15" s="21" customFormat="1" x14ac:dyDescent="0.25">
      <c r="A282" s="41" t="s">
        <v>635</v>
      </c>
      <c r="B282" s="29" t="s">
        <v>636</v>
      </c>
      <c r="C282" s="57"/>
      <c r="D282" s="19" t="s">
        <v>147</v>
      </c>
      <c r="E282" s="25">
        <v>184375.04666666666</v>
      </c>
      <c r="F282" s="48">
        <v>29500.00220761335</v>
      </c>
      <c r="G282" s="48">
        <v>154875.04445905332</v>
      </c>
      <c r="H282" s="31" t="s">
        <v>12</v>
      </c>
      <c r="I282" s="7">
        <f t="shared" si="105"/>
        <v>0</v>
      </c>
      <c r="J282" s="7">
        <f t="shared" si="106"/>
        <v>0</v>
      </c>
      <c r="K282" s="7">
        <f t="shared" si="107"/>
        <v>0</v>
      </c>
      <c r="M282" s="35"/>
      <c r="N282" s="35"/>
      <c r="O282" s="35"/>
    </row>
    <row r="283" spans="1:15" s="21" customFormat="1" x14ac:dyDescent="0.25">
      <c r="A283" s="41" t="s">
        <v>637</v>
      </c>
      <c r="B283" s="29" t="s">
        <v>638</v>
      </c>
      <c r="C283" s="57"/>
      <c r="D283" s="19" t="s">
        <v>147</v>
      </c>
      <c r="E283" s="25">
        <v>322136.81</v>
      </c>
      <c r="F283" s="48">
        <v>48320.524786908398</v>
      </c>
      <c r="G283" s="48">
        <v>273816.28521309159</v>
      </c>
      <c r="H283" s="31" t="s">
        <v>12</v>
      </c>
      <c r="I283" s="7">
        <f t="shared" si="105"/>
        <v>0</v>
      </c>
      <c r="J283" s="7">
        <f t="shared" si="106"/>
        <v>0</v>
      </c>
      <c r="K283" s="7">
        <f t="shared" si="107"/>
        <v>0</v>
      </c>
      <c r="M283" s="35"/>
      <c r="N283" s="35"/>
      <c r="O283" s="35"/>
    </row>
    <row r="284" spans="1:15" s="21" customFormat="1" ht="51" x14ac:dyDescent="0.25">
      <c r="A284" s="36" t="s">
        <v>639</v>
      </c>
      <c r="B284" s="28" t="s">
        <v>640</v>
      </c>
      <c r="C284" s="29" t="s">
        <v>641</v>
      </c>
      <c r="D284" s="18" t="s">
        <v>147</v>
      </c>
      <c r="E284" s="25">
        <v>968.00666666666677</v>
      </c>
      <c r="F284" s="48">
        <v>106.48810386113595</v>
      </c>
      <c r="G284" s="48">
        <v>861.51856280553079</v>
      </c>
      <c r="H284" s="19" t="s">
        <v>642</v>
      </c>
      <c r="I284" s="7">
        <f t="shared" si="105"/>
        <v>0</v>
      </c>
      <c r="J284" s="7">
        <f t="shared" si="106"/>
        <v>0</v>
      </c>
      <c r="K284" s="7">
        <f t="shared" si="107"/>
        <v>0</v>
      </c>
      <c r="M284" s="35"/>
      <c r="N284" s="35"/>
      <c r="O284" s="35"/>
    </row>
    <row r="285" spans="1:15" s="21" customFormat="1" ht="51" x14ac:dyDescent="0.25">
      <c r="A285" s="27" t="s">
        <v>643</v>
      </c>
      <c r="B285" s="58" t="s">
        <v>644</v>
      </c>
      <c r="C285" s="33" t="s">
        <v>645</v>
      </c>
      <c r="D285" s="27" t="s">
        <v>147</v>
      </c>
      <c r="E285" s="25">
        <v>1890.7133333333334</v>
      </c>
      <c r="F285" s="48">
        <v>207.97729165371945</v>
      </c>
      <c r="G285" s="48">
        <v>1682.7360416796139</v>
      </c>
      <c r="H285" s="32" t="s">
        <v>642</v>
      </c>
      <c r="I285" s="7">
        <f t="shared" si="105"/>
        <v>0</v>
      </c>
      <c r="J285" s="7">
        <f t="shared" si="106"/>
        <v>0</v>
      </c>
      <c r="K285" s="7">
        <f t="shared" si="107"/>
        <v>0</v>
      </c>
      <c r="M285" s="35"/>
      <c r="N285" s="35"/>
      <c r="O285" s="35"/>
    </row>
    <row r="286" spans="1:15" s="21" customFormat="1" ht="51" x14ac:dyDescent="0.25">
      <c r="A286" s="27" t="s">
        <v>646</v>
      </c>
      <c r="B286" s="28" t="s">
        <v>647</v>
      </c>
      <c r="C286" s="29" t="s">
        <v>648</v>
      </c>
      <c r="D286" s="19" t="s">
        <v>649</v>
      </c>
      <c r="E286" s="25">
        <v>1323.5666666666666</v>
      </c>
      <c r="F286" s="48">
        <v>145.59121649368549</v>
      </c>
      <c r="G286" s="48">
        <v>1177.975450172981</v>
      </c>
      <c r="H286" s="32"/>
      <c r="I286" s="7">
        <f t="shared" si="105"/>
        <v>0</v>
      </c>
      <c r="J286" s="7">
        <f t="shared" si="106"/>
        <v>0</v>
      </c>
      <c r="K286" s="7">
        <f t="shared" si="107"/>
        <v>0</v>
      </c>
      <c r="M286" s="35"/>
      <c r="N286" s="35"/>
      <c r="O286" s="35"/>
    </row>
    <row r="287" spans="1:15" s="21" customFormat="1" ht="51" x14ac:dyDescent="0.25">
      <c r="A287" s="27" t="s">
        <v>650</v>
      </c>
      <c r="B287" s="28" t="s">
        <v>651</v>
      </c>
      <c r="C287" s="29" t="s">
        <v>648</v>
      </c>
      <c r="D287" s="19" t="s">
        <v>649</v>
      </c>
      <c r="E287" s="25">
        <v>3243.333333333333</v>
      </c>
      <c r="F287" s="48">
        <v>356.77025085644823</v>
      </c>
      <c r="G287" s="48">
        <v>2886.563082476885</v>
      </c>
      <c r="H287" s="32"/>
      <c r="I287" s="7">
        <f t="shared" si="105"/>
        <v>0</v>
      </c>
      <c r="J287" s="7">
        <f t="shared" si="106"/>
        <v>0</v>
      </c>
      <c r="K287" s="7">
        <f t="shared" si="107"/>
        <v>0</v>
      </c>
      <c r="M287" s="35"/>
      <c r="N287" s="35"/>
      <c r="O287" s="35"/>
    </row>
    <row r="288" spans="1:15" s="21" customFormat="1" ht="38.25" x14ac:dyDescent="0.25">
      <c r="A288" s="27" t="s">
        <v>652</v>
      </c>
      <c r="B288" s="28" t="s">
        <v>653</v>
      </c>
      <c r="C288" s="29" t="s">
        <v>654</v>
      </c>
      <c r="D288" s="19" t="s">
        <v>655</v>
      </c>
      <c r="E288" s="25">
        <v>296.89999999999998</v>
      </c>
      <c r="F288" s="48">
        <v>27.343203193980568</v>
      </c>
      <c r="G288" s="48">
        <v>269.55679680601941</v>
      </c>
      <c r="H288" s="32"/>
      <c r="I288" s="7">
        <f t="shared" si="105"/>
        <v>0</v>
      </c>
      <c r="J288" s="7">
        <f t="shared" si="106"/>
        <v>0</v>
      </c>
      <c r="K288" s="7">
        <f t="shared" si="107"/>
        <v>0</v>
      </c>
      <c r="M288" s="35"/>
      <c r="N288" s="35"/>
      <c r="O288" s="35"/>
    </row>
    <row r="289" spans="1:15" s="21" customFormat="1" x14ac:dyDescent="0.25">
      <c r="A289" s="87" t="s">
        <v>656</v>
      </c>
      <c r="B289" s="88"/>
      <c r="C289" s="89"/>
      <c r="D289" s="19"/>
      <c r="E289" s="25"/>
      <c r="F289" s="48"/>
      <c r="G289" s="48"/>
      <c r="H289" s="32"/>
      <c r="I289" s="7" t="s">
        <v>1305</v>
      </c>
      <c r="J289" s="7" t="s">
        <v>1305</v>
      </c>
      <c r="K289" s="7" t="s">
        <v>1305</v>
      </c>
    </row>
    <row r="290" spans="1:15" s="21" customFormat="1" ht="127.5" x14ac:dyDescent="0.25">
      <c r="A290" s="27" t="s">
        <v>657</v>
      </c>
      <c r="B290" s="28" t="s">
        <v>658</v>
      </c>
      <c r="C290" s="29" t="s">
        <v>659</v>
      </c>
      <c r="D290" s="19" t="s">
        <v>591</v>
      </c>
      <c r="E290" s="25">
        <v>563.11666666666667</v>
      </c>
      <c r="F290" s="48">
        <v>58.706635869024318</v>
      </c>
      <c r="G290" s="48">
        <v>504.41003079764238</v>
      </c>
      <c r="H290" s="32" t="s">
        <v>660</v>
      </c>
      <c r="I290" s="7">
        <f t="shared" ref="I290:I311" si="108">E290*$D$12</f>
        <v>0</v>
      </c>
      <c r="J290" s="7">
        <f t="shared" ref="J290:J311" si="109">F290*$D$12</f>
        <v>0</v>
      </c>
      <c r="K290" s="7">
        <f t="shared" ref="K290:K311" si="110">G290*$D$12</f>
        <v>0</v>
      </c>
      <c r="M290" s="35"/>
      <c r="N290" s="35"/>
      <c r="O290" s="35"/>
    </row>
    <row r="291" spans="1:15" s="21" customFormat="1" ht="150.75" customHeight="1" x14ac:dyDescent="0.25">
      <c r="A291" s="27" t="s">
        <v>661</v>
      </c>
      <c r="B291" s="28" t="s">
        <v>662</v>
      </c>
      <c r="C291" s="29" t="s">
        <v>663</v>
      </c>
      <c r="D291" s="19" t="s">
        <v>591</v>
      </c>
      <c r="E291" s="25">
        <v>1017.8566666666666</v>
      </c>
      <c r="F291" s="48">
        <v>106.10204623945035</v>
      </c>
      <c r="G291" s="48">
        <v>911.7546204272162</v>
      </c>
      <c r="H291" s="32" t="s">
        <v>664</v>
      </c>
      <c r="I291" s="7">
        <f t="shared" si="108"/>
        <v>0</v>
      </c>
      <c r="J291" s="7">
        <f t="shared" si="109"/>
        <v>0</v>
      </c>
      <c r="K291" s="7">
        <f t="shared" si="110"/>
        <v>0</v>
      </c>
      <c r="M291" s="35"/>
      <c r="N291" s="35"/>
      <c r="O291" s="35"/>
    </row>
    <row r="292" spans="1:15" s="21" customFormat="1" ht="150" customHeight="1" x14ac:dyDescent="0.25">
      <c r="A292" s="27" t="s">
        <v>665</v>
      </c>
      <c r="B292" s="28" t="s">
        <v>666</v>
      </c>
      <c r="C292" s="29" t="s">
        <v>667</v>
      </c>
      <c r="D292" s="19" t="s">
        <v>591</v>
      </c>
      <c r="E292" s="25">
        <v>596.04333333333341</v>
      </c>
      <c r="F292" s="48">
        <v>62.135719375228547</v>
      </c>
      <c r="G292" s="48">
        <v>533.90761395810489</v>
      </c>
      <c r="H292" s="32" t="s">
        <v>668</v>
      </c>
      <c r="I292" s="7">
        <f t="shared" si="108"/>
        <v>0</v>
      </c>
      <c r="J292" s="7">
        <f t="shared" si="109"/>
        <v>0</v>
      </c>
      <c r="K292" s="7">
        <f t="shared" si="110"/>
        <v>0</v>
      </c>
      <c r="M292" s="35"/>
      <c r="N292" s="35"/>
      <c r="O292" s="35"/>
    </row>
    <row r="293" spans="1:15" s="21" customFormat="1" ht="145.5" customHeight="1" x14ac:dyDescent="0.25">
      <c r="A293" s="27" t="s">
        <v>669</v>
      </c>
      <c r="B293" s="28" t="s">
        <v>670</v>
      </c>
      <c r="C293" s="29" t="s">
        <v>671</v>
      </c>
      <c r="D293" s="19" t="s">
        <v>591</v>
      </c>
      <c r="E293" s="25">
        <v>1050.7766666666666</v>
      </c>
      <c r="F293" s="48">
        <v>109.53977554158924</v>
      </c>
      <c r="G293" s="48">
        <v>941.23689112507736</v>
      </c>
      <c r="H293" s="32" t="s">
        <v>668</v>
      </c>
      <c r="I293" s="7">
        <f t="shared" si="108"/>
        <v>0</v>
      </c>
      <c r="J293" s="7">
        <f t="shared" si="109"/>
        <v>0</v>
      </c>
      <c r="K293" s="7">
        <f t="shared" si="110"/>
        <v>0</v>
      </c>
      <c r="M293" s="35"/>
      <c r="N293" s="35"/>
      <c r="O293" s="35"/>
    </row>
    <row r="294" spans="1:15" s="21" customFormat="1" ht="127.5" x14ac:dyDescent="0.25">
      <c r="A294" s="27" t="s">
        <v>672</v>
      </c>
      <c r="B294" s="28" t="s">
        <v>673</v>
      </c>
      <c r="C294" s="29" t="s">
        <v>674</v>
      </c>
      <c r="D294" s="19" t="s">
        <v>591</v>
      </c>
      <c r="E294" s="25">
        <v>793.69333333333327</v>
      </c>
      <c r="F294" s="48">
        <v>82.74041198369639</v>
      </c>
      <c r="G294" s="48">
        <v>710.95292134963688</v>
      </c>
      <c r="H294" s="32" t="s">
        <v>664</v>
      </c>
      <c r="I294" s="7">
        <f t="shared" si="108"/>
        <v>0</v>
      </c>
      <c r="J294" s="7">
        <f t="shared" si="109"/>
        <v>0</v>
      </c>
      <c r="K294" s="7">
        <f t="shared" si="110"/>
        <v>0</v>
      </c>
      <c r="M294" s="35"/>
      <c r="N294" s="35"/>
      <c r="O294" s="35"/>
    </row>
    <row r="295" spans="1:15" s="21" customFormat="1" ht="139.5" customHeight="1" x14ac:dyDescent="0.25">
      <c r="A295" s="27" t="s">
        <v>675</v>
      </c>
      <c r="B295" s="28" t="s">
        <v>676</v>
      </c>
      <c r="C295" s="29" t="s">
        <v>677</v>
      </c>
      <c r="D295" s="39" t="s">
        <v>591</v>
      </c>
      <c r="E295" s="25">
        <v>1248.4366666666665</v>
      </c>
      <c r="F295" s="48">
        <v>130.13616981160305</v>
      </c>
      <c r="G295" s="48">
        <v>1118.3004968550636</v>
      </c>
      <c r="H295" s="31" t="s">
        <v>664</v>
      </c>
      <c r="I295" s="7">
        <f t="shared" si="108"/>
        <v>0</v>
      </c>
      <c r="J295" s="7">
        <f t="shared" si="109"/>
        <v>0</v>
      </c>
      <c r="K295" s="7">
        <f t="shared" si="110"/>
        <v>0</v>
      </c>
      <c r="M295" s="35"/>
      <c r="N295" s="35"/>
      <c r="O295" s="35"/>
    </row>
    <row r="296" spans="1:15" s="21" customFormat="1" ht="157.5" customHeight="1" x14ac:dyDescent="0.25">
      <c r="A296" s="27" t="s">
        <v>678</v>
      </c>
      <c r="B296" s="28" t="s">
        <v>679</v>
      </c>
      <c r="C296" s="29" t="s">
        <v>680</v>
      </c>
      <c r="D296" s="39" t="s">
        <v>591</v>
      </c>
      <c r="E296" s="25">
        <v>480.88666666666671</v>
      </c>
      <c r="F296" s="48">
        <v>50.12612203500737</v>
      </c>
      <c r="G296" s="48">
        <v>430.76054463165934</v>
      </c>
      <c r="H296" s="31" t="s">
        <v>681</v>
      </c>
      <c r="I296" s="7">
        <f t="shared" si="108"/>
        <v>0</v>
      </c>
      <c r="J296" s="7">
        <f t="shared" si="109"/>
        <v>0</v>
      </c>
      <c r="K296" s="7">
        <f t="shared" si="110"/>
        <v>0</v>
      </c>
      <c r="M296" s="35"/>
      <c r="N296" s="35"/>
      <c r="O296" s="35"/>
    </row>
    <row r="297" spans="1:15" s="21" customFormat="1" ht="165" customHeight="1" x14ac:dyDescent="0.25">
      <c r="A297" s="27" t="s">
        <v>682</v>
      </c>
      <c r="B297" s="28" t="s">
        <v>683</v>
      </c>
      <c r="C297" s="29" t="s">
        <v>684</v>
      </c>
      <c r="D297" s="39" t="s">
        <v>591</v>
      </c>
      <c r="E297" s="25">
        <v>875.01666666666677</v>
      </c>
      <c r="F297" s="48">
        <v>91.212477423741561</v>
      </c>
      <c r="G297" s="48">
        <v>783.80418924292519</v>
      </c>
      <c r="H297" s="31" t="s">
        <v>681</v>
      </c>
      <c r="I297" s="7">
        <f t="shared" si="108"/>
        <v>0</v>
      </c>
      <c r="J297" s="7">
        <f t="shared" si="109"/>
        <v>0</v>
      </c>
      <c r="K297" s="7">
        <f t="shared" si="110"/>
        <v>0</v>
      </c>
      <c r="M297" s="35"/>
      <c r="N297" s="35"/>
      <c r="O297" s="35"/>
    </row>
    <row r="298" spans="1:15" s="21" customFormat="1" ht="209.25" customHeight="1" x14ac:dyDescent="0.25">
      <c r="A298" s="27" t="s">
        <v>685</v>
      </c>
      <c r="B298" s="28" t="s">
        <v>686</v>
      </c>
      <c r="C298" s="29" t="s">
        <v>687</v>
      </c>
      <c r="D298" s="39" t="s">
        <v>502</v>
      </c>
      <c r="E298" s="25">
        <v>56.856666666666669</v>
      </c>
      <c r="F298" s="48">
        <v>5.9298916891213604</v>
      </c>
      <c r="G298" s="48">
        <v>50.926774977545307</v>
      </c>
      <c r="H298" s="31" t="s">
        <v>688</v>
      </c>
      <c r="I298" s="7">
        <f t="shared" si="108"/>
        <v>0</v>
      </c>
      <c r="J298" s="7">
        <f t="shared" si="109"/>
        <v>0</v>
      </c>
      <c r="K298" s="7">
        <f t="shared" si="110"/>
        <v>0</v>
      </c>
      <c r="M298" s="35"/>
      <c r="N298" s="35"/>
      <c r="O298" s="35"/>
    </row>
    <row r="299" spans="1:15" s="21" customFormat="1" ht="162.75" customHeight="1" x14ac:dyDescent="0.25">
      <c r="A299" s="27" t="s">
        <v>689</v>
      </c>
      <c r="B299" s="28" t="s">
        <v>690</v>
      </c>
      <c r="C299" s="29" t="s">
        <v>691</v>
      </c>
      <c r="D299" s="39" t="s">
        <v>502</v>
      </c>
      <c r="E299" s="25">
        <v>102.67999999999999</v>
      </c>
      <c r="F299" s="48">
        <v>10.713102843102844</v>
      </c>
      <c r="G299" s="48">
        <v>91.966897156897147</v>
      </c>
      <c r="H299" s="31" t="s">
        <v>688</v>
      </c>
      <c r="I299" s="7">
        <f t="shared" si="108"/>
        <v>0</v>
      </c>
      <c r="J299" s="7">
        <f t="shared" si="109"/>
        <v>0</v>
      </c>
      <c r="K299" s="7">
        <f t="shared" si="110"/>
        <v>0</v>
      </c>
      <c r="M299" s="35"/>
      <c r="N299" s="35"/>
      <c r="O299" s="35"/>
    </row>
    <row r="300" spans="1:15" s="21" customFormat="1" ht="89.25" x14ac:dyDescent="0.25">
      <c r="A300" s="27" t="s">
        <v>692</v>
      </c>
      <c r="B300" s="28" t="s">
        <v>693</v>
      </c>
      <c r="C300" s="56" t="s">
        <v>694</v>
      </c>
      <c r="D300" s="59" t="s">
        <v>502</v>
      </c>
      <c r="E300" s="25">
        <v>38.92</v>
      </c>
      <c r="F300" s="48">
        <v>4.0574672094075082</v>
      </c>
      <c r="G300" s="48">
        <v>34.862532790592496</v>
      </c>
      <c r="H300" s="31" t="s">
        <v>688</v>
      </c>
      <c r="I300" s="7">
        <f t="shared" si="108"/>
        <v>0</v>
      </c>
      <c r="J300" s="7">
        <f t="shared" si="109"/>
        <v>0</v>
      </c>
      <c r="K300" s="7">
        <f t="shared" si="110"/>
        <v>0</v>
      </c>
      <c r="M300" s="35"/>
      <c r="N300" s="35"/>
      <c r="O300" s="35"/>
    </row>
    <row r="301" spans="1:15" s="21" customFormat="1" ht="111" customHeight="1" x14ac:dyDescent="0.25">
      <c r="A301" s="27" t="s">
        <v>695</v>
      </c>
      <c r="B301" s="28" t="s">
        <v>696</v>
      </c>
      <c r="C301" s="56" t="s">
        <v>697</v>
      </c>
      <c r="D301" s="59" t="s">
        <v>502</v>
      </c>
      <c r="E301" s="25">
        <v>93.703333333333333</v>
      </c>
      <c r="F301" s="48">
        <v>9.767709715677789</v>
      </c>
      <c r="G301" s="48">
        <v>83.935623617655551</v>
      </c>
      <c r="H301" s="31" t="s">
        <v>688</v>
      </c>
      <c r="I301" s="7">
        <f t="shared" si="108"/>
        <v>0</v>
      </c>
      <c r="J301" s="7">
        <f t="shared" si="109"/>
        <v>0</v>
      </c>
      <c r="K301" s="7">
        <f t="shared" si="110"/>
        <v>0</v>
      </c>
      <c r="M301" s="35"/>
      <c r="N301" s="35"/>
      <c r="O301" s="35"/>
    </row>
    <row r="302" spans="1:15" s="21" customFormat="1" ht="101.25" customHeight="1" x14ac:dyDescent="0.25">
      <c r="A302" s="27" t="s">
        <v>698</v>
      </c>
      <c r="B302" s="28" t="s">
        <v>699</v>
      </c>
      <c r="C302" s="57" t="s">
        <v>700</v>
      </c>
      <c r="D302" s="39" t="s">
        <v>502</v>
      </c>
      <c r="E302" s="25">
        <v>84.16</v>
      </c>
      <c r="F302" s="48">
        <v>8.7764282655246237</v>
      </c>
      <c r="G302" s="48">
        <v>75.383571734475368</v>
      </c>
      <c r="H302" s="31" t="s">
        <v>688</v>
      </c>
      <c r="I302" s="7">
        <f t="shared" si="108"/>
        <v>0</v>
      </c>
      <c r="J302" s="7">
        <f t="shared" si="109"/>
        <v>0</v>
      </c>
      <c r="K302" s="7">
        <f t="shared" si="110"/>
        <v>0</v>
      </c>
      <c r="M302" s="35"/>
      <c r="N302" s="35"/>
      <c r="O302" s="35"/>
    </row>
    <row r="303" spans="1:15" s="21" customFormat="1" ht="124.5" customHeight="1" x14ac:dyDescent="0.25">
      <c r="A303" s="27" t="s">
        <v>701</v>
      </c>
      <c r="B303" s="28" t="s">
        <v>702</v>
      </c>
      <c r="C303" s="29" t="s">
        <v>703</v>
      </c>
      <c r="D303" s="39" t="s">
        <v>502</v>
      </c>
      <c r="E303" s="25">
        <v>131.10666666666668</v>
      </c>
      <c r="F303" s="48">
        <v>13.668394841133487</v>
      </c>
      <c r="G303" s="48">
        <v>117.43827182553319</v>
      </c>
      <c r="H303" s="31" t="s">
        <v>688</v>
      </c>
      <c r="I303" s="7">
        <f t="shared" si="108"/>
        <v>0</v>
      </c>
      <c r="J303" s="7">
        <f t="shared" si="109"/>
        <v>0</v>
      </c>
      <c r="K303" s="7">
        <f t="shared" si="110"/>
        <v>0</v>
      </c>
      <c r="M303" s="35"/>
      <c r="N303" s="35"/>
      <c r="O303" s="35"/>
    </row>
    <row r="304" spans="1:15" s="21" customFormat="1" ht="103.5" customHeight="1" x14ac:dyDescent="0.25">
      <c r="A304" s="27" t="s">
        <v>704</v>
      </c>
      <c r="B304" s="28" t="s">
        <v>705</v>
      </c>
      <c r="C304" s="29" t="s">
        <v>706</v>
      </c>
      <c r="D304" s="19" t="s">
        <v>502</v>
      </c>
      <c r="E304" s="25">
        <v>62.476666666666667</v>
      </c>
      <c r="F304" s="48">
        <v>6.5139985042453041</v>
      </c>
      <c r="G304" s="48">
        <v>55.962668162421366</v>
      </c>
      <c r="H304" s="19" t="s">
        <v>688</v>
      </c>
      <c r="I304" s="7">
        <f t="shared" si="108"/>
        <v>0</v>
      </c>
      <c r="J304" s="7">
        <f t="shared" si="109"/>
        <v>0</v>
      </c>
      <c r="K304" s="7">
        <f t="shared" si="110"/>
        <v>0</v>
      </c>
      <c r="M304" s="35"/>
      <c r="N304" s="35"/>
      <c r="O304" s="35"/>
    </row>
    <row r="305" spans="1:15" s="21" customFormat="1" ht="115.5" customHeight="1" x14ac:dyDescent="0.25">
      <c r="A305" s="27" t="s">
        <v>707</v>
      </c>
      <c r="B305" s="28" t="s">
        <v>708</v>
      </c>
      <c r="C305" s="29" t="s">
        <v>709</v>
      </c>
      <c r="D305" s="19" t="s">
        <v>502</v>
      </c>
      <c r="E305" s="25">
        <v>121.45666666666665</v>
      </c>
      <c r="F305" s="48">
        <v>12.661817175741479</v>
      </c>
      <c r="G305" s="48">
        <v>108.79484949092517</v>
      </c>
      <c r="H305" s="19" t="s">
        <v>688</v>
      </c>
      <c r="I305" s="7">
        <f t="shared" si="108"/>
        <v>0</v>
      </c>
      <c r="J305" s="7">
        <f t="shared" si="109"/>
        <v>0</v>
      </c>
      <c r="K305" s="7">
        <f t="shared" si="110"/>
        <v>0</v>
      </c>
      <c r="M305" s="35"/>
      <c r="N305" s="35"/>
      <c r="O305" s="35"/>
    </row>
    <row r="306" spans="1:15" s="21" customFormat="1" ht="97.5" customHeight="1" x14ac:dyDescent="0.25">
      <c r="A306" s="27" t="s">
        <v>710</v>
      </c>
      <c r="B306" s="28" t="s">
        <v>711</v>
      </c>
      <c r="C306" s="29" t="s">
        <v>712</v>
      </c>
      <c r="D306" s="39" t="s">
        <v>502</v>
      </c>
      <c r="E306" s="25">
        <v>145.48999999999998</v>
      </c>
      <c r="F306" s="48">
        <v>15.161864643641444</v>
      </c>
      <c r="G306" s="48">
        <v>130.32813535635853</v>
      </c>
      <c r="H306" s="19" t="s">
        <v>688</v>
      </c>
      <c r="I306" s="7">
        <f t="shared" si="108"/>
        <v>0</v>
      </c>
      <c r="J306" s="7">
        <f t="shared" si="109"/>
        <v>0</v>
      </c>
      <c r="K306" s="7">
        <f t="shared" si="110"/>
        <v>0</v>
      </c>
      <c r="M306" s="35"/>
      <c r="N306" s="35"/>
      <c r="O306" s="35"/>
    </row>
    <row r="307" spans="1:15" s="21" customFormat="1" ht="121.5" customHeight="1" x14ac:dyDescent="0.25">
      <c r="A307" s="27" t="s">
        <v>713</v>
      </c>
      <c r="B307" s="28" t="s">
        <v>714</v>
      </c>
      <c r="C307" s="29" t="s">
        <v>715</v>
      </c>
      <c r="D307" s="19" t="s">
        <v>502</v>
      </c>
      <c r="E307" s="25">
        <v>106.90333333333334</v>
      </c>
      <c r="F307" s="48">
        <v>11.14342842480227</v>
      </c>
      <c r="G307" s="48">
        <v>95.75990490853107</v>
      </c>
      <c r="H307" s="19" t="s">
        <v>688</v>
      </c>
      <c r="I307" s="7">
        <f t="shared" si="108"/>
        <v>0</v>
      </c>
      <c r="J307" s="7">
        <f t="shared" si="109"/>
        <v>0</v>
      </c>
      <c r="K307" s="7">
        <f t="shared" si="110"/>
        <v>0</v>
      </c>
      <c r="M307" s="35"/>
      <c r="N307" s="35"/>
      <c r="O307" s="35"/>
    </row>
    <row r="308" spans="1:15" s="21" customFormat="1" ht="126.75" customHeight="1" x14ac:dyDescent="0.25">
      <c r="A308" s="27" t="s">
        <v>716</v>
      </c>
      <c r="B308" s="28" t="s">
        <v>717</v>
      </c>
      <c r="C308" s="57" t="s">
        <v>718</v>
      </c>
      <c r="D308" s="39" t="s">
        <v>502</v>
      </c>
      <c r="E308" s="25">
        <v>95.95</v>
      </c>
      <c r="F308" s="48">
        <v>10.559660736450144</v>
      </c>
      <c r="G308" s="48">
        <v>85.390339263549862</v>
      </c>
      <c r="H308" s="31" t="s">
        <v>688</v>
      </c>
      <c r="I308" s="7">
        <f t="shared" si="108"/>
        <v>0</v>
      </c>
      <c r="J308" s="7">
        <f t="shared" si="109"/>
        <v>0</v>
      </c>
      <c r="K308" s="7">
        <f t="shared" si="110"/>
        <v>0</v>
      </c>
      <c r="M308" s="35"/>
      <c r="N308" s="35"/>
      <c r="O308" s="35"/>
    </row>
    <row r="309" spans="1:15" s="21" customFormat="1" ht="102.75" x14ac:dyDescent="0.25">
      <c r="A309" s="27" t="s">
        <v>719</v>
      </c>
      <c r="B309" s="28" t="s">
        <v>720</v>
      </c>
      <c r="C309" s="57" t="s">
        <v>721</v>
      </c>
      <c r="D309" s="39" t="s">
        <v>502</v>
      </c>
      <c r="E309" s="25">
        <v>109.77333333333333</v>
      </c>
      <c r="F309" s="48">
        <v>12.922439766081871</v>
      </c>
      <c r="G309" s="48">
        <v>96.850893567251461</v>
      </c>
      <c r="H309" s="31" t="s">
        <v>688</v>
      </c>
      <c r="I309" s="7">
        <f t="shared" si="108"/>
        <v>0</v>
      </c>
      <c r="J309" s="7">
        <f t="shared" si="109"/>
        <v>0</v>
      </c>
      <c r="K309" s="7">
        <f t="shared" si="110"/>
        <v>0</v>
      </c>
      <c r="M309" s="35"/>
      <c r="N309" s="35"/>
      <c r="O309" s="35"/>
    </row>
    <row r="310" spans="1:15" s="21" customFormat="1" ht="126.75" customHeight="1" x14ac:dyDescent="0.25">
      <c r="A310" s="27" t="s">
        <v>722</v>
      </c>
      <c r="B310" s="28" t="s">
        <v>723</v>
      </c>
      <c r="C310" s="57" t="s">
        <v>724</v>
      </c>
      <c r="D310" s="39" t="s">
        <v>502</v>
      </c>
      <c r="E310" s="25">
        <v>100.04666666666667</v>
      </c>
      <c r="F310" s="48">
        <v>11.47181558671214</v>
      </c>
      <c r="G310" s="48">
        <v>88.574851079954527</v>
      </c>
      <c r="H310" s="31" t="s">
        <v>12</v>
      </c>
      <c r="I310" s="7">
        <f t="shared" si="108"/>
        <v>0</v>
      </c>
      <c r="J310" s="7">
        <f t="shared" si="109"/>
        <v>0</v>
      </c>
      <c r="K310" s="7">
        <f t="shared" si="110"/>
        <v>0</v>
      </c>
      <c r="M310" s="35"/>
      <c r="N310" s="35"/>
      <c r="O310" s="35"/>
    </row>
    <row r="311" spans="1:15" s="21" customFormat="1" ht="124.5" customHeight="1" x14ac:dyDescent="0.25">
      <c r="A311" s="27" t="s">
        <v>725</v>
      </c>
      <c r="B311" s="28" t="s">
        <v>726</v>
      </c>
      <c r="C311" s="56" t="s">
        <v>727</v>
      </c>
      <c r="D311" s="39" t="s">
        <v>502</v>
      </c>
      <c r="E311" s="25">
        <v>138.15333333333331</v>
      </c>
      <c r="F311" s="48">
        <v>15.841303018820259</v>
      </c>
      <c r="G311" s="48">
        <v>122.31203031451305</v>
      </c>
      <c r="H311" s="31" t="s">
        <v>12</v>
      </c>
      <c r="I311" s="7">
        <f t="shared" si="108"/>
        <v>0</v>
      </c>
      <c r="J311" s="7">
        <f t="shared" si="109"/>
        <v>0</v>
      </c>
      <c r="K311" s="7">
        <f t="shared" si="110"/>
        <v>0</v>
      </c>
      <c r="M311" s="35"/>
      <c r="N311" s="35"/>
      <c r="O311" s="35"/>
    </row>
    <row r="312" spans="1:15" s="21" customFormat="1" ht="89.25" customHeight="1" x14ac:dyDescent="0.25">
      <c r="A312" s="87" t="s">
        <v>728</v>
      </c>
      <c r="B312" s="92"/>
      <c r="C312" s="93"/>
      <c r="D312" s="39"/>
      <c r="E312" s="25"/>
      <c r="F312" s="48"/>
      <c r="G312" s="48"/>
      <c r="H312" s="31"/>
      <c r="I312" s="7" t="s">
        <v>1305</v>
      </c>
      <c r="J312" s="7" t="s">
        <v>1305</v>
      </c>
      <c r="K312" s="7" t="s">
        <v>1305</v>
      </c>
    </row>
    <row r="313" spans="1:15" s="21" customFormat="1" ht="90.75" customHeight="1" x14ac:dyDescent="0.25">
      <c r="A313" s="27" t="s">
        <v>729</v>
      </c>
      <c r="B313" s="28" t="s">
        <v>730</v>
      </c>
      <c r="C313" s="57"/>
      <c r="D313" s="39"/>
      <c r="E313" s="25"/>
      <c r="F313" s="48"/>
      <c r="G313" s="48"/>
      <c r="H313" s="31"/>
      <c r="I313" s="7" t="s">
        <v>1305</v>
      </c>
      <c r="J313" s="7" t="s">
        <v>1305</v>
      </c>
      <c r="K313" s="7" t="s">
        <v>1305</v>
      </c>
    </row>
    <row r="314" spans="1:15" s="21" customFormat="1" ht="97.5" customHeight="1" x14ac:dyDescent="0.25">
      <c r="A314" s="80" t="s">
        <v>731</v>
      </c>
      <c r="B314" s="29" t="s">
        <v>732</v>
      </c>
      <c r="C314" s="29" t="s">
        <v>733</v>
      </c>
      <c r="D314" s="39" t="s">
        <v>147</v>
      </c>
      <c r="E314" s="25">
        <v>1219.3033333333333</v>
      </c>
      <c r="F314" s="48">
        <v>135.363152768025</v>
      </c>
      <c r="G314" s="48">
        <v>1083.9401805653083</v>
      </c>
      <c r="H314" s="25"/>
      <c r="I314" s="7">
        <f t="shared" ref="I314:I323" si="111">E314*$D$12</f>
        <v>0</v>
      </c>
      <c r="J314" s="7">
        <f t="shared" ref="J314:J323" si="112">F314*$D$12</f>
        <v>0</v>
      </c>
      <c r="K314" s="7">
        <f t="shared" ref="K314:K323" si="113">G314*$D$12</f>
        <v>0</v>
      </c>
      <c r="M314" s="35"/>
      <c r="N314" s="35"/>
      <c r="O314" s="35"/>
    </row>
    <row r="315" spans="1:15" s="21" customFormat="1" ht="142.5" customHeight="1" x14ac:dyDescent="0.25">
      <c r="A315" s="80" t="s">
        <v>734</v>
      </c>
      <c r="B315" s="29" t="s">
        <v>735</v>
      </c>
      <c r="C315" s="29" t="s">
        <v>736</v>
      </c>
      <c r="D315" s="39" t="s">
        <v>147</v>
      </c>
      <c r="E315" s="25">
        <v>1790.8966666666665</v>
      </c>
      <c r="F315" s="48">
        <v>198.85268831145029</v>
      </c>
      <c r="G315" s="48">
        <v>1592.0439783552163</v>
      </c>
      <c r="H315" s="31"/>
      <c r="I315" s="7">
        <f t="shared" si="111"/>
        <v>0</v>
      </c>
      <c r="J315" s="7">
        <f t="shared" si="112"/>
        <v>0</v>
      </c>
      <c r="K315" s="7">
        <f t="shared" si="113"/>
        <v>0</v>
      </c>
      <c r="M315" s="35"/>
      <c r="N315" s="35"/>
      <c r="O315" s="35"/>
    </row>
    <row r="316" spans="1:15" s="21" customFormat="1" ht="102.75" customHeight="1" x14ac:dyDescent="0.25">
      <c r="A316" s="80" t="s">
        <v>737</v>
      </c>
      <c r="B316" s="29" t="s">
        <v>738</v>
      </c>
      <c r="C316" s="29" t="s">
        <v>739</v>
      </c>
      <c r="D316" s="39" t="s">
        <v>147</v>
      </c>
      <c r="E316" s="25">
        <v>270.79666666666668</v>
      </c>
      <c r="F316" s="48">
        <v>30.062081098823413</v>
      </c>
      <c r="G316" s="48">
        <v>240.73458556784328</v>
      </c>
      <c r="H316" s="31"/>
      <c r="I316" s="7">
        <f t="shared" si="111"/>
        <v>0</v>
      </c>
      <c r="J316" s="7">
        <f t="shared" si="112"/>
        <v>0</v>
      </c>
      <c r="K316" s="7">
        <f t="shared" si="113"/>
        <v>0</v>
      </c>
      <c r="M316" s="35"/>
      <c r="N316" s="35"/>
      <c r="O316" s="35"/>
    </row>
    <row r="317" spans="1:15" s="21" customFormat="1" ht="141" customHeight="1" x14ac:dyDescent="0.25">
      <c r="A317" s="80" t="s">
        <v>740</v>
      </c>
      <c r="B317" s="29" t="s">
        <v>741</v>
      </c>
      <c r="C317" s="29" t="s">
        <v>742</v>
      </c>
      <c r="D317" s="19" t="s">
        <v>147</v>
      </c>
      <c r="E317" s="25">
        <v>380.6966666666666</v>
      </c>
      <c r="F317" s="48">
        <v>42.262252801724131</v>
      </c>
      <c r="G317" s="48">
        <v>338.43441386494248</v>
      </c>
      <c r="H317" s="31"/>
      <c r="I317" s="7">
        <f t="shared" si="111"/>
        <v>0</v>
      </c>
      <c r="J317" s="7">
        <f t="shared" si="112"/>
        <v>0</v>
      </c>
      <c r="K317" s="7">
        <f t="shared" si="113"/>
        <v>0</v>
      </c>
      <c r="M317" s="35"/>
      <c r="N317" s="35"/>
      <c r="O317" s="35"/>
    </row>
    <row r="318" spans="1:15" s="21" customFormat="1" ht="90.75" customHeight="1" x14ac:dyDescent="0.25">
      <c r="A318" s="80" t="s">
        <v>743</v>
      </c>
      <c r="B318" s="29" t="s">
        <v>744</v>
      </c>
      <c r="C318" s="29" t="s">
        <v>745</v>
      </c>
      <c r="D318" s="19" t="s">
        <v>147</v>
      </c>
      <c r="E318" s="25">
        <v>837.53000000000009</v>
      </c>
      <c r="F318" s="48">
        <v>92.343261657523527</v>
      </c>
      <c r="G318" s="48">
        <v>745.18673834247659</v>
      </c>
      <c r="H318" s="31"/>
      <c r="I318" s="7">
        <f t="shared" si="111"/>
        <v>0</v>
      </c>
      <c r="J318" s="7">
        <f t="shared" si="112"/>
        <v>0</v>
      </c>
      <c r="K318" s="7">
        <f t="shared" si="113"/>
        <v>0</v>
      </c>
      <c r="M318" s="35"/>
      <c r="N318" s="35"/>
      <c r="O318" s="35"/>
    </row>
    <row r="319" spans="1:15" s="21" customFormat="1" ht="72.75" customHeight="1" x14ac:dyDescent="0.25">
      <c r="A319" s="80" t="s">
        <v>746</v>
      </c>
      <c r="B319" s="29" t="s">
        <v>747</v>
      </c>
      <c r="C319" s="29" t="s">
        <v>748</v>
      </c>
      <c r="D319" s="19" t="s">
        <v>147</v>
      </c>
      <c r="E319" s="25">
        <v>418.76333333333338</v>
      </c>
      <c r="F319" s="48">
        <v>46.487324582027171</v>
      </c>
      <c r="G319" s="48">
        <v>372.27600875130622</v>
      </c>
      <c r="H319" s="31"/>
      <c r="I319" s="7">
        <f t="shared" si="111"/>
        <v>0</v>
      </c>
      <c r="J319" s="7">
        <f t="shared" si="112"/>
        <v>0</v>
      </c>
      <c r="K319" s="7">
        <f t="shared" si="113"/>
        <v>0</v>
      </c>
      <c r="M319" s="35"/>
      <c r="N319" s="35"/>
      <c r="O319" s="35"/>
    </row>
    <row r="320" spans="1:15" s="21" customFormat="1" ht="74.25" customHeight="1" x14ac:dyDescent="0.25">
      <c r="A320" s="80" t="s">
        <v>749</v>
      </c>
      <c r="B320" s="29" t="s">
        <v>750</v>
      </c>
      <c r="C320" s="29" t="s">
        <v>751</v>
      </c>
      <c r="D320" s="19" t="s">
        <v>147</v>
      </c>
      <c r="E320" s="25">
        <v>898.48666666666668</v>
      </c>
      <c r="F320" s="48">
        <v>99.743424405685943</v>
      </c>
      <c r="G320" s="48">
        <v>798.74324226098076</v>
      </c>
      <c r="H320" s="31"/>
      <c r="I320" s="7">
        <f t="shared" si="111"/>
        <v>0</v>
      </c>
      <c r="J320" s="7">
        <f t="shared" si="112"/>
        <v>0</v>
      </c>
      <c r="K320" s="7">
        <f t="shared" si="113"/>
        <v>0</v>
      </c>
      <c r="M320" s="35"/>
      <c r="N320" s="35"/>
      <c r="O320" s="35"/>
    </row>
    <row r="321" spans="1:15" s="21" customFormat="1" ht="100.5" customHeight="1" x14ac:dyDescent="0.25">
      <c r="A321" s="80" t="s">
        <v>752</v>
      </c>
      <c r="B321" s="29" t="s">
        <v>753</v>
      </c>
      <c r="C321" s="29" t="s">
        <v>754</v>
      </c>
      <c r="D321" s="19" t="s">
        <v>147</v>
      </c>
      <c r="E321" s="25">
        <v>2292.8466666666668</v>
      </c>
      <c r="F321" s="48">
        <v>279.99596311975847</v>
      </c>
      <c r="G321" s="48">
        <v>2012.8507035469083</v>
      </c>
      <c r="H321" s="31"/>
      <c r="I321" s="7">
        <f t="shared" si="111"/>
        <v>0</v>
      </c>
      <c r="J321" s="7">
        <f t="shared" si="112"/>
        <v>0</v>
      </c>
      <c r="K321" s="7">
        <f t="shared" si="113"/>
        <v>0</v>
      </c>
      <c r="M321" s="35"/>
      <c r="N321" s="35"/>
      <c r="O321" s="35"/>
    </row>
    <row r="322" spans="1:15" s="21" customFormat="1" ht="99" customHeight="1" x14ac:dyDescent="0.25">
      <c r="A322" s="80" t="s">
        <v>755</v>
      </c>
      <c r="B322" s="29" t="s">
        <v>756</v>
      </c>
      <c r="C322" s="29" t="s">
        <v>757</v>
      </c>
      <c r="D322" s="19" t="s">
        <v>147</v>
      </c>
      <c r="E322" s="25">
        <v>691.76333333333332</v>
      </c>
      <c r="F322" s="48">
        <v>0</v>
      </c>
      <c r="G322" s="48">
        <v>691.76333333333332</v>
      </c>
      <c r="H322" s="31"/>
      <c r="I322" s="7">
        <f t="shared" si="111"/>
        <v>0</v>
      </c>
      <c r="J322" s="7">
        <f t="shared" si="112"/>
        <v>0</v>
      </c>
      <c r="K322" s="7">
        <f t="shared" si="113"/>
        <v>0</v>
      </c>
      <c r="M322" s="35"/>
      <c r="N322" s="35"/>
      <c r="O322" s="35"/>
    </row>
    <row r="323" spans="1:15" s="21" customFormat="1" ht="62.25" customHeight="1" x14ac:dyDescent="0.25">
      <c r="A323" s="80" t="s">
        <v>758</v>
      </c>
      <c r="B323" s="29" t="s">
        <v>759</v>
      </c>
      <c r="C323" s="29" t="s">
        <v>760</v>
      </c>
      <c r="D323" s="19" t="s">
        <v>147</v>
      </c>
      <c r="E323" s="25">
        <v>25.67</v>
      </c>
      <c r="F323" s="48">
        <v>0</v>
      </c>
      <c r="G323" s="48">
        <v>25.67</v>
      </c>
      <c r="H323" s="31" t="s">
        <v>12</v>
      </c>
      <c r="I323" s="7">
        <f t="shared" si="111"/>
        <v>0</v>
      </c>
      <c r="J323" s="7">
        <f t="shared" si="112"/>
        <v>0</v>
      </c>
      <c r="K323" s="7">
        <f t="shared" si="113"/>
        <v>0</v>
      </c>
      <c r="M323" s="35"/>
      <c r="N323" s="35"/>
      <c r="O323" s="35"/>
    </row>
    <row r="324" spans="1:15" s="21" customFormat="1" ht="54" customHeight="1" x14ac:dyDescent="0.25">
      <c r="A324" s="80" t="s">
        <v>761</v>
      </c>
      <c r="B324" s="29" t="s">
        <v>762</v>
      </c>
      <c r="C324" s="29"/>
      <c r="D324" s="19"/>
      <c r="E324" s="25"/>
      <c r="F324" s="48"/>
      <c r="G324" s="48"/>
      <c r="H324" s="31"/>
      <c r="I324" s="7" t="s">
        <v>1305</v>
      </c>
      <c r="J324" s="7" t="s">
        <v>1305</v>
      </c>
      <c r="K324" s="7" t="s">
        <v>1305</v>
      </c>
    </row>
    <row r="325" spans="1:15" s="21" customFormat="1" ht="117" customHeight="1" x14ac:dyDescent="0.25">
      <c r="A325" s="80" t="s">
        <v>763</v>
      </c>
      <c r="B325" s="29" t="s">
        <v>764</v>
      </c>
      <c r="C325" s="29" t="s">
        <v>765</v>
      </c>
      <c r="D325" s="39" t="s">
        <v>147</v>
      </c>
      <c r="E325" s="25">
        <v>805.40333333333331</v>
      </c>
      <c r="F325" s="48">
        <v>226.32568821839084</v>
      </c>
      <c r="G325" s="48">
        <v>579.07764511494247</v>
      </c>
      <c r="H325" s="31" t="s">
        <v>12</v>
      </c>
      <c r="I325" s="7">
        <f t="shared" ref="I325:I341" si="114">E325*$D$12</f>
        <v>0</v>
      </c>
      <c r="J325" s="7">
        <f t="shared" ref="J325:J341" si="115">F325*$D$12</f>
        <v>0</v>
      </c>
      <c r="K325" s="7">
        <f t="shared" ref="K325:K341" si="116">G325*$D$12</f>
        <v>0</v>
      </c>
      <c r="M325" s="35"/>
      <c r="N325" s="35"/>
      <c r="O325" s="35"/>
    </row>
    <row r="326" spans="1:15" s="21" customFormat="1" ht="120" customHeight="1" x14ac:dyDescent="0.25">
      <c r="A326" s="80" t="s">
        <v>766</v>
      </c>
      <c r="B326" s="29" t="s">
        <v>767</v>
      </c>
      <c r="C326" s="29" t="s">
        <v>768</v>
      </c>
      <c r="D326" s="39" t="s">
        <v>147</v>
      </c>
      <c r="E326" s="25">
        <v>331.63666666666666</v>
      </c>
      <c r="F326" s="48">
        <v>0</v>
      </c>
      <c r="G326" s="48">
        <v>331.63666666666666</v>
      </c>
      <c r="H326" s="31"/>
      <c r="I326" s="7">
        <f t="shared" si="114"/>
        <v>0</v>
      </c>
      <c r="J326" s="7">
        <f t="shared" si="115"/>
        <v>0</v>
      </c>
      <c r="K326" s="7">
        <f t="shared" si="116"/>
        <v>0</v>
      </c>
      <c r="M326" s="35"/>
      <c r="N326" s="35"/>
      <c r="O326" s="35"/>
    </row>
    <row r="327" spans="1:15" s="21" customFormat="1" ht="134.25" customHeight="1" x14ac:dyDescent="0.25">
      <c r="A327" s="80" t="s">
        <v>769</v>
      </c>
      <c r="B327" s="29" t="s">
        <v>770</v>
      </c>
      <c r="C327" s="29" t="s">
        <v>771</v>
      </c>
      <c r="D327" s="39" t="s">
        <v>147</v>
      </c>
      <c r="E327" s="25">
        <v>596.94666666666672</v>
      </c>
      <c r="F327" s="48">
        <v>0</v>
      </c>
      <c r="G327" s="48">
        <v>596.94666666666672</v>
      </c>
      <c r="H327" s="31"/>
      <c r="I327" s="7">
        <f t="shared" si="114"/>
        <v>0</v>
      </c>
      <c r="J327" s="7">
        <f t="shared" si="115"/>
        <v>0</v>
      </c>
      <c r="K327" s="7">
        <f t="shared" si="116"/>
        <v>0</v>
      </c>
      <c r="M327" s="35"/>
      <c r="N327" s="35"/>
      <c r="O327" s="35"/>
    </row>
    <row r="328" spans="1:15" s="21" customFormat="1" ht="149.25" customHeight="1" x14ac:dyDescent="0.25">
      <c r="A328" s="27" t="s">
        <v>772</v>
      </c>
      <c r="B328" s="28" t="s">
        <v>773</v>
      </c>
      <c r="C328" s="29" t="s">
        <v>774</v>
      </c>
      <c r="D328" s="39" t="s">
        <v>147</v>
      </c>
      <c r="E328" s="25">
        <v>6409.2666666666664</v>
      </c>
      <c r="F328" s="48">
        <v>667.47345443885729</v>
      </c>
      <c r="G328" s="48">
        <v>5741.7932122278089</v>
      </c>
      <c r="H328" s="31" t="s">
        <v>12</v>
      </c>
      <c r="I328" s="7">
        <f t="shared" si="114"/>
        <v>0</v>
      </c>
      <c r="J328" s="7">
        <f t="shared" si="115"/>
        <v>0</v>
      </c>
      <c r="K328" s="7">
        <f t="shared" si="116"/>
        <v>0</v>
      </c>
      <c r="M328" s="35"/>
      <c r="N328" s="35"/>
      <c r="O328" s="35"/>
    </row>
    <row r="329" spans="1:15" s="21" customFormat="1" ht="138.75" customHeight="1" x14ac:dyDescent="0.25">
      <c r="A329" s="27" t="s">
        <v>775</v>
      </c>
      <c r="B329" s="28" t="s">
        <v>776</v>
      </c>
      <c r="C329" s="29" t="s">
        <v>777</v>
      </c>
      <c r="D329" s="39" t="s">
        <v>147</v>
      </c>
      <c r="E329" s="25">
        <v>4748.4566666666669</v>
      </c>
      <c r="F329" s="48">
        <v>667.4731906854696</v>
      </c>
      <c r="G329" s="48">
        <v>4080.9834759811974</v>
      </c>
      <c r="H329" s="31" t="s">
        <v>12</v>
      </c>
      <c r="I329" s="7">
        <f t="shared" si="114"/>
        <v>0</v>
      </c>
      <c r="J329" s="7">
        <f t="shared" si="115"/>
        <v>0</v>
      </c>
      <c r="K329" s="7">
        <f t="shared" si="116"/>
        <v>0</v>
      </c>
      <c r="M329" s="35"/>
      <c r="N329" s="35"/>
      <c r="O329" s="35"/>
    </row>
    <row r="330" spans="1:15" s="21" customFormat="1" ht="169.5" customHeight="1" x14ac:dyDescent="0.25">
      <c r="A330" s="27" t="s">
        <v>778</v>
      </c>
      <c r="B330" s="28" t="s">
        <v>779</v>
      </c>
      <c r="C330" s="29" t="s">
        <v>780</v>
      </c>
      <c r="D330" s="39" t="s">
        <v>502</v>
      </c>
      <c r="E330" s="25">
        <v>356.06666666666661</v>
      </c>
      <c r="F330" s="48">
        <v>37.061640808993118</v>
      </c>
      <c r="G330" s="48">
        <v>319.0050258576735</v>
      </c>
      <c r="H330" s="31" t="s">
        <v>12</v>
      </c>
      <c r="I330" s="7">
        <f t="shared" si="114"/>
        <v>0</v>
      </c>
      <c r="J330" s="7">
        <f t="shared" si="115"/>
        <v>0</v>
      </c>
      <c r="K330" s="7">
        <f t="shared" si="116"/>
        <v>0</v>
      </c>
      <c r="M330" s="35"/>
      <c r="N330" s="35"/>
      <c r="O330" s="35"/>
    </row>
    <row r="331" spans="1:15" s="21" customFormat="1" ht="141" customHeight="1" x14ac:dyDescent="0.25">
      <c r="A331" s="27" t="s">
        <v>781</v>
      </c>
      <c r="B331" s="28" t="s">
        <v>782</v>
      </c>
      <c r="C331" s="29" t="s">
        <v>783</v>
      </c>
      <c r="D331" s="19" t="s">
        <v>784</v>
      </c>
      <c r="E331" s="25">
        <v>3595.76</v>
      </c>
      <c r="F331" s="48">
        <v>375.0554103437002</v>
      </c>
      <c r="G331" s="48">
        <v>3220.7045896563</v>
      </c>
      <c r="H331" s="31"/>
      <c r="I331" s="7">
        <f t="shared" si="114"/>
        <v>0</v>
      </c>
      <c r="J331" s="7">
        <f t="shared" si="115"/>
        <v>0</v>
      </c>
      <c r="K331" s="7">
        <f t="shared" si="116"/>
        <v>0</v>
      </c>
      <c r="M331" s="35"/>
      <c r="N331" s="35"/>
      <c r="O331" s="35"/>
    </row>
    <row r="332" spans="1:15" s="21" customFormat="1" ht="145.5" customHeight="1" x14ac:dyDescent="0.25">
      <c r="A332" s="27" t="s">
        <v>785</v>
      </c>
      <c r="B332" s="28" t="s">
        <v>786</v>
      </c>
      <c r="C332" s="29" t="s">
        <v>787</v>
      </c>
      <c r="D332" s="19" t="s">
        <v>502</v>
      </c>
      <c r="E332" s="25">
        <v>65.336666666666673</v>
      </c>
      <c r="F332" s="48">
        <v>7.4847864150279362</v>
      </c>
      <c r="G332" s="48">
        <v>57.85188025163874</v>
      </c>
      <c r="H332" s="31" t="s">
        <v>788</v>
      </c>
      <c r="I332" s="7">
        <f t="shared" si="114"/>
        <v>0</v>
      </c>
      <c r="J332" s="7">
        <f t="shared" si="115"/>
        <v>0</v>
      </c>
      <c r="K332" s="7">
        <f t="shared" si="116"/>
        <v>0</v>
      </c>
      <c r="M332" s="35"/>
      <c r="N332" s="35"/>
      <c r="O332" s="35"/>
    </row>
    <row r="333" spans="1:15" s="21" customFormat="1" ht="146.25" customHeight="1" x14ac:dyDescent="0.25">
      <c r="A333" s="27" t="s">
        <v>789</v>
      </c>
      <c r="B333" s="28" t="s">
        <v>790</v>
      </c>
      <c r="C333" s="29" t="s">
        <v>791</v>
      </c>
      <c r="D333" s="19" t="s">
        <v>502</v>
      </c>
      <c r="E333" s="25">
        <v>46.943333333333342</v>
      </c>
      <c r="F333" s="48">
        <v>5.3817086165717445</v>
      </c>
      <c r="G333" s="48">
        <v>41.5616247167616</v>
      </c>
      <c r="H333" s="19" t="s">
        <v>788</v>
      </c>
      <c r="I333" s="7">
        <f t="shared" si="114"/>
        <v>0</v>
      </c>
      <c r="J333" s="7">
        <f t="shared" si="115"/>
        <v>0</v>
      </c>
      <c r="K333" s="7">
        <f t="shared" si="116"/>
        <v>0</v>
      </c>
      <c r="M333" s="35"/>
      <c r="N333" s="35"/>
      <c r="O333" s="35"/>
    </row>
    <row r="334" spans="1:15" s="21" customFormat="1" ht="114.75" x14ac:dyDescent="0.25">
      <c r="A334" s="27" t="s">
        <v>792</v>
      </c>
      <c r="B334" s="28" t="s">
        <v>793</v>
      </c>
      <c r="C334" s="29" t="s">
        <v>794</v>
      </c>
      <c r="D334" s="19" t="s">
        <v>502</v>
      </c>
      <c r="E334" s="25">
        <v>79.226666666666674</v>
      </c>
      <c r="F334" s="48">
        <v>8.2638604615265887</v>
      </c>
      <c r="G334" s="48">
        <v>70.962806205140083</v>
      </c>
      <c r="H334" s="19" t="s">
        <v>788</v>
      </c>
      <c r="I334" s="7">
        <f t="shared" si="114"/>
        <v>0</v>
      </c>
      <c r="J334" s="7">
        <f t="shared" si="115"/>
        <v>0</v>
      </c>
      <c r="K334" s="7">
        <f t="shared" si="116"/>
        <v>0</v>
      </c>
      <c r="M334" s="35"/>
      <c r="N334" s="35"/>
      <c r="O334" s="35"/>
    </row>
    <row r="335" spans="1:15" s="21" customFormat="1" ht="136.5" customHeight="1" x14ac:dyDescent="0.25">
      <c r="A335" s="27" t="s">
        <v>795</v>
      </c>
      <c r="B335" s="28" t="s">
        <v>796</v>
      </c>
      <c r="C335" s="56" t="s">
        <v>797</v>
      </c>
      <c r="D335" s="19" t="s">
        <v>147</v>
      </c>
      <c r="E335" s="25">
        <v>349.74333333333328</v>
      </c>
      <c r="F335" s="48">
        <v>34.972753358029152</v>
      </c>
      <c r="G335" s="48">
        <v>314.77057997530414</v>
      </c>
      <c r="H335" s="31" t="s">
        <v>12</v>
      </c>
      <c r="I335" s="7">
        <f t="shared" si="114"/>
        <v>0</v>
      </c>
      <c r="J335" s="7">
        <f t="shared" si="115"/>
        <v>0</v>
      </c>
      <c r="K335" s="7">
        <f t="shared" si="116"/>
        <v>0</v>
      </c>
      <c r="M335" s="35"/>
      <c r="N335" s="35"/>
      <c r="O335" s="35"/>
    </row>
    <row r="336" spans="1:15" s="21" customFormat="1" ht="135.75" customHeight="1" x14ac:dyDescent="0.25">
      <c r="A336" s="27" t="s">
        <v>798</v>
      </c>
      <c r="B336" s="28" t="s">
        <v>799</v>
      </c>
      <c r="C336" s="56" t="s">
        <v>800</v>
      </c>
      <c r="D336" s="19" t="s">
        <v>147</v>
      </c>
      <c r="E336" s="25">
        <v>106.11666666666667</v>
      </c>
      <c r="F336" s="48">
        <v>10.610908202892336</v>
      </c>
      <c r="G336" s="48">
        <v>95.505758463774342</v>
      </c>
      <c r="H336" s="31" t="s">
        <v>12</v>
      </c>
      <c r="I336" s="7">
        <f t="shared" si="114"/>
        <v>0</v>
      </c>
      <c r="J336" s="7">
        <f t="shared" si="115"/>
        <v>0</v>
      </c>
      <c r="K336" s="7">
        <f t="shared" si="116"/>
        <v>0</v>
      </c>
      <c r="M336" s="35"/>
      <c r="N336" s="35"/>
      <c r="O336" s="35"/>
    </row>
    <row r="337" spans="1:15" s="21" customFormat="1" ht="50.25" customHeight="1" x14ac:dyDescent="0.25">
      <c r="A337" s="27" t="s">
        <v>801</v>
      </c>
      <c r="B337" s="28" t="s">
        <v>802</v>
      </c>
      <c r="C337" s="29" t="s">
        <v>803</v>
      </c>
      <c r="D337" s="39" t="s">
        <v>147</v>
      </c>
      <c r="E337" s="25">
        <v>166.73333333333332</v>
      </c>
      <c r="F337" s="48">
        <v>16.674314752683106</v>
      </c>
      <c r="G337" s="48">
        <v>150.05901858065022</v>
      </c>
      <c r="H337" s="31" t="s">
        <v>12</v>
      </c>
      <c r="I337" s="7">
        <f t="shared" si="114"/>
        <v>0</v>
      </c>
      <c r="J337" s="7">
        <f t="shared" si="115"/>
        <v>0</v>
      </c>
      <c r="K337" s="7">
        <f t="shared" si="116"/>
        <v>0</v>
      </c>
      <c r="M337" s="35"/>
      <c r="N337" s="35"/>
      <c r="O337" s="35"/>
    </row>
    <row r="338" spans="1:15" s="21" customFormat="1" ht="48.75" customHeight="1" x14ac:dyDescent="0.25">
      <c r="A338" s="27" t="s">
        <v>804</v>
      </c>
      <c r="B338" s="28" t="s">
        <v>805</v>
      </c>
      <c r="C338" s="29" t="s">
        <v>806</v>
      </c>
      <c r="D338" s="39" t="s">
        <v>147</v>
      </c>
      <c r="E338" s="25">
        <v>75.960000000000008</v>
      </c>
      <c r="F338" s="48">
        <v>7.5937860682016902</v>
      </c>
      <c r="G338" s="48">
        <v>68.366213931798313</v>
      </c>
      <c r="H338" s="31" t="s">
        <v>12</v>
      </c>
      <c r="I338" s="7">
        <f t="shared" si="114"/>
        <v>0</v>
      </c>
      <c r="J338" s="7">
        <f t="shared" si="115"/>
        <v>0</v>
      </c>
      <c r="K338" s="7">
        <f t="shared" si="116"/>
        <v>0</v>
      </c>
      <c r="M338" s="35"/>
      <c r="N338" s="35"/>
      <c r="O338" s="35"/>
    </row>
    <row r="339" spans="1:15" s="21" customFormat="1" ht="210" customHeight="1" x14ac:dyDescent="0.25">
      <c r="A339" s="27" t="s">
        <v>807</v>
      </c>
      <c r="B339" s="28" t="s">
        <v>808</v>
      </c>
      <c r="C339" s="29" t="s">
        <v>809</v>
      </c>
      <c r="D339" s="39" t="s">
        <v>618</v>
      </c>
      <c r="E339" s="25">
        <v>49265.23333333333</v>
      </c>
      <c r="F339" s="48">
        <v>5136.6604239628514</v>
      </c>
      <c r="G339" s="48">
        <v>44128.572909370479</v>
      </c>
      <c r="H339" s="31" t="s">
        <v>12</v>
      </c>
      <c r="I339" s="7">
        <f t="shared" si="114"/>
        <v>0</v>
      </c>
      <c r="J339" s="7">
        <f t="shared" si="115"/>
        <v>0</v>
      </c>
      <c r="K339" s="7">
        <f t="shared" si="116"/>
        <v>0</v>
      </c>
      <c r="M339" s="35"/>
      <c r="N339" s="35"/>
      <c r="O339" s="35"/>
    </row>
    <row r="340" spans="1:15" s="21" customFormat="1" ht="92.25" customHeight="1" x14ac:dyDescent="0.25">
      <c r="A340" s="27" t="s">
        <v>810</v>
      </c>
      <c r="B340" s="28" t="s">
        <v>811</v>
      </c>
      <c r="C340" s="29" t="s">
        <v>812</v>
      </c>
      <c r="D340" s="19" t="s">
        <v>147</v>
      </c>
      <c r="E340" s="25">
        <v>349.74333333333328</v>
      </c>
      <c r="F340" s="48">
        <v>34.972753358029152</v>
      </c>
      <c r="G340" s="48">
        <v>314.77057997530414</v>
      </c>
      <c r="H340" s="19" t="s">
        <v>12</v>
      </c>
      <c r="I340" s="7">
        <f t="shared" si="114"/>
        <v>0</v>
      </c>
      <c r="J340" s="7">
        <f t="shared" si="115"/>
        <v>0</v>
      </c>
      <c r="K340" s="7">
        <f t="shared" si="116"/>
        <v>0</v>
      </c>
      <c r="M340" s="35"/>
      <c r="N340" s="35"/>
      <c r="O340" s="35"/>
    </row>
    <row r="341" spans="1:15" s="21" customFormat="1" ht="213" customHeight="1" x14ac:dyDescent="0.25">
      <c r="A341" s="27" t="s">
        <v>813</v>
      </c>
      <c r="B341" s="28" t="s">
        <v>814</v>
      </c>
      <c r="C341" s="29" t="s">
        <v>815</v>
      </c>
      <c r="D341" s="19" t="s">
        <v>147</v>
      </c>
      <c r="E341" s="25">
        <v>781.60333333333347</v>
      </c>
      <c r="F341" s="48">
        <v>78.154803326022304</v>
      </c>
      <c r="G341" s="48">
        <v>703.44853000731121</v>
      </c>
      <c r="H341" s="19" t="s">
        <v>12</v>
      </c>
      <c r="I341" s="7">
        <f t="shared" si="114"/>
        <v>0</v>
      </c>
      <c r="J341" s="7">
        <f t="shared" si="115"/>
        <v>0</v>
      </c>
      <c r="K341" s="7">
        <f t="shared" si="116"/>
        <v>0</v>
      </c>
      <c r="M341" s="35"/>
      <c r="N341" s="35"/>
      <c r="O341" s="35"/>
    </row>
    <row r="342" spans="1:15" s="21" customFormat="1" ht="25.5" x14ac:dyDescent="0.25">
      <c r="A342" s="27" t="s">
        <v>816</v>
      </c>
      <c r="B342" s="28" t="s">
        <v>817</v>
      </c>
      <c r="C342" s="28"/>
      <c r="D342" s="18"/>
      <c r="E342" s="25"/>
      <c r="F342" s="48"/>
      <c r="G342" s="48"/>
      <c r="H342" s="19" t="s">
        <v>12</v>
      </c>
      <c r="I342" s="7" t="s">
        <v>1305</v>
      </c>
      <c r="J342" s="7" t="s">
        <v>1305</v>
      </c>
      <c r="K342" s="7" t="s">
        <v>1305</v>
      </c>
    </row>
    <row r="343" spans="1:15" s="21" customFormat="1" ht="39" x14ac:dyDescent="0.25">
      <c r="A343" s="80" t="s">
        <v>818</v>
      </c>
      <c r="B343" s="29" t="s">
        <v>819</v>
      </c>
      <c r="C343" s="57" t="s">
        <v>820</v>
      </c>
      <c r="D343" s="19" t="s">
        <v>821</v>
      </c>
      <c r="E343" s="25">
        <v>2667.5366666666669</v>
      </c>
      <c r="F343" s="48">
        <v>0</v>
      </c>
      <c r="G343" s="48">
        <v>2667.5366666666669</v>
      </c>
      <c r="H343" s="31"/>
      <c r="I343" s="7">
        <f t="shared" ref="I343:I368" si="117">E343*$D$12</f>
        <v>0</v>
      </c>
      <c r="J343" s="7">
        <f t="shared" ref="J343:J368" si="118">F343*$D$12</f>
        <v>0</v>
      </c>
      <c r="K343" s="7">
        <f t="shared" ref="K343:K368" si="119">G343*$D$12</f>
        <v>0</v>
      </c>
      <c r="M343" s="35"/>
      <c r="N343" s="35"/>
      <c r="O343" s="35"/>
    </row>
    <row r="344" spans="1:15" s="21" customFormat="1" ht="135" customHeight="1" x14ac:dyDescent="0.25">
      <c r="A344" s="80" t="s">
        <v>822</v>
      </c>
      <c r="B344" s="29" t="s">
        <v>823</v>
      </c>
      <c r="C344" s="57" t="s">
        <v>824</v>
      </c>
      <c r="D344" s="19" t="s">
        <v>821</v>
      </c>
      <c r="E344" s="25">
        <v>17783.586666666666</v>
      </c>
      <c r="F344" s="48">
        <v>0</v>
      </c>
      <c r="G344" s="48">
        <v>17783.586666666666</v>
      </c>
      <c r="H344" s="31"/>
      <c r="I344" s="7">
        <f t="shared" si="117"/>
        <v>0</v>
      </c>
      <c r="J344" s="7">
        <f t="shared" si="118"/>
        <v>0</v>
      </c>
      <c r="K344" s="7">
        <f t="shared" si="119"/>
        <v>0</v>
      </c>
      <c r="M344" s="35"/>
      <c r="N344" s="35"/>
      <c r="O344" s="35"/>
    </row>
    <row r="345" spans="1:15" s="21" customFormat="1" ht="164.25" customHeight="1" x14ac:dyDescent="0.25">
      <c r="A345" s="80" t="s">
        <v>825</v>
      </c>
      <c r="B345" s="29" t="s">
        <v>826</v>
      </c>
      <c r="C345" s="57" t="s">
        <v>827</v>
      </c>
      <c r="D345" s="19" t="s">
        <v>828</v>
      </c>
      <c r="E345" s="25">
        <v>6208.29</v>
      </c>
      <c r="F345" s="48">
        <v>719.18732410212999</v>
      </c>
      <c r="G345" s="48">
        <v>5489.1026758978696</v>
      </c>
      <c r="H345" s="31"/>
      <c r="I345" s="7">
        <f t="shared" si="117"/>
        <v>0</v>
      </c>
      <c r="J345" s="7">
        <f t="shared" si="118"/>
        <v>0</v>
      </c>
      <c r="K345" s="7">
        <f t="shared" si="119"/>
        <v>0</v>
      </c>
      <c r="M345" s="35"/>
      <c r="N345" s="35"/>
      <c r="O345" s="35"/>
    </row>
    <row r="346" spans="1:15" s="21" customFormat="1" ht="165" customHeight="1" x14ac:dyDescent="0.25">
      <c r="A346" s="80" t="s">
        <v>829</v>
      </c>
      <c r="B346" s="29" t="s">
        <v>830</v>
      </c>
      <c r="C346" s="57" t="s">
        <v>831</v>
      </c>
      <c r="D346" s="19" t="s">
        <v>618</v>
      </c>
      <c r="E346" s="25">
        <v>1529.55</v>
      </c>
      <c r="F346" s="48">
        <v>76.239764030972694</v>
      </c>
      <c r="G346" s="48">
        <v>1453.3102359690272</v>
      </c>
      <c r="H346" s="31"/>
      <c r="I346" s="7">
        <f t="shared" si="117"/>
        <v>0</v>
      </c>
      <c r="J346" s="7">
        <f t="shared" si="118"/>
        <v>0</v>
      </c>
      <c r="K346" s="7">
        <f t="shared" si="119"/>
        <v>0</v>
      </c>
      <c r="M346" s="35"/>
      <c r="N346" s="35"/>
      <c r="O346" s="35"/>
    </row>
    <row r="347" spans="1:15" s="21" customFormat="1" ht="174" customHeight="1" x14ac:dyDescent="0.25">
      <c r="A347" s="80" t="s">
        <v>832</v>
      </c>
      <c r="B347" s="29" t="s">
        <v>833</v>
      </c>
      <c r="C347" s="57" t="s">
        <v>834</v>
      </c>
      <c r="D347" s="19" t="s">
        <v>618</v>
      </c>
      <c r="E347" s="25">
        <v>4306.34</v>
      </c>
      <c r="F347" s="48">
        <v>325.88710508776728</v>
      </c>
      <c r="G347" s="48">
        <v>3980.4528949122328</v>
      </c>
      <c r="H347" s="19"/>
      <c r="I347" s="7">
        <f t="shared" si="117"/>
        <v>0</v>
      </c>
      <c r="J347" s="7">
        <f t="shared" si="118"/>
        <v>0</v>
      </c>
      <c r="K347" s="7">
        <f t="shared" si="119"/>
        <v>0</v>
      </c>
      <c r="M347" s="35"/>
      <c r="N347" s="35"/>
      <c r="O347" s="35"/>
    </row>
    <row r="348" spans="1:15" s="21" customFormat="1" ht="177" customHeight="1" x14ac:dyDescent="0.25">
      <c r="A348" s="27" t="s">
        <v>835</v>
      </c>
      <c r="B348" s="28" t="s">
        <v>836</v>
      </c>
      <c r="C348" s="57" t="s">
        <v>837</v>
      </c>
      <c r="D348" s="19" t="s">
        <v>838</v>
      </c>
      <c r="E348" s="25">
        <v>10990.393333333332</v>
      </c>
      <c r="F348" s="48">
        <v>1273.1529795051943</v>
      </c>
      <c r="G348" s="48">
        <v>9717.2403538281378</v>
      </c>
      <c r="H348" s="31"/>
      <c r="I348" s="7">
        <f t="shared" si="117"/>
        <v>0</v>
      </c>
      <c r="J348" s="7">
        <f t="shared" si="118"/>
        <v>0</v>
      </c>
      <c r="K348" s="7">
        <f t="shared" si="119"/>
        <v>0</v>
      </c>
      <c r="M348" s="35"/>
      <c r="N348" s="35"/>
      <c r="O348" s="35"/>
    </row>
    <row r="349" spans="1:15" s="21" customFormat="1" ht="201.75" customHeight="1" x14ac:dyDescent="0.25">
      <c r="A349" s="27" t="s">
        <v>839</v>
      </c>
      <c r="B349" s="28" t="s">
        <v>840</v>
      </c>
      <c r="C349" s="57" t="s">
        <v>841</v>
      </c>
      <c r="D349" s="19" t="s">
        <v>838</v>
      </c>
      <c r="E349" s="25">
        <v>12211.966666666667</v>
      </c>
      <c r="F349" s="48">
        <v>1414.6706573157142</v>
      </c>
      <c r="G349" s="48">
        <v>10797.296009350954</v>
      </c>
      <c r="H349" s="31"/>
      <c r="I349" s="7">
        <f t="shared" si="117"/>
        <v>0</v>
      </c>
      <c r="J349" s="7">
        <f t="shared" si="118"/>
        <v>0</v>
      </c>
      <c r="K349" s="7">
        <f t="shared" si="119"/>
        <v>0</v>
      </c>
      <c r="M349" s="35"/>
      <c r="N349" s="35"/>
      <c r="O349" s="35"/>
    </row>
    <row r="350" spans="1:15" s="21" customFormat="1" ht="217.5" x14ac:dyDescent="0.25">
      <c r="A350" s="27" t="s">
        <v>842</v>
      </c>
      <c r="B350" s="28" t="s">
        <v>843</v>
      </c>
      <c r="C350" s="57" t="s">
        <v>844</v>
      </c>
      <c r="D350" s="19" t="s">
        <v>838</v>
      </c>
      <c r="E350" s="25">
        <v>18399.2</v>
      </c>
      <c r="F350" s="48">
        <v>2131.4107408256627</v>
      </c>
      <c r="G350" s="48">
        <v>16267.789259174338</v>
      </c>
      <c r="H350" s="19"/>
      <c r="I350" s="7">
        <f t="shared" si="117"/>
        <v>0</v>
      </c>
      <c r="J350" s="7">
        <f t="shared" si="118"/>
        <v>0</v>
      </c>
      <c r="K350" s="7">
        <f t="shared" si="119"/>
        <v>0</v>
      </c>
      <c r="M350" s="35"/>
      <c r="N350" s="35"/>
      <c r="O350" s="35"/>
    </row>
    <row r="351" spans="1:15" s="21" customFormat="1" ht="215.25" customHeight="1" x14ac:dyDescent="0.25">
      <c r="A351" s="27" t="s">
        <v>845</v>
      </c>
      <c r="B351" s="37" t="s">
        <v>846</v>
      </c>
      <c r="C351" s="57" t="s">
        <v>847</v>
      </c>
      <c r="D351" s="39" t="s">
        <v>838</v>
      </c>
      <c r="E351" s="25">
        <v>23058.636666666665</v>
      </c>
      <c r="F351" s="48">
        <v>2671.172341247302</v>
      </c>
      <c r="G351" s="48">
        <v>20387.464325419365</v>
      </c>
      <c r="H351" s="31"/>
      <c r="I351" s="7">
        <f t="shared" si="117"/>
        <v>0</v>
      </c>
      <c r="J351" s="7">
        <f t="shared" si="118"/>
        <v>0</v>
      </c>
      <c r="K351" s="7">
        <f t="shared" si="119"/>
        <v>0</v>
      </c>
      <c r="M351" s="35"/>
      <c r="N351" s="35"/>
      <c r="O351" s="35"/>
    </row>
    <row r="352" spans="1:15" s="21" customFormat="1" ht="39" x14ac:dyDescent="0.25">
      <c r="A352" s="27" t="s">
        <v>848</v>
      </c>
      <c r="B352" s="37" t="s">
        <v>849</v>
      </c>
      <c r="C352" s="57" t="s">
        <v>850</v>
      </c>
      <c r="D352" s="39" t="s">
        <v>851</v>
      </c>
      <c r="E352" s="25">
        <v>8654.1466666666674</v>
      </c>
      <c r="F352" s="48">
        <v>751.93385977057187</v>
      </c>
      <c r="G352" s="48">
        <v>7902.2128068960956</v>
      </c>
      <c r="H352" s="31"/>
      <c r="I352" s="7">
        <f t="shared" si="117"/>
        <v>0</v>
      </c>
      <c r="J352" s="7">
        <f t="shared" si="118"/>
        <v>0</v>
      </c>
      <c r="K352" s="7">
        <f t="shared" si="119"/>
        <v>0</v>
      </c>
      <c r="M352" s="35"/>
      <c r="N352" s="35"/>
      <c r="O352" s="35"/>
    </row>
    <row r="353" spans="1:15" s="21" customFormat="1" ht="64.5" x14ac:dyDescent="0.25">
      <c r="A353" s="27" t="s">
        <v>852</v>
      </c>
      <c r="B353" s="28" t="s">
        <v>853</v>
      </c>
      <c r="C353" s="57" t="s">
        <v>854</v>
      </c>
      <c r="D353" s="39" t="s">
        <v>855</v>
      </c>
      <c r="E353" s="25">
        <v>212781.29333333333</v>
      </c>
      <c r="F353" s="48">
        <v>29.460055250309303</v>
      </c>
      <c r="G353" s="48">
        <v>212751.83327808304</v>
      </c>
      <c r="H353" s="31"/>
      <c r="I353" s="7">
        <f t="shared" si="117"/>
        <v>0</v>
      </c>
      <c r="J353" s="7">
        <f t="shared" si="118"/>
        <v>0</v>
      </c>
      <c r="K353" s="7">
        <f t="shared" si="119"/>
        <v>0</v>
      </c>
      <c r="M353" s="35"/>
      <c r="N353" s="35"/>
      <c r="O353" s="35"/>
    </row>
    <row r="354" spans="1:15" s="21" customFormat="1" ht="26.25" x14ac:dyDescent="0.25">
      <c r="A354" s="27" t="s">
        <v>856</v>
      </c>
      <c r="B354" s="28" t="s">
        <v>857</v>
      </c>
      <c r="C354" s="57" t="s">
        <v>858</v>
      </c>
      <c r="D354" s="39" t="s">
        <v>147</v>
      </c>
      <c r="E354" s="25">
        <v>873.25666666666666</v>
      </c>
      <c r="F354" s="48">
        <v>7.9732823763684901E-2</v>
      </c>
      <c r="G354" s="48">
        <v>873.17693384290294</v>
      </c>
      <c r="H354" s="31" t="s">
        <v>12</v>
      </c>
      <c r="I354" s="7">
        <f t="shared" si="117"/>
        <v>0</v>
      </c>
      <c r="J354" s="7">
        <f t="shared" si="118"/>
        <v>0</v>
      </c>
      <c r="K354" s="7">
        <f t="shared" si="119"/>
        <v>0</v>
      </c>
      <c r="M354" s="35"/>
      <c r="N354" s="35"/>
      <c r="O354" s="35"/>
    </row>
    <row r="355" spans="1:15" s="21" customFormat="1" ht="25.5" x14ac:dyDescent="0.25">
      <c r="A355" s="27" t="s">
        <v>859</v>
      </c>
      <c r="B355" s="28" t="s">
        <v>860</v>
      </c>
      <c r="C355" s="57" t="s">
        <v>861</v>
      </c>
      <c r="D355" s="39" t="s">
        <v>147</v>
      </c>
      <c r="E355" s="25">
        <v>926.5</v>
      </c>
      <c r="F355" s="48">
        <v>96.601610990680527</v>
      </c>
      <c r="G355" s="48">
        <v>829.89838900931943</v>
      </c>
      <c r="H355" s="31" t="s">
        <v>12</v>
      </c>
      <c r="I355" s="7">
        <f t="shared" si="117"/>
        <v>0</v>
      </c>
      <c r="J355" s="7">
        <f t="shared" si="118"/>
        <v>0</v>
      </c>
      <c r="K355" s="7">
        <f t="shared" si="119"/>
        <v>0</v>
      </c>
      <c r="M355" s="35"/>
      <c r="N355" s="35"/>
      <c r="O355" s="35"/>
    </row>
    <row r="356" spans="1:15" s="21" customFormat="1" ht="63.75" x14ac:dyDescent="0.25">
      <c r="A356" s="27" t="s">
        <v>862</v>
      </c>
      <c r="B356" s="28" t="s">
        <v>863</v>
      </c>
      <c r="C356" s="29" t="s">
        <v>864</v>
      </c>
      <c r="D356" s="39" t="s">
        <v>147</v>
      </c>
      <c r="E356" s="25">
        <v>431.28666666666663</v>
      </c>
      <c r="F356" s="48">
        <v>4.3222892572474657E-2</v>
      </c>
      <c r="G356" s="48">
        <v>431.24344377409415</v>
      </c>
      <c r="H356" s="31"/>
      <c r="I356" s="7">
        <f t="shared" si="117"/>
        <v>0</v>
      </c>
      <c r="J356" s="7">
        <f t="shared" si="118"/>
        <v>0</v>
      </c>
      <c r="K356" s="7">
        <f t="shared" si="119"/>
        <v>0</v>
      </c>
      <c r="M356" s="35"/>
      <c r="N356" s="35"/>
      <c r="O356" s="35"/>
    </row>
    <row r="357" spans="1:15" s="21" customFormat="1" ht="63.75" x14ac:dyDescent="0.25">
      <c r="A357" s="27" t="s">
        <v>865</v>
      </c>
      <c r="B357" s="28" t="s">
        <v>866</v>
      </c>
      <c r="C357" s="29" t="s">
        <v>867</v>
      </c>
      <c r="D357" s="39" t="s">
        <v>147</v>
      </c>
      <c r="E357" s="25">
        <v>215.64666666666668</v>
      </c>
      <c r="F357" s="48">
        <v>2.5933616611881663E-2</v>
      </c>
      <c r="G357" s="48">
        <v>215.62073305005478</v>
      </c>
      <c r="H357" s="31"/>
      <c r="I357" s="7">
        <f t="shared" si="117"/>
        <v>0</v>
      </c>
      <c r="J357" s="7">
        <f t="shared" si="118"/>
        <v>0</v>
      </c>
      <c r="K357" s="7">
        <f t="shared" si="119"/>
        <v>0</v>
      </c>
      <c r="M357" s="35"/>
      <c r="N357" s="35"/>
      <c r="O357" s="35"/>
    </row>
    <row r="358" spans="1:15" s="21" customFormat="1" ht="85.5" customHeight="1" x14ac:dyDescent="0.25">
      <c r="A358" s="27" t="s">
        <v>868</v>
      </c>
      <c r="B358" s="28" t="s">
        <v>869</v>
      </c>
      <c r="C358" s="29" t="s">
        <v>870</v>
      </c>
      <c r="D358" s="19" t="s">
        <v>147</v>
      </c>
      <c r="E358" s="25">
        <v>359.40666666666664</v>
      </c>
      <c r="F358" s="48">
        <v>3.4578282342377011E-2</v>
      </c>
      <c r="G358" s="48">
        <v>359.37208838432429</v>
      </c>
      <c r="H358" s="19"/>
      <c r="I358" s="7">
        <f t="shared" si="117"/>
        <v>0</v>
      </c>
      <c r="J358" s="7">
        <f t="shared" si="118"/>
        <v>0</v>
      </c>
      <c r="K358" s="7">
        <f t="shared" si="119"/>
        <v>0</v>
      </c>
      <c r="M358" s="35"/>
      <c r="N358" s="35"/>
      <c r="O358" s="35"/>
    </row>
    <row r="359" spans="1:15" s="21" customFormat="1" ht="133.5" customHeight="1" x14ac:dyDescent="0.25">
      <c r="A359" s="27" t="s">
        <v>871</v>
      </c>
      <c r="B359" s="28" t="s">
        <v>872</v>
      </c>
      <c r="C359" s="29" t="s">
        <v>873</v>
      </c>
      <c r="D359" s="19" t="s">
        <v>147</v>
      </c>
      <c r="E359" s="25">
        <v>431.33333333333331</v>
      </c>
      <c r="F359" s="48">
        <v>44.972610146738013</v>
      </c>
      <c r="G359" s="48">
        <v>386.36072318659529</v>
      </c>
      <c r="H359" s="19" t="s">
        <v>874</v>
      </c>
      <c r="I359" s="7">
        <f t="shared" si="117"/>
        <v>0</v>
      </c>
      <c r="J359" s="7">
        <f t="shared" si="118"/>
        <v>0</v>
      </c>
      <c r="K359" s="7">
        <f t="shared" si="119"/>
        <v>0</v>
      </c>
      <c r="M359" s="35"/>
      <c r="N359" s="35"/>
      <c r="O359" s="35"/>
    </row>
    <row r="360" spans="1:15" s="21" customFormat="1" ht="135.75" customHeight="1" x14ac:dyDescent="0.25">
      <c r="A360" s="27" t="s">
        <v>875</v>
      </c>
      <c r="B360" s="28" t="s">
        <v>876</v>
      </c>
      <c r="C360" s="29" t="s">
        <v>877</v>
      </c>
      <c r="D360" s="19" t="s">
        <v>147</v>
      </c>
      <c r="E360" s="25">
        <v>1557.46</v>
      </c>
      <c r="F360" s="48">
        <v>162.39480736460573</v>
      </c>
      <c r="G360" s="48">
        <v>1395.0651926353944</v>
      </c>
      <c r="H360" s="19" t="s">
        <v>874</v>
      </c>
      <c r="I360" s="7">
        <f t="shared" si="117"/>
        <v>0</v>
      </c>
      <c r="J360" s="7">
        <f t="shared" si="118"/>
        <v>0</v>
      </c>
      <c r="K360" s="7">
        <f t="shared" si="119"/>
        <v>0</v>
      </c>
      <c r="M360" s="35"/>
      <c r="N360" s="35"/>
      <c r="O360" s="35"/>
    </row>
    <row r="361" spans="1:15" s="21" customFormat="1" ht="134.25" customHeight="1" x14ac:dyDescent="0.25">
      <c r="A361" s="27" t="s">
        <v>878</v>
      </c>
      <c r="B361" s="28" t="s">
        <v>879</v>
      </c>
      <c r="C361" s="29" t="s">
        <v>880</v>
      </c>
      <c r="D361" s="19" t="s">
        <v>881</v>
      </c>
      <c r="E361" s="25">
        <v>1253.5466666666666</v>
      </c>
      <c r="F361" s="48">
        <v>130.69999738966681</v>
      </c>
      <c r="G361" s="48">
        <v>1122.8466692769998</v>
      </c>
      <c r="H361" s="19"/>
      <c r="I361" s="7">
        <f t="shared" si="117"/>
        <v>0</v>
      </c>
      <c r="J361" s="7">
        <f t="shared" si="118"/>
        <v>0</v>
      </c>
      <c r="K361" s="7">
        <f t="shared" si="119"/>
        <v>0</v>
      </c>
      <c r="M361" s="35"/>
      <c r="N361" s="35"/>
      <c r="O361" s="35"/>
    </row>
    <row r="362" spans="1:15" s="21" customFormat="1" ht="136.5" customHeight="1" x14ac:dyDescent="0.25">
      <c r="A362" s="27" t="s">
        <v>882</v>
      </c>
      <c r="B362" s="60" t="s">
        <v>883</v>
      </c>
      <c r="C362" s="51" t="s">
        <v>884</v>
      </c>
      <c r="D362" s="32" t="s">
        <v>147</v>
      </c>
      <c r="E362" s="25">
        <v>2205.3466666666668</v>
      </c>
      <c r="F362" s="48">
        <v>318.50588317803829</v>
      </c>
      <c r="G362" s="48">
        <v>1886.8407834886284</v>
      </c>
      <c r="H362" s="32"/>
      <c r="I362" s="7">
        <f t="shared" si="117"/>
        <v>0</v>
      </c>
      <c r="J362" s="7">
        <f t="shared" si="118"/>
        <v>0</v>
      </c>
      <c r="K362" s="7">
        <f t="shared" si="119"/>
        <v>0</v>
      </c>
      <c r="M362" s="35"/>
      <c r="N362" s="35"/>
      <c r="O362" s="35"/>
    </row>
    <row r="363" spans="1:15" s="21" customFormat="1" ht="180" customHeight="1" x14ac:dyDescent="0.25">
      <c r="A363" s="80" t="s">
        <v>885</v>
      </c>
      <c r="B363" s="42" t="s">
        <v>886</v>
      </c>
      <c r="C363" s="42" t="s">
        <v>887</v>
      </c>
      <c r="D363" s="19" t="s">
        <v>888</v>
      </c>
      <c r="E363" s="25">
        <v>1938.34</v>
      </c>
      <c r="F363" s="48">
        <v>418.48028524930345</v>
      </c>
      <c r="G363" s="48">
        <v>1519.8597147506964</v>
      </c>
      <c r="H363" s="19"/>
      <c r="I363" s="7">
        <f t="shared" si="117"/>
        <v>0</v>
      </c>
      <c r="J363" s="7">
        <f t="shared" si="118"/>
        <v>0</v>
      </c>
      <c r="K363" s="7">
        <f t="shared" si="119"/>
        <v>0</v>
      </c>
      <c r="M363" s="35"/>
      <c r="N363" s="35"/>
      <c r="O363" s="35"/>
    </row>
    <row r="364" spans="1:15" s="21" customFormat="1" ht="150" customHeight="1" x14ac:dyDescent="0.25">
      <c r="A364" s="80" t="s">
        <v>889</v>
      </c>
      <c r="B364" s="42" t="s">
        <v>890</v>
      </c>
      <c r="C364" s="42" t="s">
        <v>887</v>
      </c>
      <c r="D364" s="19" t="s">
        <v>888</v>
      </c>
      <c r="E364" s="25">
        <v>1123.7166666666667</v>
      </c>
      <c r="F364" s="48">
        <v>213.61245218560617</v>
      </c>
      <c r="G364" s="48">
        <v>910.10421448106058</v>
      </c>
      <c r="H364" s="19"/>
      <c r="I364" s="7">
        <f t="shared" si="117"/>
        <v>0</v>
      </c>
      <c r="J364" s="7">
        <f t="shared" si="118"/>
        <v>0</v>
      </c>
      <c r="K364" s="7">
        <f t="shared" si="119"/>
        <v>0</v>
      </c>
      <c r="M364" s="35"/>
      <c r="N364" s="35"/>
      <c r="O364" s="35"/>
    </row>
    <row r="365" spans="1:15" s="21" customFormat="1" ht="177" customHeight="1" x14ac:dyDescent="0.25">
      <c r="A365" s="27" t="s">
        <v>891</v>
      </c>
      <c r="B365" s="28" t="s">
        <v>892</v>
      </c>
      <c r="C365" s="29" t="s">
        <v>893</v>
      </c>
      <c r="D365" s="19" t="s">
        <v>502</v>
      </c>
      <c r="E365" s="25">
        <v>581.79</v>
      </c>
      <c r="F365" s="48">
        <v>60.665248951607531</v>
      </c>
      <c r="G365" s="48">
        <v>521.12475104839245</v>
      </c>
      <c r="H365" s="19"/>
      <c r="I365" s="7">
        <f t="shared" si="117"/>
        <v>0</v>
      </c>
      <c r="J365" s="7">
        <f t="shared" si="118"/>
        <v>0</v>
      </c>
      <c r="K365" s="7">
        <f t="shared" si="119"/>
        <v>0</v>
      </c>
      <c r="M365" s="35"/>
      <c r="N365" s="35"/>
      <c r="O365" s="35"/>
    </row>
    <row r="366" spans="1:15" s="21" customFormat="1" ht="179.25" customHeight="1" x14ac:dyDescent="0.25">
      <c r="A366" s="27" t="s">
        <v>894</v>
      </c>
      <c r="B366" s="28" t="s">
        <v>895</v>
      </c>
      <c r="C366" s="29" t="s">
        <v>896</v>
      </c>
      <c r="D366" s="19" t="s">
        <v>897</v>
      </c>
      <c r="E366" s="25">
        <v>755.36</v>
      </c>
      <c r="F366" s="48">
        <v>0</v>
      </c>
      <c r="G366" s="48">
        <v>755.36</v>
      </c>
      <c r="H366" s="19" t="s">
        <v>12</v>
      </c>
      <c r="I366" s="7">
        <f t="shared" si="117"/>
        <v>0</v>
      </c>
      <c r="J366" s="7">
        <f t="shared" si="118"/>
        <v>0</v>
      </c>
      <c r="K366" s="7">
        <f t="shared" si="119"/>
        <v>0</v>
      </c>
      <c r="M366" s="35"/>
      <c r="N366" s="35"/>
      <c r="O366" s="35"/>
    </row>
    <row r="367" spans="1:15" s="21" customFormat="1" ht="102" x14ac:dyDescent="0.25">
      <c r="A367" s="27" t="s">
        <v>898</v>
      </c>
      <c r="B367" s="28" t="s">
        <v>899</v>
      </c>
      <c r="C367" s="29" t="s">
        <v>900</v>
      </c>
      <c r="D367" s="19" t="s">
        <v>147</v>
      </c>
      <c r="E367" s="25">
        <v>5476.1733333333332</v>
      </c>
      <c r="F367" s="48">
        <v>986.9463640896887</v>
      </c>
      <c r="G367" s="48">
        <v>4489.2269692436448</v>
      </c>
      <c r="H367" s="19" t="s">
        <v>12</v>
      </c>
      <c r="I367" s="7">
        <f t="shared" si="117"/>
        <v>0</v>
      </c>
      <c r="J367" s="7">
        <f t="shared" si="118"/>
        <v>0</v>
      </c>
      <c r="K367" s="7">
        <f t="shared" si="119"/>
        <v>0</v>
      </c>
      <c r="M367" s="35"/>
      <c r="N367" s="35"/>
      <c r="O367" s="35"/>
    </row>
    <row r="368" spans="1:15" s="21" customFormat="1" ht="56.25" customHeight="1" x14ac:dyDescent="0.25">
      <c r="A368" s="27" t="s">
        <v>901</v>
      </c>
      <c r="B368" s="28" t="s">
        <v>902</v>
      </c>
      <c r="C368" s="29" t="s">
        <v>903</v>
      </c>
      <c r="D368" s="19" t="s">
        <v>147</v>
      </c>
      <c r="E368" s="25">
        <v>5364.663333333333</v>
      </c>
      <c r="F368" s="48">
        <v>590.12464536536777</v>
      </c>
      <c r="G368" s="48">
        <v>4774.5386879679654</v>
      </c>
      <c r="H368" s="19" t="s">
        <v>12</v>
      </c>
      <c r="I368" s="7">
        <f t="shared" si="117"/>
        <v>0</v>
      </c>
      <c r="J368" s="7">
        <f t="shared" si="118"/>
        <v>0</v>
      </c>
      <c r="K368" s="7">
        <f t="shared" si="119"/>
        <v>0</v>
      </c>
      <c r="M368" s="35"/>
      <c r="N368" s="35"/>
      <c r="O368" s="35"/>
    </row>
    <row r="369" spans="1:15" s="21" customFormat="1" ht="121.5" customHeight="1" x14ac:dyDescent="0.25">
      <c r="A369" s="27" t="s">
        <v>904</v>
      </c>
      <c r="B369" s="28" t="s">
        <v>905</v>
      </c>
      <c r="C369" s="29" t="s">
        <v>12</v>
      </c>
      <c r="D369" s="19" t="s">
        <v>906</v>
      </c>
      <c r="E369" s="25" t="s">
        <v>1299</v>
      </c>
      <c r="F369" s="48">
        <v>0</v>
      </c>
      <c r="G369" s="25" t="s">
        <v>1299</v>
      </c>
      <c r="H369" s="19" t="s">
        <v>907</v>
      </c>
      <c r="I369" s="25" t="s">
        <v>1299</v>
      </c>
      <c r="J369" s="48">
        <v>0</v>
      </c>
      <c r="K369" s="25" t="s">
        <v>1299</v>
      </c>
    </row>
    <row r="370" spans="1:15" s="21" customFormat="1" ht="86.25" customHeight="1" x14ac:dyDescent="0.25">
      <c r="A370" s="87" t="s">
        <v>908</v>
      </c>
      <c r="B370" s="88"/>
      <c r="C370" s="89"/>
      <c r="D370" s="19"/>
      <c r="E370" s="25"/>
      <c r="F370" s="48"/>
      <c r="G370" s="48"/>
      <c r="H370" s="19"/>
      <c r="I370" s="7" t="s">
        <v>1305</v>
      </c>
      <c r="J370" s="7" t="s">
        <v>1305</v>
      </c>
      <c r="K370" s="7" t="s">
        <v>1305</v>
      </c>
    </row>
    <row r="371" spans="1:15" s="21" customFormat="1" ht="128.25" x14ac:dyDescent="0.25">
      <c r="A371" s="27" t="s">
        <v>909</v>
      </c>
      <c r="B371" s="28" t="s">
        <v>910</v>
      </c>
      <c r="C371" s="61" t="s">
        <v>911</v>
      </c>
      <c r="D371" s="19" t="s">
        <v>912</v>
      </c>
      <c r="E371" s="25">
        <v>6606.7400000000007</v>
      </c>
      <c r="F371" s="25">
        <v>0</v>
      </c>
      <c r="G371" s="25">
        <v>6606.7400000000007</v>
      </c>
      <c r="H371" s="19" t="s">
        <v>913</v>
      </c>
      <c r="I371" s="7">
        <f t="shared" ref="I371:I389" si="120">E371*$D$12</f>
        <v>0</v>
      </c>
      <c r="J371" s="7">
        <f t="shared" ref="J371:J389" si="121">F371*$D$12</f>
        <v>0</v>
      </c>
      <c r="K371" s="7">
        <f t="shared" ref="K371:K389" si="122">G371*$D$12</f>
        <v>0</v>
      </c>
      <c r="M371" s="35"/>
      <c r="N371" s="35"/>
      <c r="O371" s="35"/>
    </row>
    <row r="372" spans="1:15" s="21" customFormat="1" ht="76.5" x14ac:dyDescent="0.25">
      <c r="A372" s="27" t="s">
        <v>914</v>
      </c>
      <c r="B372" s="28" t="s">
        <v>915</v>
      </c>
      <c r="C372" s="29" t="s">
        <v>916</v>
      </c>
      <c r="D372" s="19" t="s">
        <v>917</v>
      </c>
      <c r="E372" s="25">
        <v>6999.06</v>
      </c>
      <c r="F372" s="25">
        <v>0</v>
      </c>
      <c r="G372" s="25">
        <v>6999.06</v>
      </c>
      <c r="H372" s="19" t="s">
        <v>913</v>
      </c>
      <c r="I372" s="7">
        <f t="shared" si="120"/>
        <v>0</v>
      </c>
      <c r="J372" s="7">
        <f t="shared" si="121"/>
        <v>0</v>
      </c>
      <c r="K372" s="7">
        <f t="shared" si="122"/>
        <v>0</v>
      </c>
      <c r="M372" s="35"/>
      <c r="N372" s="35"/>
      <c r="O372" s="35"/>
    </row>
    <row r="373" spans="1:15" s="21" customFormat="1" ht="165" customHeight="1" x14ac:dyDescent="0.25">
      <c r="A373" s="79" t="s">
        <v>918</v>
      </c>
      <c r="B373" s="62" t="s">
        <v>919</v>
      </c>
      <c r="C373" s="62" t="s">
        <v>920</v>
      </c>
      <c r="D373" s="44" t="s">
        <v>921</v>
      </c>
      <c r="E373" s="25">
        <v>16894.053333333333</v>
      </c>
      <c r="F373" s="25">
        <v>0</v>
      </c>
      <c r="G373" s="25">
        <v>16894.053333333333</v>
      </c>
      <c r="H373" s="45" t="s">
        <v>922</v>
      </c>
      <c r="I373" s="7">
        <f t="shared" si="120"/>
        <v>0</v>
      </c>
      <c r="J373" s="7">
        <f t="shared" si="121"/>
        <v>0</v>
      </c>
      <c r="K373" s="7">
        <f t="shared" si="122"/>
        <v>0</v>
      </c>
      <c r="M373" s="35"/>
      <c r="N373" s="35"/>
      <c r="O373" s="35"/>
    </row>
    <row r="374" spans="1:15" s="21" customFormat="1" ht="99" customHeight="1" x14ac:dyDescent="0.25">
      <c r="A374" s="79" t="s">
        <v>923</v>
      </c>
      <c r="B374" s="62" t="s">
        <v>924</v>
      </c>
      <c r="C374" s="62" t="s">
        <v>925</v>
      </c>
      <c r="D374" s="44" t="s">
        <v>591</v>
      </c>
      <c r="E374" s="25">
        <v>1542.8566666666668</v>
      </c>
      <c r="F374" s="48">
        <v>0</v>
      </c>
      <c r="G374" s="48">
        <v>1542.8566666666668</v>
      </c>
      <c r="H374" s="45" t="s">
        <v>922</v>
      </c>
      <c r="I374" s="7">
        <f t="shared" si="120"/>
        <v>0</v>
      </c>
      <c r="J374" s="7">
        <f t="shared" si="121"/>
        <v>0</v>
      </c>
      <c r="K374" s="7">
        <f t="shared" si="122"/>
        <v>0</v>
      </c>
      <c r="M374" s="35"/>
      <c r="N374" s="35"/>
      <c r="O374" s="35"/>
    </row>
    <row r="375" spans="1:15" s="21" customFormat="1" ht="166.5" customHeight="1" x14ac:dyDescent="0.25">
      <c r="A375" s="27" t="s">
        <v>926</v>
      </c>
      <c r="B375" s="28" t="s">
        <v>927</v>
      </c>
      <c r="C375" s="29" t="s">
        <v>928</v>
      </c>
      <c r="D375" s="19" t="s">
        <v>441</v>
      </c>
      <c r="E375" s="25">
        <v>35968.763333333329</v>
      </c>
      <c r="F375" s="48">
        <v>8632.5057960959475</v>
      </c>
      <c r="G375" s="48">
        <v>27336.257537237383</v>
      </c>
      <c r="H375" s="19" t="s">
        <v>12</v>
      </c>
      <c r="I375" s="7">
        <f t="shared" si="120"/>
        <v>0</v>
      </c>
      <c r="J375" s="7">
        <f t="shared" si="121"/>
        <v>0</v>
      </c>
      <c r="K375" s="7">
        <f t="shared" si="122"/>
        <v>0</v>
      </c>
      <c r="M375" s="35"/>
      <c r="N375" s="35"/>
      <c r="O375" s="35"/>
    </row>
    <row r="376" spans="1:15" s="21" customFormat="1" ht="38.25" x14ac:dyDescent="0.25">
      <c r="A376" s="27" t="s">
        <v>929</v>
      </c>
      <c r="B376" s="28" t="s">
        <v>930</v>
      </c>
      <c r="C376" s="29" t="s">
        <v>931</v>
      </c>
      <c r="D376" s="19" t="s">
        <v>591</v>
      </c>
      <c r="E376" s="25">
        <v>714.44999999999993</v>
      </c>
      <c r="F376" s="48">
        <v>68.726142069306107</v>
      </c>
      <c r="G376" s="48">
        <v>645.72385793069384</v>
      </c>
      <c r="H376" s="19" t="s">
        <v>922</v>
      </c>
      <c r="I376" s="7">
        <f t="shared" si="120"/>
        <v>0</v>
      </c>
      <c r="J376" s="7">
        <f t="shared" si="121"/>
        <v>0</v>
      </c>
      <c r="K376" s="7">
        <f t="shared" si="122"/>
        <v>0</v>
      </c>
      <c r="M376" s="35"/>
      <c r="N376" s="35"/>
      <c r="O376" s="35"/>
    </row>
    <row r="377" spans="1:15" s="21" customFormat="1" ht="91.5" customHeight="1" x14ac:dyDescent="0.25">
      <c r="A377" s="27" t="s">
        <v>932</v>
      </c>
      <c r="B377" s="28" t="s">
        <v>933</v>
      </c>
      <c r="C377" s="29" t="s">
        <v>934</v>
      </c>
      <c r="D377" s="19" t="s">
        <v>591</v>
      </c>
      <c r="E377" s="25">
        <v>307.65333333333331</v>
      </c>
      <c r="F377" s="48">
        <v>0</v>
      </c>
      <c r="G377" s="48">
        <v>307.65333333333331</v>
      </c>
      <c r="H377" s="19" t="s">
        <v>922</v>
      </c>
      <c r="I377" s="7">
        <f t="shared" si="120"/>
        <v>0</v>
      </c>
      <c r="J377" s="7">
        <f t="shared" si="121"/>
        <v>0</v>
      </c>
      <c r="K377" s="7">
        <f t="shared" si="122"/>
        <v>0</v>
      </c>
      <c r="M377" s="35"/>
      <c r="N377" s="35"/>
      <c r="O377" s="35"/>
    </row>
    <row r="378" spans="1:15" s="21" customFormat="1" ht="63.75" x14ac:dyDescent="0.25">
      <c r="A378" s="27" t="s">
        <v>935</v>
      </c>
      <c r="B378" s="28" t="s">
        <v>936</v>
      </c>
      <c r="C378" s="29" t="s">
        <v>937</v>
      </c>
      <c r="D378" s="19" t="s">
        <v>618</v>
      </c>
      <c r="E378" s="25">
        <v>479.54333333333335</v>
      </c>
      <c r="F378" s="48">
        <v>49.997314226697661</v>
      </c>
      <c r="G378" s="48">
        <v>429.5460191066357</v>
      </c>
      <c r="H378" s="19" t="s">
        <v>12</v>
      </c>
      <c r="I378" s="7">
        <f t="shared" si="120"/>
        <v>0</v>
      </c>
      <c r="J378" s="7">
        <f t="shared" si="121"/>
        <v>0</v>
      </c>
      <c r="K378" s="7">
        <f t="shared" si="122"/>
        <v>0</v>
      </c>
      <c r="M378" s="35"/>
      <c r="N378" s="35"/>
      <c r="O378" s="35"/>
    </row>
    <row r="379" spans="1:15" s="21" customFormat="1" ht="89.25" customHeight="1" x14ac:dyDescent="0.25">
      <c r="A379" s="27" t="s">
        <v>938</v>
      </c>
      <c r="B379" s="28" t="s">
        <v>939</v>
      </c>
      <c r="C379" s="29" t="s">
        <v>940</v>
      </c>
      <c r="D379" s="19" t="s">
        <v>941</v>
      </c>
      <c r="E379" s="25">
        <v>480.05666666666662</v>
      </c>
      <c r="F379" s="48">
        <v>52.813930176993921</v>
      </c>
      <c r="G379" s="48">
        <v>427.24273648967267</v>
      </c>
      <c r="H379" s="19" t="s">
        <v>922</v>
      </c>
      <c r="I379" s="7">
        <f t="shared" si="120"/>
        <v>0</v>
      </c>
      <c r="J379" s="7">
        <f t="shared" si="121"/>
        <v>0</v>
      </c>
      <c r="K379" s="7">
        <f t="shared" si="122"/>
        <v>0</v>
      </c>
      <c r="M379" s="35"/>
      <c r="N379" s="35"/>
      <c r="O379" s="35"/>
    </row>
    <row r="380" spans="1:15" s="21" customFormat="1" ht="80.25" customHeight="1" x14ac:dyDescent="0.25">
      <c r="A380" s="79" t="s">
        <v>942</v>
      </c>
      <c r="B380" s="62" t="s">
        <v>943</v>
      </c>
      <c r="C380" s="62" t="s">
        <v>944</v>
      </c>
      <c r="D380" s="44" t="s">
        <v>945</v>
      </c>
      <c r="E380" s="25">
        <v>450.37</v>
      </c>
      <c r="F380" s="48">
        <v>49.527492668621704</v>
      </c>
      <c r="G380" s="48">
        <v>400.84250733137833</v>
      </c>
      <c r="H380" s="45" t="s">
        <v>922</v>
      </c>
      <c r="I380" s="7">
        <f t="shared" si="120"/>
        <v>0</v>
      </c>
      <c r="J380" s="7">
        <f t="shared" si="121"/>
        <v>0</v>
      </c>
      <c r="K380" s="7">
        <f t="shared" si="122"/>
        <v>0</v>
      </c>
      <c r="M380" s="35"/>
      <c r="N380" s="35"/>
      <c r="O380" s="35"/>
    </row>
    <row r="381" spans="1:15" s="21" customFormat="1" ht="99.75" customHeight="1" x14ac:dyDescent="0.25">
      <c r="A381" s="27" t="s">
        <v>946</v>
      </c>
      <c r="B381" s="28" t="s">
        <v>947</v>
      </c>
      <c r="C381" s="29" t="s">
        <v>948</v>
      </c>
      <c r="D381" s="19" t="s">
        <v>502</v>
      </c>
      <c r="E381" s="25">
        <v>75.583333333333329</v>
      </c>
      <c r="F381" s="48">
        <v>9.8007434301521421</v>
      </c>
      <c r="G381" s="48">
        <v>65.78258990318119</v>
      </c>
      <c r="H381" s="19" t="s">
        <v>12</v>
      </c>
      <c r="I381" s="7">
        <f t="shared" si="120"/>
        <v>0</v>
      </c>
      <c r="J381" s="7">
        <f t="shared" si="121"/>
        <v>0</v>
      </c>
      <c r="K381" s="7">
        <f t="shared" si="122"/>
        <v>0</v>
      </c>
      <c r="M381" s="35"/>
      <c r="N381" s="35"/>
      <c r="O381" s="35"/>
    </row>
    <row r="382" spans="1:15" s="21" customFormat="1" ht="129" customHeight="1" x14ac:dyDescent="0.25">
      <c r="A382" s="27" t="s">
        <v>949</v>
      </c>
      <c r="B382" s="28" t="s">
        <v>950</v>
      </c>
      <c r="C382" s="29" t="s">
        <v>951</v>
      </c>
      <c r="D382" s="19" t="s">
        <v>502</v>
      </c>
      <c r="E382" s="25">
        <v>110.21333333333332</v>
      </c>
      <c r="F382" s="48">
        <v>11.495586395507841</v>
      </c>
      <c r="G382" s="48">
        <v>98.717746937825481</v>
      </c>
      <c r="H382" s="19" t="s">
        <v>12</v>
      </c>
      <c r="I382" s="7">
        <f t="shared" si="120"/>
        <v>0</v>
      </c>
      <c r="J382" s="7">
        <f t="shared" si="121"/>
        <v>0</v>
      </c>
      <c r="K382" s="7">
        <f t="shared" si="122"/>
        <v>0</v>
      </c>
      <c r="M382" s="35"/>
      <c r="N382" s="35"/>
      <c r="O382" s="35"/>
    </row>
    <row r="383" spans="1:15" s="21" customFormat="1" ht="126.75" customHeight="1" x14ac:dyDescent="0.25">
      <c r="A383" s="79" t="s">
        <v>952</v>
      </c>
      <c r="B383" s="62" t="s">
        <v>953</v>
      </c>
      <c r="C383" s="62" t="s">
        <v>954</v>
      </c>
      <c r="D383" s="44" t="s">
        <v>502</v>
      </c>
      <c r="E383" s="25">
        <v>130.98333333333335</v>
      </c>
      <c r="F383" s="48">
        <v>13.660130238934588</v>
      </c>
      <c r="G383" s="48">
        <v>117.32320309439876</v>
      </c>
      <c r="H383" s="45" t="s">
        <v>12</v>
      </c>
      <c r="I383" s="7">
        <f t="shared" si="120"/>
        <v>0</v>
      </c>
      <c r="J383" s="7">
        <f t="shared" si="121"/>
        <v>0</v>
      </c>
      <c r="K383" s="7">
        <f t="shared" si="122"/>
        <v>0</v>
      </c>
      <c r="M383" s="35"/>
      <c r="N383" s="35"/>
      <c r="O383" s="35"/>
    </row>
    <row r="384" spans="1:15" s="21" customFormat="1" ht="141" customHeight="1" x14ac:dyDescent="0.25">
      <c r="A384" s="27" t="s">
        <v>955</v>
      </c>
      <c r="B384" s="28" t="s">
        <v>956</v>
      </c>
      <c r="C384" s="29" t="s">
        <v>957</v>
      </c>
      <c r="D384" s="19" t="s">
        <v>502</v>
      </c>
      <c r="E384" s="25">
        <v>100.63333333333333</v>
      </c>
      <c r="F384" s="48">
        <v>10.495264952362742</v>
      </c>
      <c r="G384" s="48">
        <v>90.13806838097058</v>
      </c>
      <c r="H384" s="19" t="s">
        <v>12</v>
      </c>
      <c r="I384" s="7">
        <f t="shared" si="120"/>
        <v>0</v>
      </c>
      <c r="J384" s="7">
        <f t="shared" si="121"/>
        <v>0</v>
      </c>
      <c r="K384" s="7">
        <f t="shared" si="122"/>
        <v>0</v>
      </c>
      <c r="M384" s="35"/>
      <c r="N384" s="35"/>
      <c r="O384" s="35"/>
    </row>
    <row r="385" spans="1:15" s="21" customFormat="1" ht="121.5" customHeight="1" x14ac:dyDescent="0.25">
      <c r="A385" s="27" t="s">
        <v>958</v>
      </c>
      <c r="B385" s="28" t="s">
        <v>959</v>
      </c>
      <c r="C385" s="29" t="s">
        <v>960</v>
      </c>
      <c r="D385" s="19" t="s">
        <v>502</v>
      </c>
      <c r="E385" s="25">
        <v>120.6</v>
      </c>
      <c r="F385" s="48">
        <v>12.573723675813657</v>
      </c>
      <c r="G385" s="48">
        <v>108.02627632418634</v>
      </c>
      <c r="H385" s="19" t="s">
        <v>12</v>
      </c>
      <c r="I385" s="7">
        <f t="shared" si="120"/>
        <v>0</v>
      </c>
      <c r="J385" s="7">
        <f t="shared" si="121"/>
        <v>0</v>
      </c>
      <c r="K385" s="7">
        <f t="shared" si="122"/>
        <v>0</v>
      </c>
      <c r="M385" s="35"/>
      <c r="N385" s="35"/>
      <c r="O385" s="35"/>
    </row>
    <row r="386" spans="1:15" s="21" customFormat="1" ht="120.75" customHeight="1" x14ac:dyDescent="0.25">
      <c r="A386" s="27" t="s">
        <v>961</v>
      </c>
      <c r="B386" s="28" t="s">
        <v>962</v>
      </c>
      <c r="C386" s="29" t="s">
        <v>963</v>
      </c>
      <c r="D386" s="19" t="s">
        <v>502</v>
      </c>
      <c r="E386" s="25">
        <v>289.07666666666665</v>
      </c>
      <c r="F386" s="48">
        <v>33.156910031023784</v>
      </c>
      <c r="G386" s="48">
        <v>255.91975663564287</v>
      </c>
      <c r="H386" s="19" t="s">
        <v>964</v>
      </c>
      <c r="I386" s="7">
        <f t="shared" si="120"/>
        <v>0</v>
      </c>
      <c r="J386" s="7">
        <f t="shared" si="121"/>
        <v>0</v>
      </c>
      <c r="K386" s="7">
        <f t="shared" si="122"/>
        <v>0</v>
      </c>
      <c r="M386" s="35"/>
      <c r="N386" s="35"/>
      <c r="O386" s="35"/>
    </row>
    <row r="387" spans="1:15" s="21" customFormat="1" ht="168" customHeight="1" x14ac:dyDescent="0.25">
      <c r="A387" s="27" t="s">
        <v>965</v>
      </c>
      <c r="B387" s="28" t="s">
        <v>966</v>
      </c>
      <c r="C387" s="29" t="s">
        <v>967</v>
      </c>
      <c r="D387" s="19" t="s">
        <v>502</v>
      </c>
      <c r="E387" s="25">
        <v>1118.4866666666667</v>
      </c>
      <c r="F387" s="48">
        <v>96.555360612202108</v>
      </c>
      <c r="G387" s="48">
        <v>1021.9313060544646</v>
      </c>
      <c r="H387" s="19" t="s">
        <v>968</v>
      </c>
      <c r="I387" s="7">
        <f t="shared" si="120"/>
        <v>0</v>
      </c>
      <c r="J387" s="7">
        <f t="shared" si="121"/>
        <v>0</v>
      </c>
      <c r="K387" s="7">
        <f t="shared" si="122"/>
        <v>0</v>
      </c>
      <c r="M387" s="35"/>
      <c r="N387" s="35"/>
      <c r="O387" s="35"/>
    </row>
    <row r="388" spans="1:15" s="21" customFormat="1" ht="102" x14ac:dyDescent="0.25">
      <c r="A388" s="79" t="s">
        <v>969</v>
      </c>
      <c r="B388" s="62" t="s">
        <v>970</v>
      </c>
      <c r="C388" s="62" t="s">
        <v>963</v>
      </c>
      <c r="D388" s="44" t="s">
        <v>502</v>
      </c>
      <c r="E388" s="25">
        <v>50.76</v>
      </c>
      <c r="F388" s="48">
        <v>5.8251912658020037</v>
      </c>
      <c r="G388" s="48">
        <v>44.934808734197993</v>
      </c>
      <c r="H388" s="45" t="s">
        <v>971</v>
      </c>
      <c r="I388" s="7">
        <f t="shared" si="120"/>
        <v>0</v>
      </c>
      <c r="J388" s="7">
        <f t="shared" si="121"/>
        <v>0</v>
      </c>
      <c r="K388" s="7">
        <f t="shared" si="122"/>
        <v>0</v>
      </c>
      <c r="M388" s="35"/>
      <c r="N388" s="35"/>
      <c r="O388" s="35"/>
    </row>
    <row r="389" spans="1:15" s="21" customFormat="1" ht="160.5" customHeight="1" x14ac:dyDescent="0.25">
      <c r="A389" s="27" t="s">
        <v>972</v>
      </c>
      <c r="B389" s="28" t="s">
        <v>973</v>
      </c>
      <c r="C389" s="29" t="s">
        <v>963</v>
      </c>
      <c r="D389" s="19" t="s">
        <v>502</v>
      </c>
      <c r="E389" s="25">
        <v>39.11333333333333</v>
      </c>
      <c r="F389" s="48">
        <v>4.4857488874297804</v>
      </c>
      <c r="G389" s="48">
        <v>34.627584445903551</v>
      </c>
      <c r="H389" s="63" t="s">
        <v>971</v>
      </c>
      <c r="I389" s="7">
        <f t="shared" si="120"/>
        <v>0</v>
      </c>
      <c r="J389" s="7">
        <f t="shared" si="121"/>
        <v>0</v>
      </c>
      <c r="K389" s="7">
        <f t="shared" si="122"/>
        <v>0</v>
      </c>
      <c r="M389" s="35"/>
      <c r="N389" s="35"/>
      <c r="O389" s="35"/>
    </row>
    <row r="390" spans="1:15" s="21" customFormat="1" ht="127.5" customHeight="1" x14ac:dyDescent="0.25">
      <c r="A390" s="84" t="s">
        <v>974</v>
      </c>
      <c r="B390" s="85"/>
      <c r="C390" s="86"/>
      <c r="D390" s="19"/>
      <c r="E390" s="25"/>
      <c r="F390" s="48"/>
      <c r="G390" s="48"/>
      <c r="H390" s="19"/>
      <c r="I390" s="7" t="s">
        <v>1305</v>
      </c>
      <c r="J390" s="7" t="s">
        <v>1305</v>
      </c>
      <c r="K390" s="7" t="s">
        <v>1305</v>
      </c>
    </row>
    <row r="391" spans="1:15" s="21" customFormat="1" x14ac:dyDescent="0.25">
      <c r="A391" s="87" t="s">
        <v>975</v>
      </c>
      <c r="B391" s="88"/>
      <c r="C391" s="89"/>
      <c r="D391" s="19"/>
      <c r="E391" s="25"/>
      <c r="F391" s="48"/>
      <c r="G391" s="48"/>
      <c r="H391" s="19"/>
      <c r="I391" s="7" t="s">
        <v>1305</v>
      </c>
      <c r="J391" s="7" t="s">
        <v>1305</v>
      </c>
      <c r="K391" s="7" t="s">
        <v>1305</v>
      </c>
    </row>
    <row r="392" spans="1:15" s="21" customFormat="1" ht="122.25" customHeight="1" x14ac:dyDescent="0.25">
      <c r="A392" s="87" t="s">
        <v>976</v>
      </c>
      <c r="B392" s="88"/>
      <c r="C392" s="89"/>
      <c r="D392" s="19"/>
      <c r="E392" s="25"/>
      <c r="F392" s="48"/>
      <c r="G392" s="48"/>
      <c r="H392" s="19"/>
      <c r="I392" s="7" t="s">
        <v>1305</v>
      </c>
      <c r="J392" s="7" t="s">
        <v>1305</v>
      </c>
      <c r="K392" s="7" t="s">
        <v>1305</v>
      </c>
    </row>
    <row r="393" spans="1:15" s="21" customFormat="1" ht="369.75" x14ac:dyDescent="0.25">
      <c r="A393" s="27" t="s">
        <v>977</v>
      </c>
      <c r="B393" s="28" t="s">
        <v>978</v>
      </c>
      <c r="C393" s="29" t="s">
        <v>979</v>
      </c>
      <c r="D393" s="19" t="s">
        <v>980</v>
      </c>
      <c r="E393" s="25">
        <v>9978.4066666666658</v>
      </c>
      <c r="F393" s="48">
        <v>5344.4474366992135</v>
      </c>
      <c r="G393" s="48">
        <v>4633.9592299674523</v>
      </c>
      <c r="H393" s="19" t="s">
        <v>981</v>
      </c>
      <c r="I393" s="7">
        <f t="shared" ref="I393:I400" si="123">E393*$D$12</f>
        <v>0</v>
      </c>
      <c r="J393" s="7">
        <f t="shared" ref="J393:J400" si="124">F393*$D$12</f>
        <v>0</v>
      </c>
      <c r="K393" s="7">
        <f t="shared" ref="K393:K400" si="125">G393*$D$12</f>
        <v>0</v>
      </c>
      <c r="M393" s="35"/>
      <c r="N393" s="35"/>
      <c r="O393" s="35"/>
    </row>
    <row r="394" spans="1:15" s="21" customFormat="1" ht="89.25" x14ac:dyDescent="0.25">
      <c r="A394" s="27" t="s">
        <v>982</v>
      </c>
      <c r="B394" s="28" t="s">
        <v>983</v>
      </c>
      <c r="C394" s="29" t="s">
        <v>984</v>
      </c>
      <c r="D394" s="19" t="s">
        <v>985</v>
      </c>
      <c r="E394" s="25">
        <v>11964.406666666668</v>
      </c>
      <c r="F394" s="48">
        <v>11964.406666666668</v>
      </c>
      <c r="G394" s="48">
        <v>0</v>
      </c>
      <c r="H394" s="19" t="s">
        <v>986</v>
      </c>
      <c r="I394" s="7">
        <f t="shared" si="123"/>
        <v>0</v>
      </c>
      <c r="J394" s="7">
        <f t="shared" si="124"/>
        <v>0</v>
      </c>
      <c r="K394" s="7">
        <f t="shared" si="125"/>
        <v>0</v>
      </c>
      <c r="M394" s="35"/>
      <c r="N394" s="35"/>
      <c r="O394" s="35"/>
    </row>
    <row r="395" spans="1:15" s="21" customFormat="1" ht="140.25" x14ac:dyDescent="0.25">
      <c r="A395" s="27" t="s">
        <v>987</v>
      </c>
      <c r="B395" s="28" t="s">
        <v>988</v>
      </c>
      <c r="C395" s="64" t="s">
        <v>989</v>
      </c>
      <c r="D395" s="44" t="s">
        <v>980</v>
      </c>
      <c r="E395" s="25">
        <v>5793.9133333333339</v>
      </c>
      <c r="F395" s="48">
        <v>5793.9133333333339</v>
      </c>
      <c r="G395" s="48">
        <v>0</v>
      </c>
      <c r="H395" s="45"/>
      <c r="I395" s="7">
        <f t="shared" si="123"/>
        <v>0</v>
      </c>
      <c r="J395" s="7">
        <f t="shared" si="124"/>
        <v>0</v>
      </c>
      <c r="K395" s="7">
        <f t="shared" si="125"/>
        <v>0</v>
      </c>
      <c r="M395" s="35"/>
      <c r="N395" s="35"/>
      <c r="O395" s="35"/>
    </row>
    <row r="396" spans="1:15" s="21" customFormat="1" ht="219" customHeight="1" x14ac:dyDescent="0.25">
      <c r="A396" s="27" t="s">
        <v>990</v>
      </c>
      <c r="B396" s="28" t="s">
        <v>991</v>
      </c>
      <c r="C396" s="29" t="s">
        <v>992</v>
      </c>
      <c r="D396" s="19" t="s">
        <v>980</v>
      </c>
      <c r="E396" s="25">
        <v>19311.52</v>
      </c>
      <c r="F396" s="48">
        <v>19311.52</v>
      </c>
      <c r="G396" s="48">
        <v>0</v>
      </c>
      <c r="H396" s="19"/>
      <c r="I396" s="7">
        <f t="shared" si="123"/>
        <v>0</v>
      </c>
      <c r="J396" s="7">
        <f t="shared" si="124"/>
        <v>0</v>
      </c>
      <c r="K396" s="7">
        <f t="shared" si="125"/>
        <v>0</v>
      </c>
      <c r="M396" s="35"/>
      <c r="N396" s="35"/>
      <c r="O396" s="35"/>
    </row>
    <row r="397" spans="1:15" s="21" customFormat="1" ht="220.5" customHeight="1" x14ac:dyDescent="0.25">
      <c r="A397" s="27" t="s">
        <v>993</v>
      </c>
      <c r="B397" s="28" t="s">
        <v>994</v>
      </c>
      <c r="C397" s="29" t="s">
        <v>995</v>
      </c>
      <c r="D397" s="19" t="s">
        <v>980</v>
      </c>
      <c r="E397" s="25">
        <v>21029.763333333336</v>
      </c>
      <c r="F397" s="48">
        <v>21029.763333333336</v>
      </c>
      <c r="G397" s="48">
        <v>0</v>
      </c>
      <c r="H397" s="19"/>
      <c r="I397" s="7">
        <f t="shared" si="123"/>
        <v>0</v>
      </c>
      <c r="J397" s="7">
        <f t="shared" si="124"/>
        <v>0</v>
      </c>
      <c r="K397" s="7">
        <f t="shared" si="125"/>
        <v>0</v>
      </c>
      <c r="M397" s="35"/>
      <c r="N397" s="35"/>
      <c r="O397" s="35"/>
    </row>
    <row r="398" spans="1:15" s="21" customFormat="1" ht="141.75" customHeight="1" x14ac:dyDescent="0.25">
      <c r="A398" s="27" t="s">
        <v>996</v>
      </c>
      <c r="B398" s="28" t="s">
        <v>997</v>
      </c>
      <c r="C398" s="29" t="s">
        <v>998</v>
      </c>
      <c r="D398" s="19" t="s">
        <v>980</v>
      </c>
      <c r="E398" s="25">
        <v>46866.330000000009</v>
      </c>
      <c r="F398" s="48">
        <v>46866.330000000009</v>
      </c>
      <c r="G398" s="48">
        <v>0</v>
      </c>
      <c r="H398" s="19" t="s">
        <v>999</v>
      </c>
      <c r="I398" s="7">
        <f t="shared" si="123"/>
        <v>0</v>
      </c>
      <c r="J398" s="7">
        <f t="shared" si="124"/>
        <v>0</v>
      </c>
      <c r="K398" s="7">
        <f t="shared" si="125"/>
        <v>0</v>
      </c>
      <c r="M398" s="35"/>
      <c r="N398" s="35"/>
      <c r="O398" s="35"/>
    </row>
    <row r="399" spans="1:15" s="21" customFormat="1" ht="233.25" customHeight="1" x14ac:dyDescent="0.25">
      <c r="A399" s="27" t="s">
        <v>1000</v>
      </c>
      <c r="B399" s="28" t="s">
        <v>1001</v>
      </c>
      <c r="C399" s="29" t="s">
        <v>1002</v>
      </c>
      <c r="D399" s="19" t="s">
        <v>980</v>
      </c>
      <c r="E399" s="25">
        <v>32445.923333333332</v>
      </c>
      <c r="F399" s="48">
        <v>32445.923333333332</v>
      </c>
      <c r="G399" s="48">
        <v>0</v>
      </c>
      <c r="H399" s="19" t="s">
        <v>999</v>
      </c>
      <c r="I399" s="7">
        <f t="shared" si="123"/>
        <v>0</v>
      </c>
      <c r="J399" s="7">
        <f t="shared" si="124"/>
        <v>0</v>
      </c>
      <c r="K399" s="7">
        <f t="shared" si="125"/>
        <v>0</v>
      </c>
      <c r="M399" s="35"/>
      <c r="N399" s="35"/>
      <c r="O399" s="35"/>
    </row>
    <row r="400" spans="1:15" s="21" customFormat="1" ht="321" customHeight="1" x14ac:dyDescent="0.25">
      <c r="A400" s="27" t="s">
        <v>1003</v>
      </c>
      <c r="B400" s="28" t="s">
        <v>1004</v>
      </c>
      <c r="C400" s="29" t="s">
        <v>1005</v>
      </c>
      <c r="D400" s="19" t="s">
        <v>985</v>
      </c>
      <c r="E400" s="25">
        <v>4867.5466666666662</v>
      </c>
      <c r="F400" s="48">
        <v>4867.5466666666662</v>
      </c>
      <c r="G400" s="48">
        <v>0</v>
      </c>
      <c r="H400" s="19" t="s">
        <v>1006</v>
      </c>
      <c r="I400" s="7">
        <f t="shared" si="123"/>
        <v>0</v>
      </c>
      <c r="J400" s="7">
        <f t="shared" si="124"/>
        <v>0</v>
      </c>
      <c r="K400" s="7">
        <f t="shared" si="125"/>
        <v>0</v>
      </c>
      <c r="M400" s="35"/>
      <c r="N400" s="35"/>
      <c r="O400" s="35"/>
    </row>
    <row r="401" spans="1:15" s="21" customFormat="1" ht="261" customHeight="1" x14ac:dyDescent="0.25">
      <c r="A401" s="90" t="s">
        <v>1007</v>
      </c>
      <c r="B401" s="90"/>
      <c r="C401" s="90"/>
      <c r="D401" s="19"/>
      <c r="E401" s="25"/>
      <c r="F401" s="48"/>
      <c r="G401" s="48"/>
      <c r="H401" s="19"/>
      <c r="I401" s="7" t="s">
        <v>1305</v>
      </c>
      <c r="J401" s="7" t="s">
        <v>1305</v>
      </c>
      <c r="K401" s="7" t="s">
        <v>1305</v>
      </c>
    </row>
    <row r="402" spans="1:15" s="21" customFormat="1" x14ac:dyDescent="0.25">
      <c r="A402" s="90" t="s">
        <v>1008</v>
      </c>
      <c r="B402" s="90"/>
      <c r="C402" s="90"/>
      <c r="D402" s="44"/>
      <c r="E402" s="25"/>
      <c r="F402" s="48"/>
      <c r="G402" s="48"/>
      <c r="H402" s="25"/>
      <c r="I402" s="7" t="s">
        <v>1305</v>
      </c>
      <c r="J402" s="7" t="s">
        <v>1305</v>
      </c>
      <c r="K402" s="7" t="s">
        <v>1305</v>
      </c>
    </row>
    <row r="403" spans="1:15" s="21" customFormat="1" ht="76.5" x14ac:dyDescent="0.25">
      <c r="A403" s="27" t="s">
        <v>1009</v>
      </c>
      <c r="B403" s="42" t="s">
        <v>1010</v>
      </c>
      <c r="C403" s="43" t="s">
        <v>1011</v>
      </c>
      <c r="D403" s="44" t="s">
        <v>147</v>
      </c>
      <c r="E403" s="25">
        <v>4632.2283985685062</v>
      </c>
      <c r="F403" s="48">
        <v>0</v>
      </c>
      <c r="G403" s="48">
        <v>4632.2283985685062</v>
      </c>
      <c r="H403" s="45"/>
      <c r="I403" s="7">
        <f t="shared" ref="I403:I407" si="126">E403*$D$12</f>
        <v>0</v>
      </c>
      <c r="J403" s="7">
        <f t="shared" ref="J403:J407" si="127">F403*$D$12</f>
        <v>0</v>
      </c>
      <c r="K403" s="7">
        <f t="shared" ref="K403:K407" si="128">G403*$D$12</f>
        <v>0</v>
      </c>
      <c r="M403" s="35"/>
      <c r="N403" s="35"/>
      <c r="O403" s="35"/>
    </row>
    <row r="404" spans="1:15" s="21" customFormat="1" ht="140.25" x14ac:dyDescent="0.25">
      <c r="A404" s="27" t="s">
        <v>1012</v>
      </c>
      <c r="B404" s="28" t="s">
        <v>1013</v>
      </c>
      <c r="C404" s="29" t="s">
        <v>1014</v>
      </c>
      <c r="D404" s="19" t="s">
        <v>147</v>
      </c>
      <c r="E404" s="25">
        <v>13565.746192151864</v>
      </c>
      <c r="F404" s="48">
        <v>0</v>
      </c>
      <c r="G404" s="48">
        <v>13565.746192151864</v>
      </c>
      <c r="H404" s="19"/>
      <c r="I404" s="7">
        <f t="shared" si="126"/>
        <v>0</v>
      </c>
      <c r="J404" s="7">
        <f t="shared" si="127"/>
        <v>0</v>
      </c>
      <c r="K404" s="7">
        <f t="shared" si="128"/>
        <v>0</v>
      </c>
      <c r="M404" s="35"/>
      <c r="N404" s="35"/>
      <c r="O404" s="35"/>
    </row>
    <row r="405" spans="1:15" s="21" customFormat="1" ht="125.25" customHeight="1" x14ac:dyDescent="0.25">
      <c r="A405" s="27" t="s">
        <v>1015</v>
      </c>
      <c r="B405" s="28" t="s">
        <v>1016</v>
      </c>
      <c r="C405" s="29" t="s">
        <v>1011</v>
      </c>
      <c r="D405" s="19" t="s">
        <v>147</v>
      </c>
      <c r="E405" s="25">
        <v>6127.6599555213115</v>
      </c>
      <c r="F405" s="48">
        <v>0</v>
      </c>
      <c r="G405" s="48">
        <v>6127.6599555213115</v>
      </c>
      <c r="H405" s="19"/>
      <c r="I405" s="7">
        <f t="shared" si="126"/>
        <v>0</v>
      </c>
      <c r="J405" s="7">
        <f t="shared" si="127"/>
        <v>0</v>
      </c>
      <c r="K405" s="7">
        <f t="shared" si="128"/>
        <v>0</v>
      </c>
      <c r="M405" s="35"/>
      <c r="N405" s="35"/>
      <c r="O405" s="35"/>
    </row>
    <row r="406" spans="1:15" s="21" customFormat="1" ht="183" customHeight="1" x14ac:dyDescent="0.25">
      <c r="A406" s="27" t="s">
        <v>1017</v>
      </c>
      <c r="B406" s="62" t="s">
        <v>1018</v>
      </c>
      <c r="C406" s="65" t="s">
        <v>1014</v>
      </c>
      <c r="D406" s="44" t="s">
        <v>147</v>
      </c>
      <c r="E406" s="25">
        <v>15061.177749104671</v>
      </c>
      <c r="F406" s="48">
        <v>0</v>
      </c>
      <c r="G406" s="48">
        <v>15061.177749104671</v>
      </c>
      <c r="H406" s="45"/>
      <c r="I406" s="7">
        <f t="shared" si="126"/>
        <v>0</v>
      </c>
      <c r="J406" s="7">
        <f t="shared" si="127"/>
        <v>0</v>
      </c>
      <c r="K406" s="7">
        <f t="shared" si="128"/>
        <v>0</v>
      </c>
      <c r="M406" s="35"/>
      <c r="N406" s="35"/>
      <c r="O406" s="35"/>
    </row>
    <row r="407" spans="1:15" s="21" customFormat="1" ht="128.25" customHeight="1" x14ac:dyDescent="0.25">
      <c r="A407" s="80" t="s">
        <v>1019</v>
      </c>
      <c r="B407" s="29" t="s">
        <v>1020</v>
      </c>
      <c r="C407" s="29" t="s">
        <v>1021</v>
      </c>
      <c r="D407" s="19" t="s">
        <v>1022</v>
      </c>
      <c r="E407" s="25">
        <v>20550.798236019735</v>
      </c>
      <c r="F407" s="48">
        <v>0</v>
      </c>
      <c r="G407" s="48">
        <v>20550.798236019735</v>
      </c>
      <c r="H407" s="19"/>
      <c r="I407" s="7">
        <f t="shared" si="126"/>
        <v>0</v>
      </c>
      <c r="J407" s="7">
        <f t="shared" si="127"/>
        <v>0</v>
      </c>
      <c r="K407" s="7">
        <f t="shared" si="128"/>
        <v>0</v>
      </c>
      <c r="M407" s="35"/>
      <c r="N407" s="35"/>
      <c r="O407" s="35"/>
    </row>
    <row r="408" spans="1:15" s="21" customFormat="1" ht="177.75" customHeight="1" x14ac:dyDescent="0.25">
      <c r="A408" s="87" t="s">
        <v>1023</v>
      </c>
      <c r="B408" s="88"/>
      <c r="C408" s="89"/>
      <c r="D408" s="19"/>
      <c r="E408" s="25"/>
      <c r="F408" s="48"/>
      <c r="G408" s="48"/>
      <c r="H408" s="19"/>
      <c r="I408" s="7" t="s">
        <v>1305</v>
      </c>
      <c r="J408" s="7" t="s">
        <v>1305</v>
      </c>
      <c r="K408" s="7" t="s">
        <v>1305</v>
      </c>
    </row>
    <row r="409" spans="1:15" s="21" customFormat="1" ht="409.6" customHeight="1" x14ac:dyDescent="0.25">
      <c r="A409" s="27" t="s">
        <v>1024</v>
      </c>
      <c r="B409" s="28" t="s">
        <v>1025</v>
      </c>
      <c r="C409" s="29" t="s">
        <v>1026</v>
      </c>
      <c r="D409" s="19" t="s">
        <v>980</v>
      </c>
      <c r="E409" s="25">
        <v>9431.7433333333338</v>
      </c>
      <c r="F409" s="48">
        <v>0</v>
      </c>
      <c r="G409" s="48">
        <v>9431.7433333333338</v>
      </c>
      <c r="H409" s="19"/>
      <c r="I409" s="7">
        <f t="shared" ref="I409:I410" si="129">E409*$D$12</f>
        <v>0</v>
      </c>
      <c r="J409" s="7">
        <f t="shared" ref="J409:J410" si="130">F409*$D$12</f>
        <v>0</v>
      </c>
      <c r="K409" s="7">
        <f t="shared" ref="K409:K410" si="131">G409*$D$12</f>
        <v>0</v>
      </c>
      <c r="M409" s="35"/>
      <c r="N409" s="35"/>
      <c r="O409" s="35"/>
    </row>
    <row r="410" spans="1:15" s="21" customFormat="1" ht="191.25" x14ac:dyDescent="0.25">
      <c r="A410" s="27" t="s">
        <v>1027</v>
      </c>
      <c r="B410" s="28" t="s">
        <v>1028</v>
      </c>
      <c r="C410" s="29" t="s">
        <v>1029</v>
      </c>
      <c r="D410" s="19" t="s">
        <v>980</v>
      </c>
      <c r="E410" s="25">
        <v>4981.3633333333346</v>
      </c>
      <c r="F410" s="48">
        <v>0</v>
      </c>
      <c r="G410" s="48">
        <v>4981.3633333333346</v>
      </c>
      <c r="H410" s="19"/>
      <c r="I410" s="7">
        <f t="shared" si="129"/>
        <v>0</v>
      </c>
      <c r="J410" s="7">
        <f t="shared" si="130"/>
        <v>0</v>
      </c>
      <c r="K410" s="7">
        <f t="shared" si="131"/>
        <v>0</v>
      </c>
      <c r="M410" s="35"/>
      <c r="N410" s="35"/>
      <c r="O410" s="35"/>
    </row>
    <row r="411" spans="1:15" s="21" customFormat="1" x14ac:dyDescent="0.25">
      <c r="A411" s="90" t="s">
        <v>1030</v>
      </c>
      <c r="B411" s="90"/>
      <c r="C411" s="90"/>
      <c r="D411" s="19"/>
      <c r="E411" s="25"/>
      <c r="F411" s="48"/>
      <c r="G411" s="48"/>
      <c r="H411" s="19"/>
      <c r="I411" s="7" t="s">
        <v>1305</v>
      </c>
      <c r="J411" s="7" t="s">
        <v>1305</v>
      </c>
      <c r="K411" s="7" t="s">
        <v>1305</v>
      </c>
    </row>
    <row r="412" spans="1:15" s="21" customFormat="1" ht="76.5" x14ac:dyDescent="0.25">
      <c r="A412" s="27" t="s">
        <v>1031</v>
      </c>
      <c r="B412" s="28" t="s">
        <v>1032</v>
      </c>
      <c r="C412" s="29" t="s">
        <v>1033</v>
      </c>
      <c r="D412" s="19"/>
      <c r="E412" s="25"/>
      <c r="F412" s="48"/>
      <c r="G412" s="48"/>
      <c r="H412" s="19"/>
      <c r="I412" s="7" t="s">
        <v>1305</v>
      </c>
      <c r="J412" s="7" t="s">
        <v>1305</v>
      </c>
      <c r="K412" s="7" t="s">
        <v>1305</v>
      </c>
    </row>
    <row r="413" spans="1:15" s="21" customFormat="1" ht="25.5" x14ac:dyDescent="0.25">
      <c r="A413" s="80" t="s">
        <v>1034</v>
      </c>
      <c r="B413" s="29" t="s">
        <v>1035</v>
      </c>
      <c r="C413" s="29"/>
      <c r="D413" s="19" t="s">
        <v>1036</v>
      </c>
      <c r="E413" s="25">
        <v>107033.00333333334</v>
      </c>
      <c r="F413" s="48">
        <v>18195.6093616217</v>
      </c>
      <c r="G413" s="48">
        <v>88837.393971711645</v>
      </c>
      <c r="H413" s="19"/>
      <c r="I413" s="7">
        <f t="shared" ref="I413:I415" si="132">E413*$D$12</f>
        <v>0</v>
      </c>
      <c r="J413" s="7">
        <f t="shared" ref="J413:J415" si="133">F413*$D$12</f>
        <v>0</v>
      </c>
      <c r="K413" s="7">
        <f t="shared" ref="K413:K415" si="134">G413*$D$12</f>
        <v>0</v>
      </c>
      <c r="M413" s="35"/>
      <c r="N413" s="35"/>
      <c r="O413" s="35"/>
    </row>
    <row r="414" spans="1:15" s="21" customFormat="1" ht="25.5" x14ac:dyDescent="0.25">
      <c r="A414" s="80" t="s">
        <v>1037</v>
      </c>
      <c r="B414" s="29" t="s">
        <v>1038</v>
      </c>
      <c r="C414" s="29"/>
      <c r="D414" s="19" t="s">
        <v>1036</v>
      </c>
      <c r="E414" s="25">
        <v>136174.81333333335</v>
      </c>
      <c r="F414" s="48">
        <v>25873.213656936998</v>
      </c>
      <c r="G414" s="48">
        <v>110301.59967639635</v>
      </c>
      <c r="H414" s="19"/>
      <c r="I414" s="7">
        <f t="shared" si="132"/>
        <v>0</v>
      </c>
      <c r="J414" s="7">
        <f t="shared" si="133"/>
        <v>0</v>
      </c>
      <c r="K414" s="7">
        <f t="shared" si="134"/>
        <v>0</v>
      </c>
      <c r="M414" s="35"/>
      <c r="N414" s="35"/>
      <c r="O414" s="35"/>
    </row>
    <row r="415" spans="1:15" s="21" customFormat="1" ht="267.75" x14ac:dyDescent="0.25">
      <c r="A415" s="27" t="s">
        <v>1039</v>
      </c>
      <c r="B415" s="28" t="s">
        <v>1040</v>
      </c>
      <c r="C415" s="29" t="s">
        <v>1041</v>
      </c>
      <c r="D415" s="19" t="s">
        <v>888</v>
      </c>
      <c r="E415" s="25">
        <v>98275.693333333344</v>
      </c>
      <c r="F415" s="48">
        <v>14741.354000000001</v>
      </c>
      <c r="G415" s="48">
        <v>83534.339333333337</v>
      </c>
      <c r="H415" s="19"/>
      <c r="I415" s="7">
        <f t="shared" si="132"/>
        <v>0</v>
      </c>
      <c r="J415" s="7">
        <f t="shared" si="133"/>
        <v>0</v>
      </c>
      <c r="K415" s="7">
        <f t="shared" si="134"/>
        <v>0</v>
      </c>
      <c r="M415" s="35"/>
      <c r="N415" s="35"/>
      <c r="O415" s="35"/>
    </row>
    <row r="416" spans="1:15" s="21" customFormat="1" x14ac:dyDescent="0.25">
      <c r="A416" s="90" t="s">
        <v>1042</v>
      </c>
      <c r="B416" s="90"/>
      <c r="C416" s="90"/>
      <c r="D416" s="44"/>
      <c r="E416" s="25"/>
      <c r="F416" s="48"/>
      <c r="G416" s="48"/>
      <c r="H416" s="25"/>
      <c r="I416" s="7" t="s">
        <v>1305</v>
      </c>
      <c r="J416" s="7" t="s">
        <v>1305</v>
      </c>
      <c r="K416" s="7" t="s">
        <v>1305</v>
      </c>
    </row>
    <row r="417" spans="1:15" s="21" customFormat="1" ht="76.5" x14ac:dyDescent="0.25">
      <c r="A417" s="66" t="s">
        <v>1043</v>
      </c>
      <c r="B417" s="42" t="s">
        <v>1044</v>
      </c>
      <c r="C417" s="43" t="s">
        <v>1045</v>
      </c>
      <c r="D417" s="19"/>
      <c r="E417" s="25"/>
      <c r="F417" s="48"/>
      <c r="G417" s="48"/>
      <c r="H417" s="19"/>
      <c r="I417" s="7" t="s">
        <v>1305</v>
      </c>
      <c r="J417" s="7" t="s">
        <v>1305</v>
      </c>
      <c r="K417" s="7" t="s">
        <v>1305</v>
      </c>
    </row>
    <row r="418" spans="1:15" s="21" customFormat="1" ht="25.5" x14ac:dyDescent="0.25">
      <c r="A418" s="67" t="s">
        <v>1046</v>
      </c>
      <c r="B418" s="43" t="s">
        <v>1047</v>
      </c>
      <c r="C418" s="43"/>
      <c r="D418" s="19" t="s">
        <v>1036</v>
      </c>
      <c r="E418" s="25">
        <v>142344.57</v>
      </c>
      <c r="F418" s="48">
        <v>21351.693415176913</v>
      </c>
      <c r="G418" s="48">
        <v>120992.8765848231</v>
      </c>
      <c r="H418" s="19"/>
      <c r="I418" s="7">
        <f t="shared" ref="I418:I422" si="135">E418*$D$12</f>
        <v>0</v>
      </c>
      <c r="J418" s="7">
        <f t="shared" ref="J418:J422" si="136">F418*$D$12</f>
        <v>0</v>
      </c>
      <c r="K418" s="7">
        <f t="shared" ref="K418:K422" si="137">G418*$D$12</f>
        <v>0</v>
      </c>
      <c r="M418" s="35"/>
      <c r="N418" s="35"/>
      <c r="O418" s="35"/>
    </row>
    <row r="419" spans="1:15" s="21" customFormat="1" ht="25.5" x14ac:dyDescent="0.25">
      <c r="A419" s="67" t="s">
        <v>1048</v>
      </c>
      <c r="B419" s="43" t="s">
        <v>1049</v>
      </c>
      <c r="C419" s="43"/>
      <c r="D419" s="19" t="s">
        <v>1036</v>
      </c>
      <c r="E419" s="25">
        <v>271813.75333333336</v>
      </c>
      <c r="F419" s="48">
        <v>40772.067317369023</v>
      </c>
      <c r="G419" s="48">
        <v>231041.68601596434</v>
      </c>
      <c r="H419" s="19"/>
      <c r="I419" s="7">
        <f t="shared" si="135"/>
        <v>0</v>
      </c>
      <c r="J419" s="7">
        <f t="shared" si="136"/>
        <v>0</v>
      </c>
      <c r="K419" s="7">
        <f t="shared" si="137"/>
        <v>0</v>
      </c>
      <c r="M419" s="35"/>
      <c r="N419" s="35"/>
      <c r="O419" s="35"/>
    </row>
    <row r="420" spans="1:15" s="21" customFormat="1" ht="25.5" x14ac:dyDescent="0.25">
      <c r="A420" s="67" t="s">
        <v>1050</v>
      </c>
      <c r="B420" s="43" t="s">
        <v>1051</v>
      </c>
      <c r="C420" s="43"/>
      <c r="D420" s="19" t="s">
        <v>1036</v>
      </c>
      <c r="E420" s="25">
        <v>300425.72333333333</v>
      </c>
      <c r="F420" s="48">
        <v>45063.863536930563</v>
      </c>
      <c r="G420" s="48">
        <v>255361.85979640277</v>
      </c>
      <c r="H420" s="19"/>
      <c r="I420" s="7">
        <f t="shared" si="135"/>
        <v>0</v>
      </c>
      <c r="J420" s="7">
        <f t="shared" si="136"/>
        <v>0</v>
      </c>
      <c r="K420" s="7">
        <f t="shared" si="137"/>
        <v>0</v>
      </c>
      <c r="M420" s="35"/>
      <c r="N420" s="35"/>
      <c r="O420" s="35"/>
    </row>
    <row r="421" spans="1:15" s="21" customFormat="1" ht="25.5" x14ac:dyDescent="0.25">
      <c r="A421" s="67" t="s">
        <v>1052</v>
      </c>
      <c r="B421" s="68" t="s">
        <v>1053</v>
      </c>
      <c r="C421" s="43"/>
      <c r="D421" s="19" t="s">
        <v>1036</v>
      </c>
      <c r="E421" s="25">
        <v>329037.69666666666</v>
      </c>
      <c r="F421" s="48">
        <v>49355.660256492178</v>
      </c>
      <c r="G421" s="48">
        <v>279682.03641017445</v>
      </c>
      <c r="H421" s="19"/>
      <c r="I421" s="7">
        <f t="shared" si="135"/>
        <v>0</v>
      </c>
      <c r="J421" s="7">
        <f t="shared" si="136"/>
        <v>0</v>
      </c>
      <c r="K421" s="7">
        <f t="shared" si="137"/>
        <v>0</v>
      </c>
      <c r="M421" s="35"/>
      <c r="N421" s="35"/>
      <c r="O421" s="35"/>
    </row>
    <row r="422" spans="1:15" s="21" customFormat="1" ht="63.75" x14ac:dyDescent="0.25">
      <c r="A422" s="66" t="s">
        <v>1054</v>
      </c>
      <c r="B422" s="42" t="s">
        <v>1055</v>
      </c>
      <c r="C422" s="43" t="s">
        <v>1056</v>
      </c>
      <c r="D422" s="19" t="s">
        <v>1036</v>
      </c>
      <c r="E422" s="25">
        <v>38318.586666666662</v>
      </c>
      <c r="F422" s="48">
        <v>4981.4109264886492</v>
      </c>
      <c r="G422" s="48">
        <v>33337.175740178012</v>
      </c>
      <c r="H422" s="19"/>
      <c r="I422" s="7">
        <f t="shared" si="135"/>
        <v>0</v>
      </c>
      <c r="J422" s="7">
        <f t="shared" si="136"/>
        <v>0</v>
      </c>
      <c r="K422" s="7">
        <f t="shared" si="137"/>
        <v>0</v>
      </c>
      <c r="M422" s="35"/>
      <c r="N422" s="35"/>
      <c r="O422" s="35"/>
    </row>
    <row r="423" spans="1:15" s="21" customFormat="1" x14ac:dyDescent="0.25">
      <c r="A423" s="90" t="s">
        <v>1057</v>
      </c>
      <c r="B423" s="90"/>
      <c r="C423" s="90"/>
      <c r="D423" s="19"/>
      <c r="E423" s="25"/>
      <c r="F423" s="48"/>
      <c r="G423" s="48"/>
      <c r="H423" s="19"/>
      <c r="I423" s="7" t="s">
        <v>1305</v>
      </c>
      <c r="J423" s="7" t="s">
        <v>1305</v>
      </c>
      <c r="K423" s="7" t="s">
        <v>1305</v>
      </c>
    </row>
    <row r="424" spans="1:15" s="21" customFormat="1" ht="38.25" x14ac:dyDescent="0.25">
      <c r="A424" s="66" t="s">
        <v>1058</v>
      </c>
      <c r="B424" s="42" t="s">
        <v>1059</v>
      </c>
      <c r="C424" s="43"/>
      <c r="D424" s="19" t="s">
        <v>147</v>
      </c>
      <c r="E424" s="25" t="s">
        <v>1301</v>
      </c>
      <c r="F424" s="25"/>
      <c r="G424" s="25" t="s">
        <v>1301</v>
      </c>
      <c r="H424" s="19" t="s">
        <v>12</v>
      </c>
      <c r="I424" s="25" t="s">
        <v>1301</v>
      </c>
      <c r="J424" s="25"/>
      <c r="K424" s="25" t="s">
        <v>1301</v>
      </c>
    </row>
    <row r="425" spans="1:15" s="21" customFormat="1" ht="63.75" x14ac:dyDescent="0.25">
      <c r="A425" s="66" t="s">
        <v>1060</v>
      </c>
      <c r="B425" s="42" t="s">
        <v>1061</v>
      </c>
      <c r="C425" s="43" t="s">
        <v>1062</v>
      </c>
      <c r="D425" s="19"/>
      <c r="E425" s="25"/>
      <c r="F425" s="48"/>
      <c r="G425" s="48"/>
      <c r="H425" s="19" t="s">
        <v>1063</v>
      </c>
      <c r="I425" s="7" t="s">
        <v>1305</v>
      </c>
      <c r="J425" s="7" t="s">
        <v>1305</v>
      </c>
      <c r="K425" s="7" t="s">
        <v>1305</v>
      </c>
    </row>
    <row r="426" spans="1:15" s="21" customFormat="1" ht="36" customHeight="1" x14ac:dyDescent="0.25">
      <c r="A426" s="67" t="s">
        <v>1064</v>
      </c>
      <c r="B426" s="43" t="s">
        <v>1065</v>
      </c>
      <c r="C426" s="43"/>
      <c r="D426" s="19" t="s">
        <v>1066</v>
      </c>
      <c r="E426" s="25">
        <v>10815.326666666668</v>
      </c>
      <c r="F426" s="48">
        <v>0</v>
      </c>
      <c r="G426" s="48">
        <v>10815.326666666668</v>
      </c>
      <c r="H426" s="19"/>
      <c r="I426" s="7">
        <f t="shared" ref="I426:I429" si="138">E426*$D$12</f>
        <v>0</v>
      </c>
      <c r="J426" s="7">
        <f t="shared" ref="J426:J429" si="139">F426*$D$12</f>
        <v>0</v>
      </c>
      <c r="K426" s="7">
        <f t="shared" ref="K426:K429" si="140">G426*$D$12</f>
        <v>0</v>
      </c>
      <c r="M426" s="35"/>
      <c r="N426" s="35"/>
      <c r="O426" s="35"/>
    </row>
    <row r="427" spans="1:15" s="21" customFormat="1" x14ac:dyDescent="0.25">
      <c r="A427" s="67" t="s">
        <v>1067</v>
      </c>
      <c r="B427" s="43" t="s">
        <v>1068</v>
      </c>
      <c r="C427" s="43"/>
      <c r="D427" s="19" t="s">
        <v>1066</v>
      </c>
      <c r="E427" s="25">
        <v>14420.436666666666</v>
      </c>
      <c r="F427" s="48">
        <v>0</v>
      </c>
      <c r="G427" s="48">
        <v>14420.436666666666</v>
      </c>
      <c r="H427" s="19"/>
      <c r="I427" s="7">
        <f t="shared" si="138"/>
        <v>0</v>
      </c>
      <c r="J427" s="7">
        <f t="shared" si="139"/>
        <v>0</v>
      </c>
      <c r="K427" s="7">
        <f t="shared" si="140"/>
        <v>0</v>
      </c>
      <c r="M427" s="35"/>
      <c r="N427" s="35"/>
      <c r="O427" s="35"/>
    </row>
    <row r="428" spans="1:15" s="21" customFormat="1" x14ac:dyDescent="0.25">
      <c r="A428" s="67" t="s">
        <v>1069</v>
      </c>
      <c r="B428" s="43" t="s">
        <v>1070</v>
      </c>
      <c r="C428" s="43"/>
      <c r="D428" s="19" t="s">
        <v>1066</v>
      </c>
      <c r="E428" s="25">
        <v>28840.87</v>
      </c>
      <c r="F428" s="48">
        <v>0</v>
      </c>
      <c r="G428" s="48">
        <v>28840.87</v>
      </c>
      <c r="H428" s="19"/>
      <c r="I428" s="7">
        <f t="shared" si="138"/>
        <v>0</v>
      </c>
      <c r="J428" s="7">
        <f t="shared" si="139"/>
        <v>0</v>
      </c>
      <c r="K428" s="7">
        <f t="shared" si="140"/>
        <v>0</v>
      </c>
      <c r="M428" s="35"/>
      <c r="N428" s="35"/>
      <c r="O428" s="35"/>
    </row>
    <row r="429" spans="1:15" s="21" customFormat="1" ht="63.75" x14ac:dyDescent="0.25">
      <c r="A429" s="66" t="s">
        <v>1071</v>
      </c>
      <c r="B429" s="42" t="s">
        <v>1072</v>
      </c>
      <c r="C429" s="43" t="s">
        <v>1073</v>
      </c>
      <c r="D429" s="19" t="s">
        <v>1066</v>
      </c>
      <c r="E429" s="25">
        <v>2493.6233333333339</v>
      </c>
      <c r="F429" s="48">
        <v>0</v>
      </c>
      <c r="G429" s="48">
        <v>2493.6233333333339</v>
      </c>
      <c r="H429" s="19" t="s">
        <v>1074</v>
      </c>
      <c r="I429" s="7">
        <f t="shared" si="138"/>
        <v>0</v>
      </c>
      <c r="J429" s="7">
        <f t="shared" si="139"/>
        <v>0</v>
      </c>
      <c r="K429" s="7">
        <f t="shared" si="140"/>
        <v>0</v>
      </c>
      <c r="M429" s="35"/>
      <c r="N429" s="35"/>
      <c r="O429" s="35"/>
    </row>
    <row r="430" spans="1:15" s="21" customFormat="1" x14ac:dyDescent="0.25">
      <c r="A430" s="90" t="s">
        <v>1075</v>
      </c>
      <c r="B430" s="90"/>
      <c r="C430" s="90"/>
      <c r="D430" s="19"/>
      <c r="E430" s="25"/>
      <c r="F430" s="48"/>
      <c r="G430" s="48"/>
      <c r="H430" s="19"/>
      <c r="I430" s="7" t="s">
        <v>1305</v>
      </c>
      <c r="J430" s="7" t="s">
        <v>1305</v>
      </c>
      <c r="K430" s="7" t="s">
        <v>1305</v>
      </c>
    </row>
    <row r="431" spans="1:15" s="21" customFormat="1" x14ac:dyDescent="0.25">
      <c r="A431" s="90" t="s">
        <v>1076</v>
      </c>
      <c r="B431" s="90"/>
      <c r="C431" s="90"/>
      <c r="D431" s="44"/>
      <c r="E431" s="25"/>
      <c r="F431" s="48"/>
      <c r="G431" s="48"/>
      <c r="H431" s="25"/>
      <c r="I431" s="7" t="s">
        <v>1305</v>
      </c>
      <c r="J431" s="7" t="s">
        <v>1305</v>
      </c>
      <c r="K431" s="7" t="s">
        <v>1305</v>
      </c>
    </row>
    <row r="432" spans="1:15" s="21" customFormat="1" ht="59.25" customHeight="1" x14ac:dyDescent="0.25">
      <c r="A432" s="80" t="s">
        <v>1077</v>
      </c>
      <c r="B432" s="29" t="s">
        <v>1078</v>
      </c>
      <c r="C432" s="29" t="s">
        <v>1079</v>
      </c>
      <c r="D432" s="19" t="s">
        <v>1080</v>
      </c>
      <c r="E432" s="25">
        <v>590.6633333333333</v>
      </c>
      <c r="F432" s="48">
        <v>590.66</v>
      </c>
      <c r="G432" s="48">
        <v>3.3333333333303017E-3</v>
      </c>
      <c r="H432" s="19" t="s">
        <v>1081</v>
      </c>
      <c r="I432" s="7">
        <f t="shared" ref="I432:I433" si="141">E432*$D$12</f>
        <v>0</v>
      </c>
      <c r="J432" s="7">
        <f t="shared" ref="J432:J433" si="142">F432*$D$12</f>
        <v>0</v>
      </c>
      <c r="K432" s="7">
        <f t="shared" ref="K432:K433" si="143">G432*$D$12</f>
        <v>0</v>
      </c>
      <c r="M432" s="35"/>
      <c r="N432" s="35"/>
      <c r="O432" s="35"/>
    </row>
    <row r="433" spans="1:15" s="21" customFormat="1" ht="51" x14ac:dyDescent="0.25">
      <c r="A433" s="80" t="s">
        <v>1082</v>
      </c>
      <c r="B433" s="29" t="s">
        <v>1083</v>
      </c>
      <c r="C433" s="29" t="s">
        <v>1084</v>
      </c>
      <c r="D433" s="19" t="s">
        <v>1085</v>
      </c>
      <c r="E433" s="25">
        <v>2892.7666666666664</v>
      </c>
      <c r="F433" s="48">
        <v>2892.77</v>
      </c>
      <c r="G433" s="48">
        <v>-3.3333333335576754E-3</v>
      </c>
      <c r="H433" s="19" t="s">
        <v>1081</v>
      </c>
      <c r="I433" s="7">
        <f t="shared" si="141"/>
        <v>0</v>
      </c>
      <c r="J433" s="7">
        <f t="shared" si="142"/>
        <v>0</v>
      </c>
      <c r="K433" s="7">
        <f t="shared" si="143"/>
        <v>0</v>
      </c>
      <c r="M433" s="35"/>
      <c r="N433" s="35"/>
      <c r="O433" s="35"/>
    </row>
    <row r="434" spans="1:15" s="21" customFormat="1" x14ac:dyDescent="0.25">
      <c r="A434" s="90" t="s">
        <v>1086</v>
      </c>
      <c r="B434" s="90"/>
      <c r="C434" s="90"/>
      <c r="D434" s="19"/>
      <c r="E434" s="25"/>
      <c r="F434" s="48"/>
      <c r="G434" s="48"/>
      <c r="H434" s="19"/>
      <c r="I434" s="7" t="s">
        <v>1305</v>
      </c>
      <c r="J434" s="7" t="s">
        <v>1305</v>
      </c>
      <c r="K434" s="7" t="s">
        <v>1305</v>
      </c>
    </row>
    <row r="435" spans="1:15" s="21" customFormat="1" ht="51" x14ac:dyDescent="0.25">
      <c r="A435" s="80" t="s">
        <v>1087</v>
      </c>
      <c r="B435" s="29" t="s">
        <v>1088</v>
      </c>
      <c r="C435" s="29" t="s">
        <v>1089</v>
      </c>
      <c r="D435" s="19" t="s">
        <v>1090</v>
      </c>
      <c r="E435" s="25">
        <v>215.98666666666668</v>
      </c>
      <c r="F435" s="48">
        <v>0</v>
      </c>
      <c r="G435" s="48">
        <v>215.98666666666668</v>
      </c>
      <c r="H435" s="19" t="s">
        <v>1081</v>
      </c>
      <c r="I435" s="7">
        <f t="shared" ref="I435:I443" si="144">E435*$D$12</f>
        <v>0</v>
      </c>
      <c r="J435" s="7">
        <f t="shared" ref="J435:J443" si="145">F435*$D$12</f>
        <v>0</v>
      </c>
      <c r="K435" s="7">
        <f t="shared" ref="K435:K443" si="146">G435*$D$12</f>
        <v>0</v>
      </c>
      <c r="M435" s="35"/>
      <c r="N435" s="35"/>
      <c r="O435" s="35"/>
    </row>
    <row r="436" spans="1:15" s="21" customFormat="1" ht="51" x14ac:dyDescent="0.25">
      <c r="A436" s="80" t="s">
        <v>1091</v>
      </c>
      <c r="B436" s="29" t="s">
        <v>1092</v>
      </c>
      <c r="C436" s="29" t="s">
        <v>1089</v>
      </c>
      <c r="D436" s="19" t="s">
        <v>1090</v>
      </c>
      <c r="E436" s="25">
        <v>323.01333333333332</v>
      </c>
      <c r="F436" s="48">
        <v>0</v>
      </c>
      <c r="G436" s="48">
        <v>323.01333333333332</v>
      </c>
      <c r="H436" s="19" t="s">
        <v>1081</v>
      </c>
      <c r="I436" s="7">
        <f t="shared" si="144"/>
        <v>0</v>
      </c>
      <c r="J436" s="7">
        <f t="shared" si="145"/>
        <v>0</v>
      </c>
      <c r="K436" s="7">
        <f t="shared" si="146"/>
        <v>0</v>
      </c>
      <c r="M436" s="35"/>
      <c r="N436" s="35"/>
      <c r="O436" s="35"/>
    </row>
    <row r="437" spans="1:15" s="21" customFormat="1" ht="51" x14ac:dyDescent="0.25">
      <c r="A437" s="80" t="s">
        <v>1093</v>
      </c>
      <c r="B437" s="29" t="s">
        <v>1094</v>
      </c>
      <c r="C437" s="29" t="s">
        <v>1089</v>
      </c>
      <c r="D437" s="19" t="s">
        <v>1090</v>
      </c>
      <c r="E437" s="25">
        <v>643.94666666666672</v>
      </c>
      <c r="F437" s="48">
        <v>0</v>
      </c>
      <c r="G437" s="48">
        <v>643.94666666666672</v>
      </c>
      <c r="H437" s="19" t="s">
        <v>1081</v>
      </c>
      <c r="I437" s="7">
        <f t="shared" si="144"/>
        <v>0</v>
      </c>
      <c r="J437" s="7">
        <f t="shared" si="145"/>
        <v>0</v>
      </c>
      <c r="K437" s="7">
        <f t="shared" si="146"/>
        <v>0</v>
      </c>
      <c r="M437" s="35"/>
      <c r="N437" s="35"/>
      <c r="O437" s="35"/>
    </row>
    <row r="438" spans="1:15" s="21" customFormat="1" ht="51" x14ac:dyDescent="0.25">
      <c r="A438" s="80" t="s">
        <v>1095</v>
      </c>
      <c r="B438" s="42" t="s">
        <v>1096</v>
      </c>
      <c r="C438" s="43" t="s">
        <v>1097</v>
      </c>
      <c r="D438" s="44" t="s">
        <v>1090</v>
      </c>
      <c r="E438" s="25">
        <v>20.76</v>
      </c>
      <c r="F438" s="48">
        <v>0</v>
      </c>
      <c r="G438" s="48">
        <v>20.76</v>
      </c>
      <c r="H438" s="25" t="s">
        <v>1081</v>
      </c>
      <c r="I438" s="7">
        <f t="shared" si="144"/>
        <v>0</v>
      </c>
      <c r="J438" s="7">
        <f t="shared" si="145"/>
        <v>0</v>
      </c>
      <c r="K438" s="7">
        <f t="shared" si="146"/>
        <v>0</v>
      </c>
      <c r="M438" s="35"/>
      <c r="N438" s="35"/>
      <c r="O438" s="35"/>
    </row>
    <row r="439" spans="1:15" s="21" customFormat="1" ht="51" x14ac:dyDescent="0.25">
      <c r="A439" s="80" t="s">
        <v>1098</v>
      </c>
      <c r="B439" s="29" t="s">
        <v>1099</v>
      </c>
      <c r="C439" s="29" t="s">
        <v>1100</v>
      </c>
      <c r="D439" s="19" t="s">
        <v>1090</v>
      </c>
      <c r="E439" s="25">
        <v>548.86</v>
      </c>
      <c r="F439" s="48">
        <v>0</v>
      </c>
      <c r="G439" s="48">
        <v>548.86</v>
      </c>
      <c r="H439" s="19" t="s">
        <v>1081</v>
      </c>
      <c r="I439" s="7">
        <f t="shared" si="144"/>
        <v>0</v>
      </c>
      <c r="J439" s="7">
        <f t="shared" si="145"/>
        <v>0</v>
      </c>
      <c r="K439" s="7">
        <f t="shared" si="146"/>
        <v>0</v>
      </c>
      <c r="M439" s="35"/>
      <c r="N439" s="35"/>
      <c r="O439" s="35"/>
    </row>
    <row r="440" spans="1:15" s="21" customFormat="1" ht="51" x14ac:dyDescent="0.25">
      <c r="A440" s="80" t="s">
        <v>1101</v>
      </c>
      <c r="B440" s="29" t="s">
        <v>1102</v>
      </c>
      <c r="C440" s="29" t="s">
        <v>1100</v>
      </c>
      <c r="D440" s="19" t="s">
        <v>1090</v>
      </c>
      <c r="E440" s="25">
        <v>74.696666666666673</v>
      </c>
      <c r="F440" s="48">
        <v>0</v>
      </c>
      <c r="G440" s="48">
        <v>74.696666666666673</v>
      </c>
      <c r="H440" s="19" t="s">
        <v>1081</v>
      </c>
      <c r="I440" s="7">
        <f t="shared" si="144"/>
        <v>0</v>
      </c>
      <c r="J440" s="7">
        <f t="shared" si="145"/>
        <v>0</v>
      </c>
      <c r="K440" s="7">
        <f t="shared" si="146"/>
        <v>0</v>
      </c>
      <c r="M440" s="35"/>
      <c r="N440" s="35"/>
      <c r="O440" s="35"/>
    </row>
    <row r="441" spans="1:15" s="21" customFormat="1" ht="51" x14ac:dyDescent="0.25">
      <c r="A441" s="80" t="s">
        <v>1103</v>
      </c>
      <c r="B441" s="29" t="s">
        <v>1104</v>
      </c>
      <c r="C441" s="29" t="s">
        <v>1105</v>
      </c>
      <c r="D441" s="19" t="s">
        <v>1090</v>
      </c>
      <c r="E441" s="25">
        <v>28.223333333333333</v>
      </c>
      <c r="F441" s="48">
        <v>0</v>
      </c>
      <c r="G441" s="48">
        <v>28.223333333333333</v>
      </c>
      <c r="H441" s="19" t="s">
        <v>1081</v>
      </c>
      <c r="I441" s="7">
        <f t="shared" si="144"/>
        <v>0</v>
      </c>
      <c r="J441" s="7">
        <f t="shared" si="145"/>
        <v>0</v>
      </c>
      <c r="K441" s="7">
        <f t="shared" si="146"/>
        <v>0</v>
      </c>
      <c r="M441" s="35"/>
      <c r="N441" s="35"/>
      <c r="O441" s="35"/>
    </row>
    <row r="442" spans="1:15" s="21" customFormat="1" ht="76.5" x14ac:dyDescent="0.25">
      <c r="A442" s="80" t="s">
        <v>1106</v>
      </c>
      <c r="B442" s="29" t="s">
        <v>1107</v>
      </c>
      <c r="C442" s="29" t="s">
        <v>1108</v>
      </c>
      <c r="D442" s="19" t="s">
        <v>1090</v>
      </c>
      <c r="E442" s="25">
        <v>523.47333333333336</v>
      </c>
      <c r="F442" s="48">
        <v>0</v>
      </c>
      <c r="G442" s="48">
        <v>523.47333333333336</v>
      </c>
      <c r="H442" s="19" t="s">
        <v>1109</v>
      </c>
      <c r="I442" s="7">
        <f t="shared" si="144"/>
        <v>0</v>
      </c>
      <c r="J442" s="7">
        <f t="shared" si="145"/>
        <v>0</v>
      </c>
      <c r="K442" s="7">
        <f t="shared" si="146"/>
        <v>0</v>
      </c>
      <c r="M442" s="35"/>
      <c r="N442" s="35"/>
      <c r="O442" s="35"/>
    </row>
    <row r="443" spans="1:15" s="21" customFormat="1" ht="76.5" x14ac:dyDescent="0.25">
      <c r="A443" s="80" t="s">
        <v>1110</v>
      </c>
      <c r="B443" s="29" t="s">
        <v>1111</v>
      </c>
      <c r="C443" s="29" t="s">
        <v>576</v>
      </c>
      <c r="D443" s="19" t="s">
        <v>1090</v>
      </c>
      <c r="E443" s="25">
        <v>1045.0633333333333</v>
      </c>
      <c r="F443" s="48">
        <v>0</v>
      </c>
      <c r="G443" s="48">
        <v>1045.0633333333333</v>
      </c>
      <c r="H443" s="19" t="s">
        <v>1109</v>
      </c>
      <c r="I443" s="7">
        <f t="shared" si="144"/>
        <v>0</v>
      </c>
      <c r="J443" s="7">
        <f t="shared" si="145"/>
        <v>0</v>
      </c>
      <c r="K443" s="7">
        <f t="shared" si="146"/>
        <v>0</v>
      </c>
      <c r="M443" s="35"/>
      <c r="N443" s="35"/>
      <c r="O443" s="35"/>
    </row>
    <row r="444" spans="1:15" s="21" customFormat="1" ht="97.5" customHeight="1" x14ac:dyDescent="0.25">
      <c r="A444" s="90" t="s">
        <v>1112</v>
      </c>
      <c r="B444" s="90"/>
      <c r="C444" s="90"/>
      <c r="D444" s="19"/>
      <c r="E444" s="25"/>
      <c r="F444" s="48"/>
      <c r="G444" s="48"/>
      <c r="H444" s="19"/>
      <c r="I444" s="7"/>
      <c r="J444" s="7"/>
      <c r="K444" s="7"/>
    </row>
    <row r="445" spans="1:15" s="21" customFormat="1" ht="87" customHeight="1" x14ac:dyDescent="0.25">
      <c r="A445" s="80" t="s">
        <v>1113</v>
      </c>
      <c r="B445" s="29" t="s">
        <v>1114</v>
      </c>
      <c r="C445" s="29" t="s">
        <v>1115</v>
      </c>
      <c r="D445" s="19" t="s">
        <v>1090</v>
      </c>
      <c r="E445" s="25">
        <v>50.363333333333337</v>
      </c>
      <c r="F445" s="48">
        <v>0</v>
      </c>
      <c r="G445" s="48">
        <v>50.363333333333337</v>
      </c>
      <c r="H445" s="19" t="s">
        <v>1081</v>
      </c>
      <c r="I445" s="7">
        <f t="shared" ref="I445:I458" si="147">E445*$D$12</f>
        <v>0</v>
      </c>
      <c r="J445" s="7">
        <f t="shared" ref="J445:J458" si="148">F445*$D$12</f>
        <v>0</v>
      </c>
      <c r="K445" s="7">
        <f t="shared" ref="K445:K458" si="149">G445*$D$12</f>
        <v>0</v>
      </c>
      <c r="M445" s="35"/>
      <c r="N445" s="35"/>
      <c r="O445" s="35"/>
    </row>
    <row r="446" spans="1:15" s="21" customFormat="1" ht="51" x14ac:dyDescent="0.25">
      <c r="A446" s="94" t="s">
        <v>1116</v>
      </c>
      <c r="B446" s="29" t="s">
        <v>1117</v>
      </c>
      <c r="C446" s="29" t="s">
        <v>1105</v>
      </c>
      <c r="D446" s="19" t="s">
        <v>1090</v>
      </c>
      <c r="E446" s="25">
        <v>19.403333333333336</v>
      </c>
      <c r="F446" s="48">
        <v>0</v>
      </c>
      <c r="G446" s="48">
        <v>19.403333333333336</v>
      </c>
      <c r="H446" s="19" t="s">
        <v>1081</v>
      </c>
      <c r="I446" s="7">
        <f t="shared" si="147"/>
        <v>0</v>
      </c>
      <c r="J446" s="7">
        <f t="shared" si="148"/>
        <v>0</v>
      </c>
      <c r="K446" s="7">
        <f t="shared" si="149"/>
        <v>0</v>
      </c>
      <c r="M446" s="35"/>
      <c r="N446" s="35"/>
      <c r="O446" s="35"/>
    </row>
    <row r="447" spans="1:15" s="21" customFormat="1" ht="76.5" x14ac:dyDescent="0.25">
      <c r="A447" s="94" t="s">
        <v>1118</v>
      </c>
      <c r="B447" s="29" t="s">
        <v>1119</v>
      </c>
      <c r="C447" s="29" t="s">
        <v>1120</v>
      </c>
      <c r="D447" s="19" t="s">
        <v>1090</v>
      </c>
      <c r="E447" s="25">
        <v>90.82</v>
      </c>
      <c r="F447" s="48">
        <v>0</v>
      </c>
      <c r="G447" s="48">
        <v>90.82</v>
      </c>
      <c r="H447" s="19" t="s">
        <v>1081</v>
      </c>
      <c r="I447" s="7">
        <f t="shared" si="147"/>
        <v>0</v>
      </c>
      <c r="J447" s="7">
        <f t="shared" si="148"/>
        <v>0</v>
      </c>
      <c r="K447" s="7">
        <f t="shared" si="149"/>
        <v>0</v>
      </c>
      <c r="M447" s="35"/>
      <c r="N447" s="35"/>
      <c r="O447" s="35"/>
    </row>
    <row r="448" spans="1:15" s="21" customFormat="1" ht="76.5" x14ac:dyDescent="0.25">
      <c r="A448" s="94" t="s">
        <v>1121</v>
      </c>
      <c r="B448" s="29" t="s">
        <v>1122</v>
      </c>
      <c r="C448" s="29" t="s">
        <v>1123</v>
      </c>
      <c r="D448" s="19" t="s">
        <v>1090</v>
      </c>
      <c r="E448" s="25">
        <v>166.34333333333331</v>
      </c>
      <c r="F448" s="48">
        <v>0</v>
      </c>
      <c r="G448" s="48">
        <v>166.34333333333331</v>
      </c>
      <c r="H448" s="19" t="s">
        <v>1081</v>
      </c>
      <c r="I448" s="7">
        <f t="shared" si="147"/>
        <v>0</v>
      </c>
      <c r="J448" s="7">
        <f t="shared" si="148"/>
        <v>0</v>
      </c>
      <c r="K448" s="7">
        <f t="shared" si="149"/>
        <v>0</v>
      </c>
      <c r="M448" s="35"/>
      <c r="N448" s="35"/>
      <c r="O448" s="35"/>
    </row>
    <row r="449" spans="1:15" s="21" customFormat="1" ht="76.5" x14ac:dyDescent="0.25">
      <c r="A449" s="80" t="s">
        <v>1124</v>
      </c>
      <c r="B449" s="29" t="s">
        <v>1125</v>
      </c>
      <c r="C449" s="29" t="s">
        <v>1120</v>
      </c>
      <c r="D449" s="19" t="s">
        <v>1090</v>
      </c>
      <c r="E449" s="25">
        <v>293.8</v>
      </c>
      <c r="F449" s="48">
        <v>0</v>
      </c>
      <c r="G449" s="48">
        <v>293.8</v>
      </c>
      <c r="H449" s="19" t="s">
        <v>1081</v>
      </c>
      <c r="I449" s="7">
        <f t="shared" si="147"/>
        <v>0</v>
      </c>
      <c r="J449" s="7">
        <f t="shared" si="148"/>
        <v>0</v>
      </c>
      <c r="K449" s="7">
        <f t="shared" si="149"/>
        <v>0</v>
      </c>
      <c r="M449" s="35"/>
      <c r="N449" s="35"/>
      <c r="O449" s="35"/>
    </row>
    <row r="450" spans="1:15" s="21" customFormat="1" ht="76.5" x14ac:dyDescent="0.25">
      <c r="A450" s="80" t="s">
        <v>1126</v>
      </c>
      <c r="B450" s="29" t="s">
        <v>1127</v>
      </c>
      <c r="C450" s="29" t="s">
        <v>1120</v>
      </c>
      <c r="D450" s="19" t="s">
        <v>1090</v>
      </c>
      <c r="E450" s="25">
        <v>453.59000000000003</v>
      </c>
      <c r="F450" s="48">
        <v>0</v>
      </c>
      <c r="G450" s="48">
        <v>453.59000000000003</v>
      </c>
      <c r="H450" s="19" t="s">
        <v>1081</v>
      </c>
      <c r="I450" s="7">
        <f t="shared" si="147"/>
        <v>0</v>
      </c>
      <c r="J450" s="7">
        <f t="shared" si="148"/>
        <v>0</v>
      </c>
      <c r="K450" s="7">
        <f t="shared" si="149"/>
        <v>0</v>
      </c>
      <c r="M450" s="35"/>
      <c r="N450" s="35"/>
      <c r="O450" s="35"/>
    </row>
    <row r="451" spans="1:15" s="21" customFormat="1" ht="76.5" x14ac:dyDescent="0.25">
      <c r="A451" s="80" t="s">
        <v>1128</v>
      </c>
      <c r="B451" s="29" t="s">
        <v>1129</v>
      </c>
      <c r="C451" s="29" t="s">
        <v>1120</v>
      </c>
      <c r="D451" s="19" t="s">
        <v>1090</v>
      </c>
      <c r="E451" s="25">
        <v>887.64666666666665</v>
      </c>
      <c r="F451" s="48">
        <v>0</v>
      </c>
      <c r="G451" s="48">
        <v>887.64666666666665</v>
      </c>
      <c r="H451" s="19" t="s">
        <v>1081</v>
      </c>
      <c r="I451" s="7">
        <f t="shared" si="147"/>
        <v>0</v>
      </c>
      <c r="J451" s="7">
        <f t="shared" si="148"/>
        <v>0</v>
      </c>
      <c r="K451" s="7">
        <f t="shared" si="149"/>
        <v>0</v>
      </c>
      <c r="M451" s="35"/>
      <c r="N451" s="35"/>
      <c r="O451" s="35"/>
    </row>
    <row r="452" spans="1:15" s="21" customFormat="1" ht="76.5" x14ac:dyDescent="0.25">
      <c r="A452" s="80" t="s">
        <v>1130</v>
      </c>
      <c r="B452" s="29" t="s">
        <v>1131</v>
      </c>
      <c r="C452" s="29" t="s">
        <v>1120</v>
      </c>
      <c r="D452" s="19" t="s">
        <v>1090</v>
      </c>
      <c r="E452" s="25">
        <v>1748.1733333333334</v>
      </c>
      <c r="F452" s="48">
        <v>0</v>
      </c>
      <c r="G452" s="48">
        <v>1748.1733333333334</v>
      </c>
      <c r="H452" s="19" t="s">
        <v>1081</v>
      </c>
      <c r="I452" s="7">
        <f t="shared" si="147"/>
        <v>0</v>
      </c>
      <c r="J452" s="7">
        <f t="shared" si="148"/>
        <v>0</v>
      </c>
      <c r="K452" s="7">
        <f t="shared" si="149"/>
        <v>0</v>
      </c>
      <c r="M452" s="35"/>
      <c r="N452" s="35"/>
      <c r="O452" s="35"/>
    </row>
    <row r="453" spans="1:15" s="21" customFormat="1" ht="76.5" x14ac:dyDescent="0.25">
      <c r="A453" s="80" t="s">
        <v>1132</v>
      </c>
      <c r="B453" s="43" t="s">
        <v>1133</v>
      </c>
      <c r="C453" s="43" t="s">
        <v>1120</v>
      </c>
      <c r="D453" s="44" t="s">
        <v>1090</v>
      </c>
      <c r="E453" s="25">
        <v>2230.5966666666664</v>
      </c>
      <c r="F453" s="48">
        <v>0</v>
      </c>
      <c r="G453" s="48">
        <v>2230.5966666666664</v>
      </c>
      <c r="H453" s="45" t="s">
        <v>1081</v>
      </c>
      <c r="I453" s="7">
        <f t="shared" si="147"/>
        <v>0</v>
      </c>
      <c r="J453" s="7">
        <f t="shared" si="148"/>
        <v>0</v>
      </c>
      <c r="K453" s="7">
        <f t="shared" si="149"/>
        <v>0</v>
      </c>
      <c r="M453" s="35"/>
      <c r="N453" s="35"/>
      <c r="O453" s="35"/>
    </row>
    <row r="454" spans="1:15" s="21" customFormat="1" ht="51" x14ac:dyDescent="0.25">
      <c r="A454" s="80" t="s">
        <v>1134</v>
      </c>
      <c r="B454" s="29" t="s">
        <v>1135</v>
      </c>
      <c r="C454" s="29" t="s">
        <v>1105</v>
      </c>
      <c r="D454" s="19" t="s">
        <v>1090</v>
      </c>
      <c r="E454" s="25">
        <v>19.403333333333336</v>
      </c>
      <c r="F454" s="48">
        <v>0</v>
      </c>
      <c r="G454" s="48">
        <v>19.403333333333336</v>
      </c>
      <c r="H454" s="19" t="s">
        <v>1081</v>
      </c>
      <c r="I454" s="7">
        <f t="shared" si="147"/>
        <v>0</v>
      </c>
      <c r="J454" s="7">
        <f t="shared" si="148"/>
        <v>0</v>
      </c>
      <c r="K454" s="7">
        <f t="shared" si="149"/>
        <v>0</v>
      </c>
      <c r="M454" s="35"/>
      <c r="N454" s="35"/>
      <c r="O454" s="35"/>
    </row>
    <row r="455" spans="1:15" s="21" customFormat="1" ht="98.25" customHeight="1" x14ac:dyDescent="0.25">
      <c r="A455" s="80" t="s">
        <v>1136</v>
      </c>
      <c r="B455" s="29" t="s">
        <v>1137</v>
      </c>
      <c r="C455" s="29" t="s">
        <v>1138</v>
      </c>
      <c r="D455" s="19" t="s">
        <v>1139</v>
      </c>
      <c r="E455" s="25">
        <v>52.886666666666663</v>
      </c>
      <c r="F455" s="48">
        <v>0</v>
      </c>
      <c r="G455" s="48">
        <v>52.886666666666663</v>
      </c>
      <c r="H455" s="19" t="s">
        <v>1081</v>
      </c>
      <c r="I455" s="7">
        <f t="shared" si="147"/>
        <v>0</v>
      </c>
      <c r="J455" s="7">
        <f t="shared" si="148"/>
        <v>0</v>
      </c>
      <c r="K455" s="7">
        <f t="shared" si="149"/>
        <v>0</v>
      </c>
      <c r="M455" s="35"/>
      <c r="N455" s="35"/>
      <c r="O455" s="35"/>
    </row>
    <row r="456" spans="1:15" s="21" customFormat="1" ht="51" x14ac:dyDescent="0.25">
      <c r="A456" s="80" t="s">
        <v>1140</v>
      </c>
      <c r="B456" s="29" t="s">
        <v>1141</v>
      </c>
      <c r="C456" s="29" t="s">
        <v>1142</v>
      </c>
      <c r="D456" s="19" t="s">
        <v>1143</v>
      </c>
      <c r="E456" s="25">
        <v>74.926666666666677</v>
      </c>
      <c r="F456" s="48">
        <v>0</v>
      </c>
      <c r="G456" s="48">
        <v>74.926666666666677</v>
      </c>
      <c r="H456" s="19" t="s">
        <v>1081</v>
      </c>
      <c r="I456" s="7">
        <f t="shared" si="147"/>
        <v>0</v>
      </c>
      <c r="J456" s="7">
        <f t="shared" si="148"/>
        <v>0</v>
      </c>
      <c r="K456" s="7">
        <f t="shared" si="149"/>
        <v>0</v>
      </c>
      <c r="M456" s="35"/>
      <c r="N456" s="35"/>
      <c r="O456" s="35"/>
    </row>
    <row r="457" spans="1:15" s="21" customFormat="1" ht="89.25" x14ac:dyDescent="0.25">
      <c r="A457" s="80" t="s">
        <v>1144</v>
      </c>
      <c r="B457" s="29" t="s">
        <v>1145</v>
      </c>
      <c r="C457" s="29" t="s">
        <v>1146</v>
      </c>
      <c r="D457" s="19" t="s">
        <v>1143</v>
      </c>
      <c r="E457" s="25">
        <v>69.61</v>
      </c>
      <c r="F457" s="48">
        <v>0</v>
      </c>
      <c r="G457" s="48">
        <v>69.61</v>
      </c>
      <c r="H457" s="19" t="s">
        <v>1081</v>
      </c>
      <c r="I457" s="7">
        <f t="shared" si="147"/>
        <v>0</v>
      </c>
      <c r="J457" s="7">
        <f t="shared" si="148"/>
        <v>0</v>
      </c>
      <c r="K457" s="7">
        <f t="shared" si="149"/>
        <v>0</v>
      </c>
      <c r="M457" s="35"/>
      <c r="N457" s="35"/>
      <c r="O457" s="35"/>
    </row>
    <row r="458" spans="1:15" s="21" customFormat="1" ht="64.5" customHeight="1" x14ac:dyDescent="0.25">
      <c r="A458" s="80" t="s">
        <v>1147</v>
      </c>
      <c r="B458" s="29" t="s">
        <v>1148</v>
      </c>
      <c r="C458" s="29" t="s">
        <v>1149</v>
      </c>
      <c r="D458" s="19" t="s">
        <v>1143</v>
      </c>
      <c r="E458" s="25">
        <v>76.010000000000005</v>
      </c>
      <c r="F458" s="48">
        <v>0</v>
      </c>
      <c r="G458" s="48">
        <v>76.010000000000005</v>
      </c>
      <c r="H458" s="19" t="s">
        <v>1081</v>
      </c>
      <c r="I458" s="7">
        <f t="shared" si="147"/>
        <v>0</v>
      </c>
      <c r="J458" s="7">
        <f t="shared" si="148"/>
        <v>0</v>
      </c>
      <c r="K458" s="7">
        <f t="shared" si="149"/>
        <v>0</v>
      </c>
      <c r="M458" s="35"/>
      <c r="N458" s="35"/>
      <c r="O458" s="35"/>
    </row>
    <row r="459" spans="1:15" s="21" customFormat="1" ht="123.75" customHeight="1" x14ac:dyDescent="0.25">
      <c r="A459" s="87" t="s">
        <v>1150</v>
      </c>
      <c r="B459" s="88"/>
      <c r="C459" s="89"/>
      <c r="D459" s="19"/>
      <c r="E459" s="25"/>
      <c r="F459" s="48"/>
      <c r="G459" s="48"/>
      <c r="H459" s="19"/>
      <c r="I459" s="7" t="s">
        <v>1305</v>
      </c>
      <c r="J459" s="7" t="s">
        <v>1305</v>
      </c>
      <c r="K459" s="7" t="s">
        <v>1305</v>
      </c>
    </row>
    <row r="460" spans="1:15" s="21" customFormat="1" ht="82.5" customHeight="1" x14ac:dyDescent="0.25">
      <c r="A460" s="95" t="s">
        <v>1151</v>
      </c>
      <c r="B460" s="29" t="s">
        <v>1152</v>
      </c>
      <c r="C460" s="29" t="s">
        <v>1153</v>
      </c>
      <c r="D460" s="19" t="s">
        <v>591</v>
      </c>
      <c r="E460" s="25">
        <v>389.34</v>
      </c>
      <c r="F460" s="48">
        <v>0</v>
      </c>
      <c r="G460" s="48">
        <v>389.34</v>
      </c>
      <c r="H460" s="19" t="s">
        <v>1081</v>
      </c>
      <c r="I460" s="7">
        <f t="shared" ref="I460:I465" si="150">E460*$D$12</f>
        <v>0</v>
      </c>
      <c r="J460" s="7">
        <f t="shared" ref="J460:J465" si="151">F460*$D$12</f>
        <v>0</v>
      </c>
      <c r="K460" s="7">
        <f t="shared" ref="K460:K465" si="152">G460*$D$12</f>
        <v>0</v>
      </c>
      <c r="M460" s="35"/>
      <c r="N460" s="35"/>
      <c r="O460" s="35"/>
    </row>
    <row r="461" spans="1:15" s="21" customFormat="1" ht="51" x14ac:dyDescent="0.25">
      <c r="A461" s="120"/>
      <c r="B461" s="43" t="s">
        <v>1154</v>
      </c>
      <c r="C461" s="43" t="s">
        <v>1155</v>
      </c>
      <c r="D461" s="44" t="s">
        <v>591</v>
      </c>
      <c r="E461" s="25">
        <v>490.04</v>
      </c>
      <c r="F461" s="48">
        <v>0</v>
      </c>
      <c r="G461" s="48">
        <v>490.04</v>
      </c>
      <c r="H461" s="45" t="s">
        <v>1081</v>
      </c>
      <c r="I461" s="7">
        <f t="shared" si="150"/>
        <v>0</v>
      </c>
      <c r="J461" s="7">
        <f t="shared" si="151"/>
        <v>0</v>
      </c>
      <c r="K461" s="7">
        <f t="shared" si="152"/>
        <v>0</v>
      </c>
      <c r="M461" s="35"/>
      <c r="N461" s="35"/>
      <c r="O461" s="35"/>
    </row>
    <row r="462" spans="1:15" s="21" customFormat="1" ht="100.5" customHeight="1" x14ac:dyDescent="0.25">
      <c r="A462" s="121"/>
      <c r="B462" s="29" t="s">
        <v>1156</v>
      </c>
      <c r="C462" s="29" t="s">
        <v>1157</v>
      </c>
      <c r="D462" s="19" t="s">
        <v>591</v>
      </c>
      <c r="E462" s="25">
        <v>364.38333333333333</v>
      </c>
      <c r="F462" s="48">
        <v>0</v>
      </c>
      <c r="G462" s="48">
        <v>364.38333333333333</v>
      </c>
      <c r="H462" s="19" t="s">
        <v>1081</v>
      </c>
      <c r="I462" s="7">
        <f t="shared" si="150"/>
        <v>0</v>
      </c>
      <c r="J462" s="7">
        <f t="shared" si="151"/>
        <v>0</v>
      </c>
      <c r="K462" s="7">
        <f t="shared" si="152"/>
        <v>0</v>
      </c>
      <c r="M462" s="35"/>
      <c r="N462" s="35"/>
      <c r="O462" s="35"/>
    </row>
    <row r="463" spans="1:15" s="21" customFormat="1" ht="72.75" customHeight="1" x14ac:dyDescent="0.25">
      <c r="A463" s="80" t="s">
        <v>1158</v>
      </c>
      <c r="B463" s="29" t="s">
        <v>1159</v>
      </c>
      <c r="C463" s="29" t="s">
        <v>1160</v>
      </c>
      <c r="D463" s="19" t="s">
        <v>591</v>
      </c>
      <c r="E463" s="25">
        <v>8.7733333333333334</v>
      </c>
      <c r="F463" s="48">
        <v>0</v>
      </c>
      <c r="G463" s="48">
        <v>8.7733333333333334</v>
      </c>
      <c r="H463" s="19"/>
      <c r="I463" s="7">
        <f t="shared" si="150"/>
        <v>0</v>
      </c>
      <c r="J463" s="7">
        <f t="shared" si="151"/>
        <v>0</v>
      </c>
      <c r="K463" s="7">
        <f t="shared" si="152"/>
        <v>0</v>
      </c>
      <c r="M463" s="35"/>
      <c r="N463" s="35"/>
      <c r="O463" s="35"/>
    </row>
    <row r="464" spans="1:15" s="21" customFormat="1" ht="105" customHeight="1" x14ac:dyDescent="0.25">
      <c r="A464" s="80" t="s">
        <v>1161</v>
      </c>
      <c r="B464" s="43" t="s">
        <v>1162</v>
      </c>
      <c r="C464" s="43" t="s">
        <v>1163</v>
      </c>
      <c r="D464" s="44" t="s">
        <v>591</v>
      </c>
      <c r="E464" s="25">
        <v>13.063333333333333</v>
      </c>
      <c r="F464" s="48">
        <v>0</v>
      </c>
      <c r="G464" s="48">
        <v>13.063333333333333</v>
      </c>
      <c r="H464" s="45" t="s">
        <v>1164</v>
      </c>
      <c r="I464" s="7">
        <f t="shared" si="150"/>
        <v>0</v>
      </c>
      <c r="J464" s="7">
        <f t="shared" si="151"/>
        <v>0</v>
      </c>
      <c r="K464" s="7">
        <f t="shared" si="152"/>
        <v>0</v>
      </c>
      <c r="M464" s="35"/>
      <c r="N464" s="35"/>
      <c r="O464" s="35"/>
    </row>
    <row r="465" spans="1:15" s="21" customFormat="1" ht="126.75" customHeight="1" x14ac:dyDescent="0.25">
      <c r="A465" s="80" t="s">
        <v>1165</v>
      </c>
      <c r="B465" s="29" t="s">
        <v>1166</v>
      </c>
      <c r="C465" s="29" t="s">
        <v>1167</v>
      </c>
      <c r="D465" s="19" t="s">
        <v>591</v>
      </c>
      <c r="E465" s="25">
        <v>25.64</v>
      </c>
      <c r="F465" s="48">
        <v>0</v>
      </c>
      <c r="G465" s="48">
        <v>25.64</v>
      </c>
      <c r="H465" s="19" t="s">
        <v>1164</v>
      </c>
      <c r="I465" s="7">
        <f t="shared" si="150"/>
        <v>0</v>
      </c>
      <c r="J465" s="7">
        <f t="shared" si="151"/>
        <v>0</v>
      </c>
      <c r="K465" s="7">
        <f t="shared" si="152"/>
        <v>0</v>
      </c>
      <c r="M465" s="35"/>
      <c r="N465" s="35"/>
      <c r="O465" s="35"/>
    </row>
    <row r="466" spans="1:15" s="21" customFormat="1" x14ac:dyDescent="0.25">
      <c r="A466" s="87" t="s">
        <v>1168</v>
      </c>
      <c r="B466" s="88"/>
      <c r="C466" s="89"/>
      <c r="D466" s="19"/>
      <c r="E466" s="25"/>
      <c r="F466" s="48"/>
      <c r="G466" s="48"/>
      <c r="H466" s="19"/>
      <c r="I466" s="7" t="s">
        <v>1305</v>
      </c>
      <c r="J466" s="7" t="s">
        <v>1305</v>
      </c>
      <c r="K466" s="7" t="s">
        <v>1305</v>
      </c>
    </row>
    <row r="467" spans="1:15" s="21" customFormat="1" ht="51" x14ac:dyDescent="0.25">
      <c r="A467" s="80" t="s">
        <v>1169</v>
      </c>
      <c r="B467" s="29" t="s">
        <v>933</v>
      </c>
      <c r="C467" s="29" t="s">
        <v>1170</v>
      </c>
      <c r="D467" s="19" t="s">
        <v>591</v>
      </c>
      <c r="E467" s="25">
        <v>346.45666666666671</v>
      </c>
      <c r="F467" s="48">
        <v>0</v>
      </c>
      <c r="G467" s="48">
        <v>346.45666666666671</v>
      </c>
      <c r="H467" s="19" t="s">
        <v>1081</v>
      </c>
      <c r="I467" s="7">
        <f t="shared" ref="I467:I480" si="153">E467*$D$12</f>
        <v>0</v>
      </c>
      <c r="J467" s="7">
        <f t="shared" ref="J467:J480" si="154">F467*$D$12</f>
        <v>0</v>
      </c>
      <c r="K467" s="7">
        <f t="shared" ref="K467:K480" si="155">G467*$D$12</f>
        <v>0</v>
      </c>
      <c r="M467" s="35"/>
      <c r="N467" s="35"/>
      <c r="O467" s="35"/>
    </row>
    <row r="468" spans="1:15" s="21" customFormat="1" ht="51" x14ac:dyDescent="0.25">
      <c r="A468" s="80" t="s">
        <v>1171</v>
      </c>
      <c r="B468" s="29" t="s">
        <v>1172</v>
      </c>
      <c r="C468" s="29" t="s">
        <v>1173</v>
      </c>
      <c r="D468" s="19" t="s">
        <v>591</v>
      </c>
      <c r="E468" s="25">
        <v>690.86666666666667</v>
      </c>
      <c r="F468" s="48">
        <v>0</v>
      </c>
      <c r="G468" s="48">
        <v>690.86666666666667</v>
      </c>
      <c r="H468" s="19"/>
      <c r="I468" s="7">
        <f t="shared" si="153"/>
        <v>0</v>
      </c>
      <c r="J468" s="7">
        <f t="shared" si="154"/>
        <v>0</v>
      </c>
      <c r="K468" s="7">
        <f t="shared" si="155"/>
        <v>0</v>
      </c>
      <c r="M468" s="35"/>
      <c r="N468" s="35"/>
      <c r="O468" s="35"/>
    </row>
    <row r="469" spans="1:15" s="21" customFormat="1" ht="51" x14ac:dyDescent="0.25">
      <c r="A469" s="80" t="s">
        <v>1174</v>
      </c>
      <c r="B469" s="29" t="s">
        <v>1175</v>
      </c>
      <c r="C469" s="29" t="s">
        <v>1176</v>
      </c>
      <c r="D469" s="19" t="s">
        <v>591</v>
      </c>
      <c r="E469" s="25">
        <v>739.97666666666669</v>
      </c>
      <c r="F469" s="48">
        <v>0</v>
      </c>
      <c r="G469" s="48">
        <v>739.97666666666669</v>
      </c>
      <c r="H469" s="19"/>
      <c r="I469" s="7">
        <f t="shared" si="153"/>
        <v>0</v>
      </c>
      <c r="J469" s="7">
        <f t="shared" si="154"/>
        <v>0</v>
      </c>
      <c r="K469" s="7">
        <f t="shared" si="155"/>
        <v>0</v>
      </c>
      <c r="M469" s="35"/>
      <c r="N469" s="35"/>
      <c r="O469" s="35"/>
    </row>
    <row r="470" spans="1:15" s="21" customFormat="1" ht="38.25" x14ac:dyDescent="0.25">
      <c r="A470" s="80" t="s">
        <v>1177</v>
      </c>
      <c r="B470" s="29" t="s">
        <v>1178</v>
      </c>
      <c r="C470" s="29" t="s">
        <v>1179</v>
      </c>
      <c r="D470" s="19" t="s">
        <v>591</v>
      </c>
      <c r="E470" s="25">
        <v>2352.2333333333331</v>
      </c>
      <c r="F470" s="48">
        <v>0</v>
      </c>
      <c r="G470" s="48">
        <v>2352.2333333333331</v>
      </c>
      <c r="H470" s="19"/>
      <c r="I470" s="7">
        <f t="shared" si="153"/>
        <v>0</v>
      </c>
      <c r="J470" s="7">
        <f t="shared" si="154"/>
        <v>0</v>
      </c>
      <c r="K470" s="7">
        <f t="shared" si="155"/>
        <v>0</v>
      </c>
      <c r="M470" s="35"/>
      <c r="N470" s="35"/>
      <c r="O470" s="35"/>
    </row>
    <row r="471" spans="1:15" s="21" customFormat="1" ht="38.25" x14ac:dyDescent="0.25">
      <c r="A471" s="80" t="s">
        <v>1180</v>
      </c>
      <c r="B471" s="29" t="s">
        <v>1181</v>
      </c>
      <c r="C471" s="29" t="s">
        <v>1182</v>
      </c>
      <c r="D471" s="19" t="s">
        <v>591</v>
      </c>
      <c r="E471" s="25">
        <v>2830.8033333333333</v>
      </c>
      <c r="F471" s="48">
        <v>0</v>
      </c>
      <c r="G471" s="48">
        <v>2830.8033333333333</v>
      </c>
      <c r="H471" s="19"/>
      <c r="I471" s="7">
        <f t="shared" si="153"/>
        <v>0</v>
      </c>
      <c r="J471" s="7">
        <f t="shared" si="154"/>
        <v>0</v>
      </c>
      <c r="K471" s="7">
        <f t="shared" si="155"/>
        <v>0</v>
      </c>
      <c r="M471" s="35"/>
      <c r="N471" s="35"/>
      <c r="O471" s="35"/>
    </row>
    <row r="472" spans="1:15" s="21" customFormat="1" ht="51" x14ac:dyDescent="0.25">
      <c r="A472" s="80" t="s">
        <v>1183</v>
      </c>
      <c r="B472" s="29" t="s">
        <v>1184</v>
      </c>
      <c r="C472" s="29" t="s">
        <v>1185</v>
      </c>
      <c r="D472" s="19" t="s">
        <v>591</v>
      </c>
      <c r="E472" s="25">
        <v>1149.6833333333334</v>
      </c>
      <c r="F472" s="48">
        <v>0</v>
      </c>
      <c r="G472" s="48">
        <v>1149.6833333333334</v>
      </c>
      <c r="H472" s="19"/>
      <c r="I472" s="7">
        <f t="shared" si="153"/>
        <v>0</v>
      </c>
      <c r="J472" s="7">
        <f t="shared" si="154"/>
        <v>0</v>
      </c>
      <c r="K472" s="7">
        <f t="shared" si="155"/>
        <v>0</v>
      </c>
      <c r="M472" s="35"/>
      <c r="N472" s="35"/>
      <c r="O472" s="35"/>
    </row>
    <row r="473" spans="1:15" s="21" customFormat="1" ht="51" x14ac:dyDescent="0.25">
      <c r="A473" s="80" t="s">
        <v>1186</v>
      </c>
      <c r="B473" s="29" t="s">
        <v>1187</v>
      </c>
      <c r="C473" s="29" t="s">
        <v>1188</v>
      </c>
      <c r="D473" s="19" t="s">
        <v>591</v>
      </c>
      <c r="E473" s="25">
        <v>4567.2533333333331</v>
      </c>
      <c r="F473" s="48">
        <v>0</v>
      </c>
      <c r="G473" s="48">
        <v>4567.2533333333331</v>
      </c>
      <c r="H473" s="19"/>
      <c r="I473" s="7">
        <f t="shared" si="153"/>
        <v>0</v>
      </c>
      <c r="J473" s="7">
        <f t="shared" si="154"/>
        <v>0</v>
      </c>
      <c r="K473" s="7">
        <f t="shared" si="155"/>
        <v>0</v>
      </c>
      <c r="M473" s="35"/>
      <c r="N473" s="35"/>
      <c r="O473" s="35"/>
    </row>
    <row r="474" spans="1:15" s="21" customFormat="1" ht="63.75" x14ac:dyDescent="0.25">
      <c r="A474" s="95" t="s">
        <v>1189</v>
      </c>
      <c r="B474" s="29" t="s">
        <v>1190</v>
      </c>
      <c r="C474" s="29" t="s">
        <v>1191</v>
      </c>
      <c r="D474" s="19" t="s">
        <v>591</v>
      </c>
      <c r="E474" s="25">
        <v>265.47666666666663</v>
      </c>
      <c r="F474" s="48">
        <v>0</v>
      </c>
      <c r="G474" s="48">
        <v>265.47666666666663</v>
      </c>
      <c r="H474" s="19" t="s">
        <v>1081</v>
      </c>
      <c r="I474" s="7">
        <f t="shared" si="153"/>
        <v>0</v>
      </c>
      <c r="J474" s="7">
        <f t="shared" si="154"/>
        <v>0</v>
      </c>
      <c r="K474" s="7">
        <f t="shared" si="155"/>
        <v>0</v>
      </c>
      <c r="M474" s="35"/>
      <c r="N474" s="35"/>
      <c r="O474" s="35"/>
    </row>
    <row r="475" spans="1:15" s="21" customFormat="1" ht="51" x14ac:dyDescent="0.25">
      <c r="A475" s="120"/>
      <c r="B475" s="43" t="s">
        <v>1192</v>
      </c>
      <c r="C475" s="43" t="s">
        <v>1193</v>
      </c>
      <c r="D475" s="44" t="s">
        <v>591</v>
      </c>
      <c r="E475" s="25">
        <v>369.91</v>
      </c>
      <c r="F475" s="48">
        <v>0</v>
      </c>
      <c r="G475" s="48">
        <v>369.91</v>
      </c>
      <c r="H475" s="45" t="s">
        <v>1081</v>
      </c>
      <c r="I475" s="7">
        <f t="shared" si="153"/>
        <v>0</v>
      </c>
      <c r="J475" s="7">
        <f t="shared" si="154"/>
        <v>0</v>
      </c>
      <c r="K475" s="7">
        <f t="shared" si="155"/>
        <v>0</v>
      </c>
      <c r="M475" s="35"/>
      <c r="N475" s="35"/>
      <c r="O475" s="35"/>
    </row>
    <row r="476" spans="1:15" s="21" customFormat="1" ht="51" x14ac:dyDescent="0.25">
      <c r="A476" s="121"/>
      <c r="B476" s="29" t="s">
        <v>1194</v>
      </c>
      <c r="C476" s="29" t="s">
        <v>1195</v>
      </c>
      <c r="D476" s="19" t="s">
        <v>591</v>
      </c>
      <c r="E476" s="25">
        <v>476.10666666666668</v>
      </c>
      <c r="F476" s="48">
        <v>0</v>
      </c>
      <c r="G476" s="48">
        <v>476.10666666666668</v>
      </c>
      <c r="H476" s="19" t="s">
        <v>1081</v>
      </c>
      <c r="I476" s="7">
        <f t="shared" si="153"/>
        <v>0</v>
      </c>
      <c r="J476" s="7">
        <f t="shared" si="154"/>
        <v>0</v>
      </c>
      <c r="K476" s="7">
        <f t="shared" si="155"/>
        <v>0</v>
      </c>
      <c r="M476" s="35"/>
      <c r="N476" s="35"/>
      <c r="O476" s="35"/>
    </row>
    <row r="477" spans="1:15" s="21" customFormat="1" x14ac:dyDescent="0.25">
      <c r="A477" s="80" t="s">
        <v>1196</v>
      </c>
      <c r="B477" s="29" t="s">
        <v>1197</v>
      </c>
      <c r="C477" s="29" t="s">
        <v>1198</v>
      </c>
      <c r="D477" s="19" t="s">
        <v>591</v>
      </c>
      <c r="E477" s="25">
        <v>8.7733333333333334</v>
      </c>
      <c r="F477" s="48">
        <v>0</v>
      </c>
      <c r="G477" s="48">
        <v>8.7733333333333334</v>
      </c>
      <c r="H477" s="19"/>
      <c r="I477" s="7">
        <f t="shared" si="153"/>
        <v>0</v>
      </c>
      <c r="J477" s="7">
        <f t="shared" si="154"/>
        <v>0</v>
      </c>
      <c r="K477" s="7">
        <f t="shared" si="155"/>
        <v>0</v>
      </c>
      <c r="M477" s="35"/>
      <c r="N477" s="35"/>
      <c r="O477" s="35"/>
    </row>
    <row r="478" spans="1:15" s="21" customFormat="1" ht="51" x14ac:dyDescent="0.25">
      <c r="A478" s="80" t="s">
        <v>1199</v>
      </c>
      <c r="B478" s="29" t="s">
        <v>802</v>
      </c>
      <c r="C478" s="29" t="s">
        <v>1200</v>
      </c>
      <c r="D478" s="19" t="s">
        <v>591</v>
      </c>
      <c r="E478" s="25">
        <v>229.36</v>
      </c>
      <c r="F478" s="48">
        <v>0</v>
      </c>
      <c r="G478" s="48">
        <v>229.36</v>
      </c>
      <c r="H478" s="19" t="s">
        <v>1081</v>
      </c>
      <c r="I478" s="7">
        <f t="shared" si="153"/>
        <v>0</v>
      </c>
      <c r="J478" s="7">
        <f t="shared" si="154"/>
        <v>0</v>
      </c>
      <c r="K478" s="7">
        <f t="shared" si="155"/>
        <v>0</v>
      </c>
      <c r="M478" s="35"/>
      <c r="N478" s="35"/>
      <c r="O478" s="35"/>
    </row>
    <row r="479" spans="1:15" s="21" customFormat="1" ht="51" x14ac:dyDescent="0.25">
      <c r="A479" s="80" t="s">
        <v>1201</v>
      </c>
      <c r="B479" s="29" t="s">
        <v>930</v>
      </c>
      <c r="C479" s="29" t="s">
        <v>1202</v>
      </c>
      <c r="D479" s="19" t="s">
        <v>591</v>
      </c>
      <c r="E479" s="25">
        <v>1426.8133333333333</v>
      </c>
      <c r="F479" s="48">
        <v>0</v>
      </c>
      <c r="G479" s="48">
        <v>1426.8133333333333</v>
      </c>
      <c r="H479" s="19" t="s">
        <v>1081</v>
      </c>
      <c r="I479" s="7">
        <f t="shared" si="153"/>
        <v>0</v>
      </c>
      <c r="J479" s="7">
        <f t="shared" si="154"/>
        <v>0</v>
      </c>
      <c r="K479" s="7">
        <f t="shared" si="155"/>
        <v>0</v>
      </c>
      <c r="M479" s="35"/>
      <c r="N479" s="35"/>
      <c r="O479" s="35"/>
    </row>
    <row r="480" spans="1:15" s="21" customFormat="1" ht="51" x14ac:dyDescent="0.25">
      <c r="A480" s="80" t="s">
        <v>1203</v>
      </c>
      <c r="B480" s="29" t="s">
        <v>1204</v>
      </c>
      <c r="C480" s="29" t="s">
        <v>1205</v>
      </c>
      <c r="D480" s="19" t="s">
        <v>591</v>
      </c>
      <c r="E480" s="25">
        <v>1036.1299999999999</v>
      </c>
      <c r="F480" s="48">
        <v>0</v>
      </c>
      <c r="G480" s="48">
        <v>1036.1299999999999</v>
      </c>
      <c r="H480" s="19" t="s">
        <v>1081</v>
      </c>
      <c r="I480" s="7">
        <f t="shared" si="153"/>
        <v>0</v>
      </c>
      <c r="J480" s="7">
        <f t="shared" si="154"/>
        <v>0</v>
      </c>
      <c r="K480" s="7">
        <f t="shared" si="155"/>
        <v>0</v>
      </c>
      <c r="M480" s="35"/>
      <c r="N480" s="35"/>
      <c r="O480" s="35"/>
    </row>
    <row r="481" spans="1:15" s="21" customFormat="1" x14ac:dyDescent="0.25">
      <c r="A481" s="87" t="s">
        <v>1206</v>
      </c>
      <c r="B481" s="88"/>
      <c r="C481" s="89"/>
      <c r="D481" s="19"/>
      <c r="E481" s="25"/>
      <c r="F481" s="48"/>
      <c r="G481" s="48"/>
      <c r="H481" s="19"/>
      <c r="I481" s="7" t="s">
        <v>1305</v>
      </c>
      <c r="J481" s="7" t="s">
        <v>1305</v>
      </c>
      <c r="K481" s="7" t="s">
        <v>1305</v>
      </c>
    </row>
    <row r="482" spans="1:15" s="21" customFormat="1" ht="76.5" x14ac:dyDescent="0.25">
      <c r="A482" s="80" t="s">
        <v>1207</v>
      </c>
      <c r="B482" s="29" t="s">
        <v>1208</v>
      </c>
      <c r="C482" s="29" t="s">
        <v>1209</v>
      </c>
      <c r="D482" s="19" t="s">
        <v>591</v>
      </c>
      <c r="E482" s="25">
        <v>1552.57</v>
      </c>
      <c r="F482" s="48">
        <v>0</v>
      </c>
      <c r="G482" s="48">
        <v>1552.57</v>
      </c>
      <c r="H482" s="19" t="s">
        <v>1210</v>
      </c>
      <c r="I482" s="7">
        <f t="shared" ref="I482:I488" si="156">E482*$D$12</f>
        <v>0</v>
      </c>
      <c r="J482" s="7">
        <f t="shared" ref="J482:J488" si="157">F482*$D$12</f>
        <v>0</v>
      </c>
      <c r="K482" s="7">
        <f t="shared" ref="K482:K488" si="158">G482*$D$12</f>
        <v>0</v>
      </c>
      <c r="M482" s="35"/>
      <c r="N482" s="35"/>
      <c r="O482" s="35"/>
    </row>
    <row r="483" spans="1:15" s="21" customFormat="1" ht="76.5" x14ac:dyDescent="0.25">
      <c r="A483" s="80" t="s">
        <v>1211</v>
      </c>
      <c r="B483" s="29" t="s">
        <v>1212</v>
      </c>
      <c r="C483" s="29" t="s">
        <v>1213</v>
      </c>
      <c r="D483" s="19" t="s">
        <v>591</v>
      </c>
      <c r="E483" s="25">
        <v>2609.4900000000002</v>
      </c>
      <c r="F483" s="48">
        <v>0</v>
      </c>
      <c r="G483" s="48">
        <v>2609.4900000000002</v>
      </c>
      <c r="H483" s="19" t="s">
        <v>1210</v>
      </c>
      <c r="I483" s="7">
        <f t="shared" si="156"/>
        <v>0</v>
      </c>
      <c r="J483" s="7">
        <f t="shared" si="157"/>
        <v>0</v>
      </c>
      <c r="K483" s="7">
        <f t="shared" si="158"/>
        <v>0</v>
      </c>
      <c r="M483" s="35"/>
      <c r="N483" s="35"/>
      <c r="O483" s="35"/>
    </row>
    <row r="484" spans="1:15" s="21" customFormat="1" ht="229.5" x14ac:dyDescent="0.25">
      <c r="A484" s="80" t="s">
        <v>1214</v>
      </c>
      <c r="B484" s="29" t="s">
        <v>1215</v>
      </c>
      <c r="C484" s="29" t="s">
        <v>1216</v>
      </c>
      <c r="D484" s="69" t="s">
        <v>1217</v>
      </c>
      <c r="E484" s="25">
        <v>1813.5100000000002</v>
      </c>
      <c r="F484" s="48">
        <v>0</v>
      </c>
      <c r="G484" s="48">
        <v>1813.5100000000002</v>
      </c>
      <c r="H484" s="69" t="s">
        <v>1218</v>
      </c>
      <c r="I484" s="7">
        <f t="shared" si="156"/>
        <v>0</v>
      </c>
      <c r="J484" s="7">
        <f t="shared" si="157"/>
        <v>0</v>
      </c>
      <c r="K484" s="7">
        <f t="shared" si="158"/>
        <v>0</v>
      </c>
      <c r="M484" s="35"/>
      <c r="N484" s="35"/>
      <c r="O484" s="35"/>
    </row>
    <row r="485" spans="1:15" s="21" customFormat="1" ht="51" x14ac:dyDescent="0.25">
      <c r="A485" s="80" t="s">
        <v>1219</v>
      </c>
      <c r="B485" s="70" t="s">
        <v>1220</v>
      </c>
      <c r="C485" s="70" t="s">
        <v>1221</v>
      </c>
      <c r="D485" s="69" t="s">
        <v>1222</v>
      </c>
      <c r="E485" s="25">
        <v>11.06</v>
      </c>
      <c r="F485" s="48">
        <v>0</v>
      </c>
      <c r="G485" s="48">
        <v>11.06</v>
      </c>
      <c r="H485" s="69" t="s">
        <v>1081</v>
      </c>
      <c r="I485" s="7">
        <f t="shared" si="156"/>
        <v>0</v>
      </c>
      <c r="J485" s="7">
        <f t="shared" si="157"/>
        <v>0</v>
      </c>
      <c r="K485" s="7">
        <f t="shared" si="158"/>
        <v>0</v>
      </c>
      <c r="M485" s="35"/>
      <c r="N485" s="35"/>
      <c r="O485" s="35"/>
    </row>
    <row r="486" spans="1:15" s="21" customFormat="1" ht="51" x14ac:dyDescent="0.25">
      <c r="A486" s="80" t="s">
        <v>1223</v>
      </c>
      <c r="B486" s="70" t="s">
        <v>1224</v>
      </c>
      <c r="C486" s="70" t="s">
        <v>1225</v>
      </c>
      <c r="D486" s="69" t="s">
        <v>591</v>
      </c>
      <c r="E486" s="25">
        <v>94.126666666666665</v>
      </c>
      <c r="F486" s="48">
        <v>0</v>
      </c>
      <c r="G486" s="48">
        <v>94.126666666666665</v>
      </c>
      <c r="H486" s="69" t="s">
        <v>1081</v>
      </c>
      <c r="I486" s="7">
        <f t="shared" si="156"/>
        <v>0</v>
      </c>
      <c r="J486" s="7">
        <f t="shared" si="157"/>
        <v>0</v>
      </c>
      <c r="K486" s="7">
        <f t="shared" si="158"/>
        <v>0</v>
      </c>
      <c r="M486" s="35"/>
      <c r="N486" s="35"/>
      <c r="O486" s="35"/>
    </row>
    <row r="487" spans="1:15" s="21" customFormat="1" ht="51" x14ac:dyDescent="0.25">
      <c r="A487" s="80" t="s">
        <v>1226</v>
      </c>
      <c r="B487" s="70" t="s">
        <v>1227</v>
      </c>
      <c r="C487" s="70" t="s">
        <v>1228</v>
      </c>
      <c r="D487" s="69" t="s">
        <v>591</v>
      </c>
      <c r="E487" s="25">
        <v>2.2233333333333332</v>
      </c>
      <c r="F487" s="48">
        <v>0</v>
      </c>
      <c r="G487" s="48">
        <v>2.2233333333333332</v>
      </c>
      <c r="H487" s="69" t="s">
        <v>1081</v>
      </c>
      <c r="I487" s="7">
        <f t="shared" si="156"/>
        <v>0</v>
      </c>
      <c r="J487" s="7">
        <f t="shared" si="157"/>
        <v>0</v>
      </c>
      <c r="K487" s="7">
        <f t="shared" si="158"/>
        <v>0</v>
      </c>
      <c r="M487" s="35"/>
      <c r="N487" s="35"/>
      <c r="O487" s="35"/>
    </row>
    <row r="488" spans="1:15" s="21" customFormat="1" ht="77.25" x14ac:dyDescent="0.25">
      <c r="A488" s="80" t="s">
        <v>1229</v>
      </c>
      <c r="B488" s="70" t="s">
        <v>1230</v>
      </c>
      <c r="C488" s="70"/>
      <c r="D488" s="69" t="s">
        <v>591</v>
      </c>
      <c r="E488" s="25">
        <v>44.843333333333334</v>
      </c>
      <c r="F488" s="48">
        <v>0</v>
      </c>
      <c r="G488" s="48">
        <v>44.843333333333334</v>
      </c>
      <c r="H488" s="69" t="s">
        <v>1081</v>
      </c>
      <c r="I488" s="7">
        <f t="shared" si="156"/>
        <v>0</v>
      </c>
      <c r="J488" s="7">
        <f t="shared" si="157"/>
        <v>0</v>
      </c>
      <c r="K488" s="7">
        <f t="shared" si="158"/>
        <v>0</v>
      </c>
      <c r="M488" s="35"/>
      <c r="N488" s="35"/>
      <c r="O488" s="35"/>
    </row>
    <row r="489" spans="1:15" s="21" customFormat="1" x14ac:dyDescent="0.25">
      <c r="A489" s="81" t="s">
        <v>1231</v>
      </c>
      <c r="B489" s="82"/>
      <c r="C489" s="83"/>
      <c r="D489" s="69"/>
      <c r="E489" s="25"/>
      <c r="F489" s="48"/>
      <c r="G489" s="48"/>
      <c r="H489" s="69"/>
      <c r="I489" s="7" t="s">
        <v>1305</v>
      </c>
      <c r="J489" s="7" t="s">
        <v>1305</v>
      </c>
      <c r="K489" s="7" t="s">
        <v>1305</v>
      </c>
    </row>
    <row r="490" spans="1:15" s="21" customFormat="1" ht="51" x14ac:dyDescent="0.25">
      <c r="A490" s="122" t="s">
        <v>1232</v>
      </c>
      <c r="B490" s="70" t="s">
        <v>1233</v>
      </c>
      <c r="C490" s="70" t="s">
        <v>1234</v>
      </c>
      <c r="D490" s="69" t="s">
        <v>1235</v>
      </c>
      <c r="E490" s="25">
        <v>142.11000000000001</v>
      </c>
      <c r="F490" s="48">
        <v>0</v>
      </c>
      <c r="G490" s="48">
        <v>142.11000000000001</v>
      </c>
      <c r="H490" s="69" t="s">
        <v>1081</v>
      </c>
      <c r="I490" s="7">
        <f t="shared" ref="I490:I491" si="159">E490*$D$12</f>
        <v>0</v>
      </c>
      <c r="J490" s="7">
        <f t="shared" ref="J490:J491" si="160">F490*$D$12</f>
        <v>0</v>
      </c>
      <c r="K490" s="7">
        <f t="shared" ref="K490:K491" si="161">G490*$D$12</f>
        <v>0</v>
      </c>
      <c r="M490" s="35"/>
      <c r="N490" s="35"/>
      <c r="O490" s="35"/>
    </row>
    <row r="491" spans="1:15" s="21" customFormat="1" ht="64.5" x14ac:dyDescent="0.25">
      <c r="A491" s="122" t="s">
        <v>1236</v>
      </c>
      <c r="B491" s="70" t="s">
        <v>1237</v>
      </c>
      <c r="C491" s="70" t="s">
        <v>1238</v>
      </c>
      <c r="D491" s="69" t="s">
        <v>1239</v>
      </c>
      <c r="E491" s="25">
        <v>270.31666666666666</v>
      </c>
      <c r="F491" s="48">
        <v>0</v>
      </c>
      <c r="G491" s="48">
        <v>270.31666666666666</v>
      </c>
      <c r="H491" s="69" t="s">
        <v>1081</v>
      </c>
      <c r="I491" s="7">
        <f t="shared" si="159"/>
        <v>0</v>
      </c>
      <c r="J491" s="7">
        <f t="shared" si="160"/>
        <v>0</v>
      </c>
      <c r="K491" s="7">
        <f t="shared" si="161"/>
        <v>0</v>
      </c>
      <c r="M491" s="35"/>
      <c r="N491" s="35"/>
      <c r="O491" s="35"/>
    </row>
    <row r="492" spans="1:15" s="21" customFormat="1" x14ac:dyDescent="0.25">
      <c r="A492" s="81" t="s">
        <v>1057</v>
      </c>
      <c r="B492" s="82"/>
      <c r="C492" s="83"/>
      <c r="D492" s="69"/>
      <c r="E492" s="25"/>
      <c r="F492" s="48"/>
      <c r="G492" s="48"/>
      <c r="H492" s="69"/>
      <c r="I492" s="7" t="s">
        <v>1305</v>
      </c>
      <c r="J492" s="7" t="s">
        <v>1305</v>
      </c>
      <c r="K492" s="7" t="s">
        <v>1305</v>
      </c>
    </row>
    <row r="493" spans="1:15" s="21" customFormat="1" ht="51.75" x14ac:dyDescent="0.25">
      <c r="A493" s="123" t="s">
        <v>1240</v>
      </c>
      <c r="B493" s="70" t="s">
        <v>1241</v>
      </c>
      <c r="C493" s="70" t="s">
        <v>1242</v>
      </c>
      <c r="D493" s="69" t="s">
        <v>591</v>
      </c>
      <c r="E493" s="25">
        <v>805.59999999999991</v>
      </c>
      <c r="F493" s="48">
        <v>0</v>
      </c>
      <c r="G493" s="48">
        <v>805.59999999999991</v>
      </c>
      <c r="H493" s="69" t="s">
        <v>1243</v>
      </c>
      <c r="I493" s="7">
        <f t="shared" ref="I493:I501" si="162">E493*$D$12</f>
        <v>0</v>
      </c>
      <c r="J493" s="7">
        <f t="shared" ref="J493:J501" si="163">F493*$D$12</f>
        <v>0</v>
      </c>
      <c r="K493" s="7">
        <f t="shared" ref="K493:K501" si="164">G493*$D$12</f>
        <v>0</v>
      </c>
      <c r="M493" s="35"/>
      <c r="N493" s="35"/>
      <c r="O493" s="35"/>
    </row>
    <row r="494" spans="1:15" s="21" customFormat="1" ht="51.75" x14ac:dyDescent="0.25">
      <c r="A494" s="123" t="s">
        <v>1244</v>
      </c>
      <c r="B494" s="70" t="s">
        <v>1245</v>
      </c>
      <c r="C494" s="70" t="s">
        <v>1246</v>
      </c>
      <c r="D494" s="69" t="s">
        <v>591</v>
      </c>
      <c r="E494" s="25">
        <v>2741.8666666666668</v>
      </c>
      <c r="F494" s="48">
        <v>0</v>
      </c>
      <c r="G494" s="48">
        <v>2741.8666666666668</v>
      </c>
      <c r="H494" s="69" t="s">
        <v>1243</v>
      </c>
      <c r="I494" s="7">
        <f t="shared" si="162"/>
        <v>0</v>
      </c>
      <c r="J494" s="7">
        <f t="shared" si="163"/>
        <v>0</v>
      </c>
      <c r="K494" s="7">
        <f t="shared" si="164"/>
        <v>0</v>
      </c>
      <c r="M494" s="35"/>
      <c r="N494" s="35"/>
      <c r="O494" s="35"/>
    </row>
    <row r="495" spans="1:15" s="21" customFormat="1" ht="51.75" x14ac:dyDescent="0.25">
      <c r="A495" s="123" t="s">
        <v>1247</v>
      </c>
      <c r="B495" s="70" t="s">
        <v>1248</v>
      </c>
      <c r="C495" s="70" t="s">
        <v>1249</v>
      </c>
      <c r="D495" s="69" t="s">
        <v>591</v>
      </c>
      <c r="E495" s="25">
        <v>405.94000000000005</v>
      </c>
      <c r="F495" s="48">
        <v>0</v>
      </c>
      <c r="G495" s="48">
        <v>405.94000000000005</v>
      </c>
      <c r="H495" s="69" t="s">
        <v>1243</v>
      </c>
      <c r="I495" s="7">
        <f t="shared" si="162"/>
        <v>0</v>
      </c>
      <c r="J495" s="7">
        <f t="shared" si="163"/>
        <v>0</v>
      </c>
      <c r="K495" s="7">
        <f t="shared" si="164"/>
        <v>0</v>
      </c>
      <c r="M495" s="35"/>
      <c r="N495" s="35"/>
      <c r="O495" s="35"/>
    </row>
    <row r="496" spans="1:15" s="21" customFormat="1" ht="51.75" x14ac:dyDescent="0.25">
      <c r="A496" s="123" t="s">
        <v>1250</v>
      </c>
      <c r="B496" s="70" t="s">
        <v>1251</v>
      </c>
      <c r="C496" s="70" t="s">
        <v>1252</v>
      </c>
      <c r="D496" s="69" t="s">
        <v>424</v>
      </c>
      <c r="E496" s="25">
        <v>688.16666666666663</v>
      </c>
      <c r="F496" s="48">
        <v>0</v>
      </c>
      <c r="G496" s="48">
        <v>688.16666666666663</v>
      </c>
      <c r="H496" s="69" t="s">
        <v>1109</v>
      </c>
      <c r="I496" s="7">
        <f t="shared" si="162"/>
        <v>0</v>
      </c>
      <c r="J496" s="7">
        <f t="shared" si="163"/>
        <v>0</v>
      </c>
      <c r="K496" s="7">
        <f t="shared" si="164"/>
        <v>0</v>
      </c>
      <c r="M496" s="35"/>
      <c r="N496" s="35"/>
      <c r="O496" s="35"/>
    </row>
    <row r="497" spans="1:15" s="21" customFormat="1" ht="39" x14ac:dyDescent="0.25">
      <c r="A497" s="123" t="s">
        <v>1253</v>
      </c>
      <c r="B497" s="70" t="s">
        <v>1254</v>
      </c>
      <c r="C497" s="70" t="s">
        <v>1255</v>
      </c>
      <c r="D497" s="69" t="s">
        <v>424</v>
      </c>
      <c r="E497" s="25">
        <v>3621.6566666666668</v>
      </c>
      <c r="F497" s="48">
        <v>0</v>
      </c>
      <c r="G497" s="48">
        <v>3621.6566666666668</v>
      </c>
      <c r="H497" s="69" t="s">
        <v>1109</v>
      </c>
      <c r="I497" s="7">
        <f t="shared" si="162"/>
        <v>0</v>
      </c>
      <c r="J497" s="7">
        <f t="shared" si="163"/>
        <v>0</v>
      </c>
      <c r="K497" s="7">
        <f t="shared" si="164"/>
        <v>0</v>
      </c>
      <c r="M497" s="35"/>
      <c r="N497" s="35"/>
      <c r="O497" s="35"/>
    </row>
    <row r="498" spans="1:15" s="21" customFormat="1" ht="26.25" x14ac:dyDescent="0.25">
      <c r="A498" s="123" t="s">
        <v>1256</v>
      </c>
      <c r="B498" s="70" t="s">
        <v>1257</v>
      </c>
      <c r="C498" s="70" t="s">
        <v>1258</v>
      </c>
      <c r="D498" s="69" t="s">
        <v>424</v>
      </c>
      <c r="E498" s="25">
        <v>104.63333333333334</v>
      </c>
      <c r="F498" s="48">
        <v>0</v>
      </c>
      <c r="G498" s="48">
        <v>104.63333333333334</v>
      </c>
      <c r="H498" s="69" t="s">
        <v>1109</v>
      </c>
      <c r="I498" s="7">
        <f t="shared" si="162"/>
        <v>0</v>
      </c>
      <c r="J498" s="7">
        <f t="shared" si="163"/>
        <v>0</v>
      </c>
      <c r="K498" s="7">
        <f t="shared" si="164"/>
        <v>0</v>
      </c>
      <c r="M498" s="35"/>
      <c r="N498" s="35"/>
      <c r="O498" s="35"/>
    </row>
    <row r="499" spans="1:15" s="21" customFormat="1" ht="26.25" x14ac:dyDescent="0.25">
      <c r="A499" s="123" t="s">
        <v>1259</v>
      </c>
      <c r="B499" s="70" t="s">
        <v>1260</v>
      </c>
      <c r="C499" s="70" t="s">
        <v>1261</v>
      </c>
      <c r="D499" s="69" t="s">
        <v>424</v>
      </c>
      <c r="E499" s="25">
        <v>176.57666666666668</v>
      </c>
      <c r="F499" s="48">
        <v>0</v>
      </c>
      <c r="G499" s="48">
        <v>176.57666666666668</v>
      </c>
      <c r="H499" s="69" t="s">
        <v>1109</v>
      </c>
      <c r="I499" s="7">
        <f t="shared" si="162"/>
        <v>0</v>
      </c>
      <c r="J499" s="7">
        <f t="shared" si="163"/>
        <v>0</v>
      </c>
      <c r="K499" s="7">
        <f t="shared" si="164"/>
        <v>0</v>
      </c>
      <c r="M499" s="35"/>
      <c r="N499" s="35"/>
      <c r="O499" s="35"/>
    </row>
    <row r="500" spans="1:15" s="21" customFormat="1" ht="26.25" x14ac:dyDescent="0.25">
      <c r="A500" s="123" t="s">
        <v>1262</v>
      </c>
      <c r="B500" s="70" t="s">
        <v>1260</v>
      </c>
      <c r="C500" s="70" t="s">
        <v>1263</v>
      </c>
      <c r="D500" s="69" t="s">
        <v>591</v>
      </c>
      <c r="E500" s="25">
        <v>69.376666666666665</v>
      </c>
      <c r="F500" s="48">
        <v>0</v>
      </c>
      <c r="G500" s="48">
        <v>69.376666666666665</v>
      </c>
      <c r="H500" s="69" t="s">
        <v>1109</v>
      </c>
      <c r="I500" s="7">
        <f t="shared" si="162"/>
        <v>0</v>
      </c>
      <c r="J500" s="7">
        <f t="shared" si="163"/>
        <v>0</v>
      </c>
      <c r="K500" s="7">
        <f t="shared" si="164"/>
        <v>0</v>
      </c>
      <c r="M500" s="35"/>
      <c r="N500" s="35"/>
      <c r="O500" s="35"/>
    </row>
    <row r="501" spans="1:15" s="21" customFormat="1" ht="39" x14ac:dyDescent="0.25">
      <c r="A501" s="123" t="s">
        <v>1264</v>
      </c>
      <c r="B501" s="70" t="s">
        <v>1265</v>
      </c>
      <c r="C501" s="70" t="s">
        <v>1266</v>
      </c>
      <c r="D501" s="69" t="s">
        <v>424</v>
      </c>
      <c r="E501" s="25">
        <v>803.45333333333338</v>
      </c>
      <c r="F501" s="48">
        <v>77.941255346164127</v>
      </c>
      <c r="G501" s="48">
        <v>725.51207798716928</v>
      </c>
      <c r="H501" s="69" t="s">
        <v>1109</v>
      </c>
      <c r="I501" s="7">
        <f t="shared" si="162"/>
        <v>0</v>
      </c>
      <c r="J501" s="7">
        <f t="shared" si="163"/>
        <v>0</v>
      </c>
      <c r="K501" s="7">
        <f t="shared" si="164"/>
        <v>0</v>
      </c>
      <c r="M501" s="35"/>
      <c r="N501" s="35"/>
      <c r="O501" s="35"/>
    </row>
    <row r="502" spans="1:15" s="21" customFormat="1" ht="51" x14ac:dyDescent="0.25">
      <c r="A502" s="123" t="s">
        <v>1267</v>
      </c>
      <c r="B502" s="70" t="s">
        <v>1268</v>
      </c>
      <c r="C502" s="70" t="s">
        <v>1269</v>
      </c>
      <c r="D502" s="69" t="s">
        <v>1270</v>
      </c>
      <c r="E502" s="25">
        <v>1.17</v>
      </c>
      <c r="F502" s="48">
        <v>0</v>
      </c>
      <c r="G502" s="48">
        <v>1.17</v>
      </c>
      <c r="H502" s="69" t="s">
        <v>1081</v>
      </c>
      <c r="I502" s="25">
        <v>1.17</v>
      </c>
      <c r="J502" s="48">
        <v>0</v>
      </c>
      <c r="K502" s="48">
        <v>1.17</v>
      </c>
      <c r="M502" s="35"/>
      <c r="N502" s="35"/>
      <c r="O502" s="35"/>
    </row>
    <row r="503" spans="1:15" s="21" customFormat="1" x14ac:dyDescent="0.25">
      <c r="A503" s="81" t="s">
        <v>1271</v>
      </c>
      <c r="B503" s="82"/>
      <c r="C503" s="83"/>
      <c r="D503" s="69"/>
      <c r="E503" s="25"/>
      <c r="F503" s="48"/>
      <c r="G503" s="48"/>
      <c r="H503" s="69"/>
      <c r="I503" s="7" t="s">
        <v>1305</v>
      </c>
      <c r="J503" s="7" t="s">
        <v>1305</v>
      </c>
      <c r="K503" s="7" t="s">
        <v>1305</v>
      </c>
    </row>
    <row r="504" spans="1:15" s="21" customFormat="1" ht="64.5" x14ac:dyDescent="0.25">
      <c r="A504" s="123" t="s">
        <v>1272</v>
      </c>
      <c r="B504" s="71" t="s">
        <v>1273</v>
      </c>
      <c r="C504" s="70" t="s">
        <v>1274</v>
      </c>
      <c r="D504" s="69" t="s">
        <v>1275</v>
      </c>
      <c r="E504" s="25">
        <v>656.46</v>
      </c>
      <c r="F504" s="48">
        <v>0</v>
      </c>
      <c r="G504" s="48">
        <v>656.46</v>
      </c>
      <c r="H504" s="69" t="s">
        <v>1276</v>
      </c>
      <c r="I504" s="7">
        <f t="shared" ref="I504:I511" si="165">E504*$D$12</f>
        <v>0</v>
      </c>
      <c r="J504" s="7">
        <f t="shared" ref="J504:J511" si="166">F504*$D$12</f>
        <v>0</v>
      </c>
      <c r="K504" s="7">
        <f t="shared" ref="K504:K511" si="167">G504*$D$12</f>
        <v>0</v>
      </c>
      <c r="M504" s="35"/>
      <c r="N504" s="35"/>
      <c r="O504" s="35"/>
    </row>
    <row r="505" spans="1:15" s="21" customFormat="1" ht="51" x14ac:dyDescent="0.25">
      <c r="A505" s="123" t="s">
        <v>1277</v>
      </c>
      <c r="B505" s="71" t="s">
        <v>1278</v>
      </c>
      <c r="C505" s="70" t="s">
        <v>1279</v>
      </c>
      <c r="D505" s="69" t="s">
        <v>1280</v>
      </c>
      <c r="E505" s="25">
        <v>197.97666666666666</v>
      </c>
      <c r="F505" s="48">
        <v>0</v>
      </c>
      <c r="G505" s="48">
        <v>197.97666666666666</v>
      </c>
      <c r="H505" s="69" t="s">
        <v>1281</v>
      </c>
      <c r="I505" s="7">
        <f t="shared" si="165"/>
        <v>0</v>
      </c>
      <c r="J505" s="7">
        <f t="shared" si="166"/>
        <v>0</v>
      </c>
      <c r="K505" s="7">
        <f t="shared" si="167"/>
        <v>0</v>
      </c>
      <c r="M505" s="35"/>
      <c r="N505" s="35"/>
      <c r="O505" s="35"/>
    </row>
    <row r="506" spans="1:15" s="21" customFormat="1" ht="64.5" x14ac:dyDescent="0.25">
      <c r="A506" s="123" t="s">
        <v>1282</v>
      </c>
      <c r="B506" s="71" t="s">
        <v>1283</v>
      </c>
      <c r="C506" s="70" t="s">
        <v>1284</v>
      </c>
      <c r="D506" s="69" t="s">
        <v>1280</v>
      </c>
      <c r="E506" s="25">
        <v>468.78666666666669</v>
      </c>
      <c r="F506" s="48">
        <v>0</v>
      </c>
      <c r="G506" s="48">
        <v>468.78666666666669</v>
      </c>
      <c r="H506" s="69" t="s">
        <v>1300</v>
      </c>
      <c r="I506" s="7">
        <f t="shared" si="165"/>
        <v>0</v>
      </c>
      <c r="J506" s="7">
        <f t="shared" si="166"/>
        <v>0</v>
      </c>
      <c r="K506" s="7">
        <f t="shared" si="167"/>
        <v>0</v>
      </c>
      <c r="M506" s="35"/>
      <c r="N506" s="35"/>
      <c r="O506" s="35"/>
    </row>
    <row r="507" spans="1:15" s="21" customFormat="1" ht="25.5" x14ac:dyDescent="0.25">
      <c r="A507" s="123" t="s">
        <v>1285</v>
      </c>
      <c r="B507" s="71" t="s">
        <v>1286</v>
      </c>
      <c r="C507" s="71"/>
      <c r="D507" s="69" t="s">
        <v>1280</v>
      </c>
      <c r="E507" s="25">
        <v>207.79000000000002</v>
      </c>
      <c r="F507" s="48">
        <v>0</v>
      </c>
      <c r="G507" s="48">
        <v>207.79000000000002</v>
      </c>
      <c r="H507" s="69" t="s">
        <v>1300</v>
      </c>
      <c r="I507" s="7">
        <f t="shared" si="165"/>
        <v>0</v>
      </c>
      <c r="J507" s="7">
        <f t="shared" si="166"/>
        <v>0</v>
      </c>
      <c r="K507" s="7">
        <f t="shared" si="167"/>
        <v>0</v>
      </c>
      <c r="M507" s="35"/>
      <c r="N507" s="35"/>
      <c r="O507" s="35"/>
    </row>
    <row r="508" spans="1:15" s="21" customFormat="1" ht="74.25" customHeight="1" x14ac:dyDescent="0.25">
      <c r="A508" s="123" t="s">
        <v>1287</v>
      </c>
      <c r="B508" s="71" t="s">
        <v>1288</v>
      </c>
      <c r="C508" s="70" t="s">
        <v>1289</v>
      </c>
      <c r="D508" s="69" t="s">
        <v>1275</v>
      </c>
      <c r="E508" s="25">
        <v>405.43333333333334</v>
      </c>
      <c r="F508" s="48">
        <v>0</v>
      </c>
      <c r="G508" s="48">
        <v>405.43333333333334</v>
      </c>
      <c r="H508" s="69" t="s">
        <v>1300</v>
      </c>
      <c r="I508" s="7">
        <f t="shared" si="165"/>
        <v>0</v>
      </c>
      <c r="J508" s="7">
        <f t="shared" si="166"/>
        <v>0</v>
      </c>
      <c r="K508" s="7">
        <f t="shared" si="167"/>
        <v>0</v>
      </c>
      <c r="M508" s="35"/>
      <c r="N508" s="35"/>
      <c r="O508" s="35"/>
    </row>
    <row r="509" spans="1:15" s="21" customFormat="1" ht="79.5" customHeight="1" x14ac:dyDescent="0.25">
      <c r="A509" s="123" t="s">
        <v>1290</v>
      </c>
      <c r="B509" s="71" t="s">
        <v>1291</v>
      </c>
      <c r="C509" s="70" t="s">
        <v>1292</v>
      </c>
      <c r="D509" s="69" t="s">
        <v>1280</v>
      </c>
      <c r="E509" s="25">
        <v>3707.4</v>
      </c>
      <c r="F509" s="48">
        <v>0</v>
      </c>
      <c r="G509" s="48">
        <v>3707.4</v>
      </c>
      <c r="H509" s="69" t="s">
        <v>1300</v>
      </c>
      <c r="I509" s="7">
        <f t="shared" si="165"/>
        <v>0</v>
      </c>
      <c r="J509" s="7">
        <f t="shared" si="166"/>
        <v>0</v>
      </c>
      <c r="K509" s="7">
        <f t="shared" si="167"/>
        <v>0</v>
      </c>
      <c r="M509" s="35"/>
      <c r="N509" s="35"/>
      <c r="O509" s="35"/>
    </row>
    <row r="510" spans="1:15" s="21" customFormat="1" ht="237.75" customHeight="1" x14ac:dyDescent="0.25">
      <c r="A510" s="123" t="s">
        <v>1293</v>
      </c>
      <c r="B510" s="71" t="s">
        <v>1294</v>
      </c>
      <c r="C510" s="70" t="s">
        <v>1295</v>
      </c>
      <c r="D510" s="69" t="s">
        <v>1280</v>
      </c>
      <c r="E510" s="25">
        <v>4433.0066666666671</v>
      </c>
      <c r="F510" s="48">
        <v>0</v>
      </c>
      <c r="G510" s="48">
        <v>4433.0066666666671</v>
      </c>
      <c r="H510" s="69" t="s">
        <v>1300</v>
      </c>
      <c r="I510" s="7">
        <f t="shared" si="165"/>
        <v>0</v>
      </c>
      <c r="J510" s="7">
        <f t="shared" si="166"/>
        <v>0</v>
      </c>
      <c r="K510" s="7">
        <f t="shared" si="167"/>
        <v>0</v>
      </c>
      <c r="M510" s="35"/>
      <c r="N510" s="35"/>
      <c r="O510" s="35"/>
    </row>
    <row r="511" spans="1:15" s="21" customFormat="1" ht="84" customHeight="1" x14ac:dyDescent="0.25">
      <c r="A511" s="123" t="s">
        <v>1296</v>
      </c>
      <c r="B511" s="71" t="s">
        <v>1297</v>
      </c>
      <c r="C511" s="70" t="s">
        <v>1298</v>
      </c>
      <c r="D511" s="69" t="s">
        <v>1280</v>
      </c>
      <c r="E511" s="25">
        <v>232.49</v>
      </c>
      <c r="F511" s="48">
        <v>0</v>
      </c>
      <c r="G511" s="48">
        <v>232.49</v>
      </c>
      <c r="H511" s="69" t="s">
        <v>1300</v>
      </c>
      <c r="I511" s="7">
        <f t="shared" si="165"/>
        <v>0</v>
      </c>
      <c r="J511" s="7">
        <f t="shared" si="166"/>
        <v>0</v>
      </c>
      <c r="K511" s="7">
        <f t="shared" si="167"/>
        <v>0</v>
      </c>
      <c r="M511" s="35"/>
      <c r="N511" s="35"/>
      <c r="O511" s="35"/>
    </row>
    <row r="512" spans="1:15" s="21" customFormat="1" ht="15.75" x14ac:dyDescent="0.25">
      <c r="A512" s="124"/>
      <c r="E512" s="72"/>
      <c r="F512" s="72"/>
      <c r="G512" s="72"/>
      <c r="I512" s="73"/>
      <c r="J512" s="73"/>
      <c r="K512" s="73"/>
    </row>
    <row r="513" spans="1:11" s="21" customFormat="1" ht="15.75" x14ac:dyDescent="0.25">
      <c r="A513" s="124"/>
      <c r="B513" s="105"/>
      <c r="C513" s="74"/>
      <c r="E513" s="72"/>
      <c r="F513" s="72"/>
      <c r="G513" s="72"/>
      <c r="I513" s="73"/>
      <c r="J513" s="73"/>
      <c r="K513" s="73"/>
    </row>
    <row r="514" spans="1:11" s="21" customFormat="1" ht="15.75" x14ac:dyDescent="0.25">
      <c r="A514" s="124"/>
      <c r="B514" s="105"/>
      <c r="C514" s="74" t="s">
        <v>1307</v>
      </c>
      <c r="E514" s="72"/>
      <c r="F514" s="72"/>
      <c r="G514" s="72"/>
      <c r="I514" s="73"/>
      <c r="J514" s="73"/>
      <c r="K514" s="73"/>
    </row>
    <row r="515" spans="1:11" s="21" customFormat="1" ht="15.75" x14ac:dyDescent="0.25">
      <c r="A515" s="124"/>
      <c r="B515" s="75"/>
      <c r="C515" s="74" t="s">
        <v>1308</v>
      </c>
      <c r="E515" s="72"/>
      <c r="F515" s="72"/>
      <c r="G515" s="72"/>
      <c r="I515" s="73"/>
      <c r="J515" s="73"/>
      <c r="K515" s="73"/>
    </row>
    <row r="516" spans="1:11" s="21" customFormat="1" ht="15.75" x14ac:dyDescent="0.25">
      <c r="A516" s="124"/>
      <c r="B516" s="75"/>
      <c r="C516" s="74" t="s">
        <v>1309</v>
      </c>
      <c r="E516" s="72"/>
      <c r="F516" s="72"/>
      <c r="G516" s="72"/>
      <c r="I516" s="76"/>
      <c r="J516" s="76"/>
      <c r="K516" s="76"/>
    </row>
    <row r="517" spans="1:11" s="21" customFormat="1" ht="15.75" x14ac:dyDescent="0.25">
      <c r="A517" s="124"/>
      <c r="B517" s="75"/>
      <c r="C517" s="74" t="s">
        <v>1310</v>
      </c>
      <c r="E517" s="72"/>
      <c r="F517" s="72"/>
      <c r="G517" s="72"/>
      <c r="I517" s="76"/>
      <c r="J517" s="76"/>
      <c r="K517" s="76"/>
    </row>
    <row r="518" spans="1:11" s="21" customFormat="1" ht="15.75" x14ac:dyDescent="0.25">
      <c r="A518" s="124"/>
      <c r="B518" s="75"/>
      <c r="C518" s="74" t="s">
        <v>1311</v>
      </c>
      <c r="E518" s="72"/>
      <c r="F518" s="72"/>
      <c r="G518" s="72"/>
      <c r="I518" s="76"/>
      <c r="J518" s="76"/>
      <c r="K518" s="76"/>
    </row>
    <row r="519" spans="1:11" s="21" customFormat="1" ht="15.75" x14ac:dyDescent="0.25">
      <c r="A519" s="124"/>
      <c r="B519" s="77"/>
      <c r="C519" s="77" t="s">
        <v>1312</v>
      </c>
      <c r="E519" s="72"/>
      <c r="F519" s="72"/>
      <c r="G519" s="72"/>
      <c r="I519" s="76"/>
      <c r="J519" s="76"/>
      <c r="K519" s="76"/>
    </row>
    <row r="520" spans="1:11" s="21" customFormat="1" ht="47.25" x14ac:dyDescent="0.25">
      <c r="A520" s="124"/>
      <c r="B520" s="77"/>
      <c r="C520" s="77" t="s">
        <v>1313</v>
      </c>
      <c r="E520" s="72"/>
      <c r="F520" s="72"/>
      <c r="G520" s="72"/>
      <c r="I520" s="76"/>
      <c r="J520" s="76"/>
      <c r="K520" s="76"/>
    </row>
    <row r="521" spans="1:11" s="21" customFormat="1" ht="31.5" x14ac:dyDescent="0.25">
      <c r="A521" s="124"/>
      <c r="B521" s="77"/>
      <c r="C521" s="77" t="s">
        <v>1314</v>
      </c>
      <c r="E521" s="72"/>
      <c r="F521" s="72"/>
      <c r="G521" s="72"/>
      <c r="I521" s="76"/>
      <c r="J521" s="76"/>
      <c r="K521" s="76"/>
    </row>
    <row r="522" spans="1:11" s="21" customFormat="1" ht="31.5" x14ac:dyDescent="0.25">
      <c r="A522" s="124"/>
      <c r="B522" s="77"/>
      <c r="C522" s="77" t="s">
        <v>1315</v>
      </c>
      <c r="E522" s="72"/>
      <c r="F522" s="72"/>
      <c r="G522" s="72"/>
      <c r="I522" s="76"/>
      <c r="J522" s="76"/>
      <c r="K522" s="76"/>
    </row>
    <row r="523" spans="1:11" s="21" customFormat="1" ht="47.25" x14ac:dyDescent="0.25">
      <c r="A523" s="124"/>
      <c r="B523" s="77"/>
      <c r="C523" s="77" t="s">
        <v>1316</v>
      </c>
      <c r="E523" s="72"/>
      <c r="F523" s="72"/>
      <c r="G523" s="72"/>
      <c r="I523" s="76"/>
      <c r="J523" s="76"/>
      <c r="K523" s="76"/>
    </row>
  </sheetData>
  <autoFilter ref="A15:K511"/>
  <mergeCells count="56">
    <mergeCell ref="B513:B514"/>
    <mergeCell ref="A4:I4"/>
    <mergeCell ref="A9:I9"/>
    <mergeCell ref="A11:F11"/>
    <mergeCell ref="B12:C12"/>
    <mergeCell ref="I82:K82"/>
    <mergeCell ref="I81:K81"/>
    <mergeCell ref="E81:G81"/>
    <mergeCell ref="E82:G82"/>
    <mergeCell ref="B57:C57"/>
    <mergeCell ref="A16:C16"/>
    <mergeCell ref="A17:C17"/>
    <mergeCell ref="C19:C21"/>
    <mergeCell ref="A24:C24"/>
    <mergeCell ref="A28:C28"/>
    <mergeCell ref="A29:C29"/>
    <mergeCell ref="A76:C76"/>
    <mergeCell ref="A77:C77"/>
    <mergeCell ref="A78:C78"/>
    <mergeCell ref="A33:C33"/>
    <mergeCell ref="A34:C34"/>
    <mergeCell ref="A35:C35"/>
    <mergeCell ref="B48:C48"/>
    <mergeCell ref="C49:C56"/>
    <mergeCell ref="A503:C503"/>
    <mergeCell ref="A466:C466"/>
    <mergeCell ref="A408:C408"/>
    <mergeCell ref="A411:C411"/>
    <mergeCell ref="A416:C416"/>
    <mergeCell ref="A423:C423"/>
    <mergeCell ref="A430:C430"/>
    <mergeCell ref="A431:C431"/>
    <mergeCell ref="A434:C434"/>
    <mergeCell ref="A444:C444"/>
    <mergeCell ref="A446:A448"/>
    <mergeCell ref="A459:C459"/>
    <mergeCell ref="A460:A462"/>
    <mergeCell ref="A474:A476"/>
    <mergeCell ref="A481:C481"/>
    <mergeCell ref="A489:C489"/>
    <mergeCell ref="A492:C492"/>
    <mergeCell ref="A185:C185"/>
    <mergeCell ref="A186:C186"/>
    <mergeCell ref="A187:C187"/>
    <mergeCell ref="A402:C402"/>
    <mergeCell ref="A234:C234"/>
    <mergeCell ref="A235:C235"/>
    <mergeCell ref="A236:C236"/>
    <mergeCell ref="A267:C267"/>
    <mergeCell ref="A289:C289"/>
    <mergeCell ref="A312:C312"/>
    <mergeCell ref="A370:C370"/>
    <mergeCell ref="A390:C390"/>
    <mergeCell ref="A391:C391"/>
    <mergeCell ref="A392:C392"/>
    <mergeCell ref="A401:C401"/>
  </mergeCells>
  <dataValidations count="1">
    <dataValidation type="decimal" allowBlank="1" showInputMessage="1" showErrorMessage="1" error="Коэффициент снижения цены указывается в виде десятичной дроби. Десятичная дробь указывается с десятичным разделителем в виде запятой для разделения целой и дробной части (например, «0,98» или «0,9» и т.п.)." sqref="D12">
      <formula1>0</formula1>
      <formula2>1</formula2>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2021-03-18T16:44:58Z</dcterms:modified>
</cp:coreProperties>
</file>